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HP\Desktop\Dynamic Excel Dashboard\"/>
    </mc:Choice>
  </mc:AlternateContent>
  <xr:revisionPtr revIDLastSave="0" documentId="13_ncr:2001_{61E71402-88B3-4AD8-B86E-C44FDE10CCB5}"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shboard" sheetId="10" r:id="rId8"/>
    <sheet name="Data" sheetId="1" r:id="rId9"/>
    <sheet name="layout" sheetId="2" r:id="rId10"/>
  </sheets>
  <definedNames>
    <definedName name="_xlchart.v1.0" hidden="1">'Waterfall Chart'!$E$4:$E$7</definedName>
    <definedName name="_xlchart.v1.1" hidden="1">'Waterfall Chart'!$F$3</definedName>
    <definedName name="_xlchart.v1.11" hidden="1">'Waterfall Chart'!$E$4:$E$7</definedName>
    <definedName name="_xlchart.v1.12" hidden="1">'Waterfall Chart'!$F$3</definedName>
    <definedName name="_xlchart.v1.13" hidden="1">'Waterfall Chart'!$F$4:$F$7</definedName>
    <definedName name="_xlchart.v1.2" hidden="1">'Waterfall Chart'!$F$4:$F$7</definedName>
    <definedName name="_xlchart.v5.10"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chart.v5.7" hidden="1">'Map Chart'!$E$3</definedName>
    <definedName name="_xlchart.v5.8" hidden="1">'Map Chart'!$E$4:$E$52</definedName>
    <definedName name="_xlchart.v5.9" hidden="1">'Map Chart'!$F$3</definedName>
    <definedName name="Slicer_Region">#N/A</definedName>
    <definedName name="Slicer_Segment">#N/A</definedName>
    <definedName name="Slicer_Year">#N/A</definedName>
  </definedNames>
  <calcPr calcId="191029"/>
  <pivotCaches>
    <pivotCache cacheId="3"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 i="9" l="1"/>
  <c r="J8" i="9"/>
  <c r="K8" i="9"/>
  <c r="L8" i="9"/>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E7" i="4"/>
  <c r="E5" i="4"/>
  <c r="E6"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9"/>
  <c r="N17" i="8"/>
  <c r="K17" i="8"/>
  <c r="H17" i="8"/>
  <c r="E17" i="8"/>
  <c r="B17" i="8"/>
  <c r="F5" i="6"/>
  <c r="F14" i="6"/>
  <c r="F31" i="6"/>
  <c r="F48" i="6"/>
  <c r="F10" i="6"/>
  <c r="F27" i="6"/>
  <c r="F4" i="6"/>
  <c r="F30" i="6"/>
  <c r="F9" i="6"/>
  <c r="F26" i="6"/>
  <c r="F5" i="4"/>
  <c r="F33" i="6"/>
  <c r="F13" i="6"/>
  <c r="F22" i="6"/>
  <c r="F39" i="6"/>
  <c r="F20" i="6"/>
  <c r="F18" i="6"/>
  <c r="F35" i="6"/>
  <c r="F7" i="4"/>
  <c r="F47" i="6"/>
  <c r="F43" i="6"/>
  <c r="F7" i="6"/>
  <c r="F36" i="6"/>
  <c r="F23" i="6"/>
  <c r="F21" i="6"/>
  <c r="F29" i="6"/>
  <c r="F38" i="6"/>
  <c r="F8" i="6"/>
  <c r="F17" i="6"/>
  <c r="F34" i="6"/>
  <c r="F51" i="6"/>
  <c r="F6" i="4"/>
  <c r="F46" i="6"/>
  <c r="F16" i="6"/>
  <c r="F25" i="6"/>
  <c r="F42" i="6"/>
  <c r="F12" i="6"/>
  <c r="F4" i="4"/>
  <c r="F24" i="6"/>
  <c r="F40" i="6"/>
  <c r="F19" i="6"/>
  <c r="F37" i="6"/>
  <c r="F50" i="6"/>
  <c r="F45" i="6"/>
  <c r="F28" i="6"/>
  <c r="F15" i="6"/>
  <c r="F32" i="6"/>
  <c r="F41" i="6"/>
  <c r="F11" i="6"/>
  <c r="F44" i="6"/>
  <c r="F6" i="6"/>
  <c r="F52" i="6"/>
  <c r="F49" i="6"/>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<sst xmlns="http://schemas.openxmlformats.org/spreadsheetml/2006/main" count="130133" uniqueCount="10956">
  <si>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</si>
  <si>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</si>
  <si>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</si>
  <si>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</si>
  <si>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</si>
  <si>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</si>
  <si>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</si>
  <si>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</si>
  <si>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</si>
  <si>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</si>
  <si>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</si>
  <si>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</si>
  <si>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</si>
  <si>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</si>
  <si>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</si>
  <si>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</si>
  <si>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</si>
  <si>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</si>
  <si>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</si>
  <si>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</si>
  <si>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</si>
  <si>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</si>
  <si>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</si>
  <si>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</si>
  <si>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</si>
  <si>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</si>
  <si>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</si>
  <si>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</si>
  <si>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</si>
  <si>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</si>
  <si>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</si>
  <si>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</si>
  <si>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</si>
  <si>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</si>
  <si>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</si>
  <si>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</si>
  <si>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</si>
  <si>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</si>
  <si>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</si>
  <si>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</si>
  <si>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</si>
  <si>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</si>
  <si>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</si>
  <si>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</si>
  <si>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</si>
  <si>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</si>
  <si>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</si>
  <si>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</si>
  <si>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</si>
  <si>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</si>
  <si>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</si>
  <si>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</si>
  <si>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</si>
  <si>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</si>
  <si>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</si>
  <si>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</si>
  <si>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</si>
  <si>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</si>
  <si>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</si>
  <si>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</si>
  <si>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</si>
  <si>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</si>
  <si>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</si>
  <si>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</si>
  <si>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</si>
  <si>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</si>
  <si>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</si>
  <si>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</si>
  <si>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</si>
  <si>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</si>
  <si>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</si>
  <si>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</si>
  <si>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</si>
  <si>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</si>
  <si>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</si>
  <si>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</si>
  <si>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</si>
  <si>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</si>
  <si>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</si>
  <si>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</si>
  <si>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</si>
  <si>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</si>
  <si>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</si>
  <si>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</si>
  <si>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</si>
  <si>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</si>
  <si>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</si>
  <si>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</si>
  <si>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</si>
  <si>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</si>
  <si>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</si>
  <si>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</si>
  <si>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</si>
  <si>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</si>
  <si>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</si>
  <si>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</si>
  <si>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</si>
  <si>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</si>
  <si>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</si>
  <si>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</si>
  <si>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</si>
  <si>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</si>
  <si>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</si>
  <si>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</si>
  <si>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</si>
  <si>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</si>
  <si>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</si>
  <si>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</si>
  <si>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</si>
  <si>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</si>
  <si>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</si>
  <si>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</si>
  <si>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</si>
  <si>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</si>
  <si>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</si>
  <si>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</si>
  <si>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</si>
  <si>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</si>
  <si>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</si>
  <si>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</si>
  <si>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</si>
  <si>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</si>
  <si>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</si>
  <si>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</si>
  <si>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</si>
  <si>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</si>
  <si>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</si>
  <si>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</si>
  <si>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</si>
  <si>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</si>
  <si>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</si>
  <si>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</si>
  <si>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</si>
  <si>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</si>
  <si>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</si>
  <si>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</si>
  <si>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</si>
  <si>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</si>
  <si>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</si>
  <si>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</si>
  <si>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</si>
  <si>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</si>
  <si>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</si>
  <si>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</si>
  <si>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</si>
  <si>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</si>
  <si>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</si>
  <si>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</si>
  <si>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</si>
  <si>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</si>
  <si>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</si>
  <si>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</si>
  <si>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</si>
  <si>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</si>
  <si>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</si>
  <si>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</si>
  <si>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</si>
  <si>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</si>
  <si>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</si>
  <si>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</si>
  <si>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</si>
  <si>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</si>
  <si>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</si>
  <si>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</si>
  <si>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</si>
  <si>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</si>
  <si>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</si>
  <si>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</si>
  <si>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</si>
  <si>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</si>
  <si>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</si>
  <si>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</si>
  <si>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</si>
  <si>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</si>
  <si>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</si>
  <si>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</si>
  <si>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</si>
  <si>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</si>
  <si>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</si>
  <si>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</si>
  <si>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</si>
  <si>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</si>
  <si>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</si>
  <si>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</si>
  <si>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</si>
  <si>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</si>
  <si>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</si>
  <si>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</si>
  <si>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</si>
  <si>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</si>
  <si>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</si>
  <si>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</si>
  <si>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</si>
  <si>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</si>
  <si>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</si>
  <si>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</si>
  <si>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</si>
  <si>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</si>
  <si>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</si>
  <si>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</si>
  <si>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</si>
  <si>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</si>
  <si>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</si>
  <si>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</si>
  <si>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</si>
  <si>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</si>
  <si>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</si>
  <si>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</si>
  <si>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</si>
  <si>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</si>
  <si>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</si>
  <si>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</si>
  <si>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</si>
  <si>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</si>
  <si>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</si>
  <si>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</si>
  <si>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</si>
  <si>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</si>
  <si>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</si>
  <si>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</si>
  <si>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</si>
  <si>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</si>
  <si>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</si>
  <si>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</si>
  <si>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</si>
  <si>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</si>
  <si>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</si>
  <si>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</si>
  <si>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</si>
  <si>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</si>
  <si>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</si>
  <si>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</si>
  <si>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</si>
  <si>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</si>
  <si>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</si>
  <si>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</si>
  <si>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</si>
  <si>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</si>
  <si>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</si>
  <si>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</si>
  <si>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</si>
  <si>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</si>
  <si>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</si>
  <si>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</si>
  <si>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</si>
  <si>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</si>
  <si>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</si>
  <si>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</si>
  <si>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</si>
  <si>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</si>
  <si>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</si>
  <si>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</si>
  <si>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</si>
  <si>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</si>
  <si>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</si>
  <si>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</si>
  <si>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</si>
  <si>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</si>
  <si>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</si>
  <si>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</si>
  <si>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</si>
  <si>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</si>
  <si>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</si>
  <si>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</si>
  <si>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</si>
  <si>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</si>
  <si>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</si>
  <si>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</si>
  <si>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</si>
  <si>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</si>
  <si>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</si>
  <si>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</si>
  <si>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</si>
  <si>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</si>
  <si>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</si>
  <si>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</si>
  <si>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</si>
  <si>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</si>
  <si>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</si>
  <si>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</si>
  <si>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</si>
  <si>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</si>
  <si>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</si>
  <si>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</si>
  <si>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</si>
  <si>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</si>
  <si>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</si>
  <si>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</si>
  <si>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</si>
  <si>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</si>
  <si>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</si>
  <si>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</si>
  <si>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</si>
  <si>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</si>
  <si>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</si>
  <si>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</si>
  <si>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</si>
  <si>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</si>
  <si>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</si>
  <si>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</si>
  <si>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</si>
  <si>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</si>
  <si>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</si>
  <si>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</si>
  <si>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</si>
  <si>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</si>
  <si>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</si>
  <si>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</si>
  <si>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</si>
  <si>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</si>
  <si>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</si>
  <si>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</si>
  <si>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</si>
  <si>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</si>
  <si>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</si>
  <si>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</si>
  <si>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</si>
  <si>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</si>
  <si>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</si>
  <si>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</si>
  <si>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</si>
  <si>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</si>
  <si>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</si>
  <si>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</si>
  <si>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</si>
  <si>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</si>
  <si>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</si>
  <si>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</si>
  <si>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</si>
  <si>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</si>
  <si>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</si>
  <si>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</si>
  <si>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</si>
  <si>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</si>
  <si>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</si>
  <si>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</si>
  <si>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</si>
  <si>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</si>
  <si>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</si>
  <si>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</si>
  <si>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</si>
  <si>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</si>
  <si>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</si>
  <si>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</si>
  <si>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</si>
  <si>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</si>
  <si>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</si>
  <si>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</si>
  <si>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</si>
  <si>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</si>
  <si>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</si>
  <si>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</si>
  <si>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</si>
  <si>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</si>
  <si>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</si>
  <si>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</si>
  <si>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</si>
  <si>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</si>
  <si>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</si>
  <si>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</si>
  <si>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</si>
  <si>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</si>
  <si>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</si>
  <si>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</si>
  <si>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</si>
  <si>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</si>
  <si>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</si>
  <si>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</si>
  <si>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</si>
  <si>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</si>
  <si>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</si>
  <si>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</si>
  <si>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</si>
  <si>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</si>
  <si>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</si>
  <si>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</si>
  <si>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</si>
  <si>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</si>
  <si>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</si>
  <si>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</si>
  <si>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</si>
  <si>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</si>
  <si>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</si>
  <si>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</si>
  <si>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</si>
  <si>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</si>
  <si>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</si>
  <si>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</si>
  <si>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</si>
  <si>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</si>
  <si>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</si>
  <si>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</si>
  <si>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</si>
  <si>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</si>
  <si>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</si>
  <si>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</si>
  <si>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</si>
  <si>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</si>
  <si>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</si>
  <si>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</si>
  <si>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</si>
  <si>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</si>
  <si>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</si>
  <si>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</si>
  <si>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</si>
  <si>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</si>
  <si>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</si>
  <si>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</si>
  <si>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</si>
  <si>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</si>
  <si>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</si>
  <si>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</si>
  <si>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</si>
  <si>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</si>
  <si>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</si>
  <si>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</si>
  <si>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</si>
  <si>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</si>
  <si>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</si>
  <si>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</si>
  <si>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</si>
  <si>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</si>
  <si>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</si>
  <si>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</si>
  <si>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</si>
  <si>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</si>
  <si>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</si>
  <si>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</si>
  <si>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</si>
  <si>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</si>
  <si>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</si>
  <si>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</si>
  <si>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</si>
  <si>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</si>
  <si>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</si>
  <si>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</si>
  <si>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</si>
  <si>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</si>
  <si>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</si>
  <si>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</si>
  <si>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</si>
  <si>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</si>
  <si>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</si>
  <si>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</si>
  <si>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</si>
  <si>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</si>
  <si>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</si>
  <si>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</si>
  <si>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</si>
  <si>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</si>
  <si>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</si>
  <si>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</si>
  <si>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</si>
  <si>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</si>
  <si>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</si>
  <si>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</si>
  <si>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</si>
  <si>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</si>
  <si>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</si>
  <si>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</si>
  <si>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</si>
  <si>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</si>
  <si>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</si>
  <si>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</si>
  <si>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</si>
  <si>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</si>
  <si>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</si>
  <si>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</si>
  <si>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</si>
  <si>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</si>
  <si>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</si>
  <si>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</si>
  <si>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</si>
  <si>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</si>
  <si>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</si>
  <si>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</si>
  <si>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</si>
  <si>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</si>
  <si>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</si>
  <si>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</si>
  <si>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</si>
  <si>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</si>
  <si>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</si>
  <si>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</si>
  <si>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</si>
  <si>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</si>
  <si>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</si>
  <si>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</si>
  <si>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</si>
  <si>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</si>
  <si>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</si>
  <si>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</si>
  <si>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</si>
  <si>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</si>
  <si>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</si>
  <si>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</si>
  <si>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</si>
  <si>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</si>
  <si>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</si>
  <si>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</si>
  <si>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</si>
  <si>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</si>
  <si>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</si>
  <si>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</si>
  <si>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</si>
  <si>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</si>
  <si>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</si>
  <si>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</si>
  <si>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</si>
  <si>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</si>
  <si>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</si>
  <si>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</si>
  <si>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</si>
  <si>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</si>
  <si>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</si>
  <si>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</si>
  <si>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</si>
  <si>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</si>
  <si>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</si>
  <si>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</si>
  <si>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</si>
  <si>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</si>
  <si>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</si>
  <si>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</si>
  <si>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</si>
  <si>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</si>
  <si>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</si>
  <si>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</si>
  <si>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</si>
  <si>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</si>
  <si>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</si>
  <si>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</si>
  <si>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</si>
  <si>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</si>
  <si>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</si>
  <si>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</si>
  <si>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</si>
  <si>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</si>
  <si>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</si>
  <si>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</si>
  <si>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</si>
  <si>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</si>
  <si>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</si>
  <si>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</si>
  <si>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</si>
  <si>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</si>
  <si>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</si>
  <si>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</si>
  <si>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</si>
  <si>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</si>
  <si>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</si>
  <si>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</si>
  <si>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</si>
  <si>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</si>
  <si>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</si>
  <si>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</si>
  <si>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</si>
  <si>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</si>
  <si>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</si>
  <si>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</si>
  <si>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</si>
  <si>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</si>
  <si>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</si>
  <si>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</si>
  <si>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</si>
  <si>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</si>
  <si>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</si>
  <si>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</si>
  <si>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</si>
  <si>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</si>
  <si>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</si>
  <si>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</si>
  <si>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</si>
  <si>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</si>
  <si>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</si>
  <si>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</si>
  <si>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</si>
  <si>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</si>
  <si>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</si>
  <si>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</si>
  <si>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</si>
  <si>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</si>
  <si>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</si>
  <si>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</si>
  <si>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</si>
  <si>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</si>
  <si>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</si>
  <si>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</si>
  <si>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</si>
  <si>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</si>
  <si>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</si>
  <si>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</si>
  <si>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</si>
  <si>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</si>
  <si>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</si>
  <si>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</si>
  <si>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</si>
  <si>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</si>
  <si>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</si>
  <si>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</si>
  <si>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</si>
  <si>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</si>
  <si>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</si>
  <si>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</si>
  <si>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</si>
  <si>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</si>
  <si>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</si>
  <si>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</si>
  <si>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</si>
  <si>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</si>
  <si>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</si>
  <si>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</si>
  <si>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</si>
  <si>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</si>
  <si>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</si>
  <si>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</si>
  <si>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</si>
  <si>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</si>
  <si>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</si>
  <si>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</si>
  <si>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</si>
  <si>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</si>
  <si>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</si>
  <si>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</si>
  <si>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</si>
  <si>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</si>
  <si>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</si>
  <si>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</si>
  <si>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</si>
  <si>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</si>
  <si>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</si>
  <si>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</si>
  <si>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</si>
  <si>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</si>
  <si>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</si>
  <si>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</si>
  <si>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</si>
  <si>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</si>
  <si>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</si>
  <si>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</si>
  <si>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</si>
  <si>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</si>
  <si>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</si>
  <si>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</si>
  <si>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</si>
  <si>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</si>
  <si>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</si>
  <si>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</si>
  <si>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</si>
  <si>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</si>
  <si>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</si>
  <si>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</si>
  <si>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</si>
  <si>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</si>
  <si>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</si>
  <si>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</si>
  <si>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</si>
  <si>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</si>
  <si>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</si>
  <si>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</si>
  <si>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</si>
  <si>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</si>
  <si>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</si>
  <si>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</si>
  <si>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</si>
  <si>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</si>
  <si>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</si>
  <si>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</si>
  <si>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</si>
  <si>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</si>
  <si>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</si>
  <si>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</si>
  <si>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</si>
  <si>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</si>
  <si>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</si>
  <si>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</si>
  <si>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</si>
  <si>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</si>
  <si>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</si>
  <si>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</si>
  <si>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</si>
  <si>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</si>
  <si>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</si>
  <si>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</si>
  <si>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</si>
  <si>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</si>
  <si>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</si>
  <si>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</si>
  <si>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</si>
  <si>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</si>
  <si>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</si>
  <si>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</si>
  <si>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</si>
  <si>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</si>
  <si>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</si>
  <si>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</si>
  <si>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</si>
  <si>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</si>
  <si>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</si>
  <si>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</si>
  <si>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</si>
  <si>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</si>
  <si>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</si>
  <si>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</si>
  <si>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</si>
  <si>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</si>
  <si>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</si>
  <si>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</si>
  <si>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</si>
  <si>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</si>
  <si>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</si>
  <si>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</si>
  <si>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</si>
  <si>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</si>
  <si>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</si>
  <si>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</si>
  <si>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</si>
  <si>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</si>
  <si>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</si>
  <si>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</si>
  <si>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</si>
  <si>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</si>
  <si>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</si>
  <si>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</si>
  <si>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</si>
  <si>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</si>
  <si>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</si>
  <si>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</si>
  <si>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</si>
  <si>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</si>
  <si>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</si>
  <si>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</si>
  <si>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</si>
  <si>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</si>
  <si>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</si>
  <si>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</si>
  <si>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</si>
  <si>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</si>
  <si>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</si>
  <si>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</si>
  <si>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</si>
  <si>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</si>
  <si>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</si>
  <si>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</si>
  <si>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</si>
  <si>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</si>
  <si>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</si>
  <si>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</si>
  <si>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</si>
  <si>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</si>
  <si>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</si>
  <si>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</si>
  <si>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</si>
  <si>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</si>
  <si>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</si>
  <si>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</si>
  <si>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</si>
  <si>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</si>
  <si>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</si>
  <si>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</si>
  <si>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</si>
  <si>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</si>
  <si>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</si>
  <si>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</si>
  <si>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</si>
  <si>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</si>
  <si>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</si>
  <si>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</si>
  <si>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</si>
  <si>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</si>
  <si>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</si>
  <si>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</si>
  <si>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</si>
  <si>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</si>
  <si>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</si>
  <si>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</si>
  <si>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</si>
  <si>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</si>
  <si>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</si>
  <si>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</si>
  <si>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</si>
  <si>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</si>
  <si>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</si>
  <si>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</si>
  <si>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</si>
  <si>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</si>
  <si>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</si>
  <si>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</si>
  <si>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</si>
  <si>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</si>
  <si>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</si>
  <si>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</si>
  <si>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</si>
  <si>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</si>
  <si>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</si>
  <si>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</si>
  <si>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</si>
  <si>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</si>
  <si>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</si>
  <si>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</si>
  <si>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</si>
  <si>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</si>
  <si>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</si>
  <si>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</si>
  <si>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</si>
  <si>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</si>
  <si>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</si>
  <si>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</si>
  <si>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</si>
  <si>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</si>
  <si>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</si>
  <si>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</si>
  <si>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</si>
  <si>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</si>
  <si>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</si>
  <si>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</si>
  <si>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</si>
  <si>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</si>
  <si>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</si>
  <si>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</si>
  <si>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</si>
  <si>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</si>
  <si>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</si>
  <si>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</si>
  <si>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</si>
  <si>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</si>
  <si>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</si>
  <si>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</si>
  <si>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</si>
  <si>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</si>
  <si>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</si>
  <si>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</si>
  <si>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</si>
  <si>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</si>
  <si>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</si>
  <si>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</si>
  <si>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</si>
  <si>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</si>
  <si>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</si>
  <si>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</si>
  <si>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</si>
  <si>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</si>
  <si>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</si>
  <si>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</si>
  <si>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</si>
  <si>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</si>
  <si>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</si>
  <si>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</si>
  <si>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</si>
  <si>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</si>
  <si>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</si>
  <si>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</si>
  <si>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</si>
  <si>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</si>
  <si>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</si>
  <si>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</si>
  <si>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</si>
  <si>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</si>
  <si>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</si>
  <si>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</si>
  <si>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</si>
  <si>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</si>
  <si>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</si>
  <si>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</si>
  <si>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</si>
  <si>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</si>
  <si>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</si>
  <si>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</si>
  <si>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</si>
  <si>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</si>
  <si>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</si>
  <si>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</si>
  <si>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</si>
  <si>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</si>
  <si>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</si>
  <si>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</si>
  <si>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</si>
  <si>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</si>
  <si>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</si>
  <si>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</si>
  <si>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</si>
  <si>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</si>
  <si>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</si>
  <si>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</si>
  <si>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</si>
  <si>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</si>
  <si>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</si>
  <si>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</si>
  <si>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</si>
  <si>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</si>
  <si>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</si>
  <si>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</si>
  <si>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</si>
  <si>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</si>
  <si>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</si>
  <si>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</si>
  <si>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</si>
  <si>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</si>
  <si>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</si>
  <si>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</si>
  <si>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</si>
  <si>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</si>
  <si>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</si>
  <si>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</si>
  <si>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</si>
  <si>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</si>
  <si>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</si>
  <si>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</si>
  <si>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</si>
  <si>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</si>
  <si>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</si>
  <si>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</si>
  <si>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</si>
  <si>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</si>
  <si>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</si>
  <si>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</si>
  <si>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</si>
  <si>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</si>
  <si>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</si>
  <si>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</si>
  <si>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</si>
  <si>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</si>
  <si>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</si>
  <si>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</si>
  <si>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</si>
  <si>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</si>
  <si>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</si>
  <si>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</si>
  <si>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</si>
  <si>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</si>
  <si>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</si>
  <si>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</si>
  <si>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</si>
  <si>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</si>
  <si>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</si>
  <si>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</si>
  <si>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</si>
  <si>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</si>
  <si>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</si>
  <si>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</si>
  <si>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</si>
  <si>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</si>
  <si>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</si>
  <si>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</si>
  <si>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</si>
  <si>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</si>
  <si>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</si>
  <si>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</si>
  <si>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</si>
  <si>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</si>
  <si>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</si>
  <si>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</si>
  <si>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</si>
  <si>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</si>
  <si>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</si>
  <si>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</si>
  <si>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</si>
  <si>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</si>
  <si>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</si>
  <si>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</si>
  <si>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</si>
  <si>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</si>
  <si>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</si>
  <si>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</si>
  <si>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</si>
  <si>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</si>
  <si>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</si>
  <si>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</si>
  <si>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</si>
  <si>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</si>
  <si>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</si>
  <si>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</si>
  <si>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</si>
  <si>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</si>
  <si>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</si>
  <si>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</si>
  <si>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</si>
  <si>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</si>
  <si>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</si>
  <si>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</si>
  <si>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</si>
  <si>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</si>
  <si>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</si>
  <si>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</si>
  <si>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</si>
  <si>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</si>
  <si>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</si>
  <si>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</si>
  <si>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</si>
  <si>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</si>
  <si>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</si>
  <si>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</si>
  <si>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</si>
  <si>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</si>
  <si>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</si>
  <si>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</si>
  <si>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</si>
  <si>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</si>
  <si>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</si>
  <si>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</si>
  <si>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</si>
  <si>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</si>
  <si>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</si>
  <si>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</si>
  <si>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</si>
  <si>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</si>
  <si>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</si>
  <si>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</si>
  <si>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</si>
  <si>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</si>
  <si>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</si>
  <si>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</si>
  <si>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</si>
  <si>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</si>
  <si>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</si>
  <si>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</si>
  <si>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</si>
  <si>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</si>
  <si>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</si>
  <si>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</si>
  <si>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</si>
  <si>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</si>
  <si>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</si>
  <si>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</si>
  <si>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</si>
  <si>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</si>
  <si>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</si>
  <si>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</si>
  <si>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</si>
  <si>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</si>
  <si>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</si>
  <si>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</si>
  <si>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</si>
  <si>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</si>
  <si>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</si>
  <si>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</si>
  <si>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</si>
  <si>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</si>
  <si>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</si>
  <si>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</si>
  <si>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</si>
  <si>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</si>
  <si>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</si>
  <si>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</si>
  <si>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</si>
  <si>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</si>
  <si>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</si>
  <si>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</si>
  <si>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</si>
  <si>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</si>
  <si>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</si>
  <si>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</si>
  <si>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</si>
  <si>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</si>
  <si>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</si>
  <si>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</si>
  <si>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</si>
  <si>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</si>
  <si>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</si>
  <si>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</si>
  <si>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</si>
  <si>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</si>
  <si>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</si>
  <si>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</si>
  <si>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</si>
  <si>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</si>
  <si>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</si>
  <si>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</si>
  <si>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</si>
  <si>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</si>
  <si>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</si>
  <si>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</si>
  <si>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</si>
  <si>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</si>
  <si>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</si>
  <si>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</si>
  <si>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</si>
  <si>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</si>
  <si>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</si>
  <si>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</si>
  <si>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</si>
  <si>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</si>
  <si>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</si>
  <si>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</si>
  <si>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</si>
  <si>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</si>
  <si>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</si>
  <si>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</si>
  <si>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</si>
  <si>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</si>
  <si>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</si>
  <si>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</si>
  <si>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</si>
  <si>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</si>
  <si>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</si>
  <si>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</si>
  <si>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</si>
  <si>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</si>
  <si>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</si>
  <si>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</si>
  <si>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</si>
  <si>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</si>
  <si>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</si>
  <si>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</si>
  <si>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</si>
  <si>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</si>
  <si>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</si>
  <si>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</si>
  <si>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</si>
  <si>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</si>
  <si>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</si>
  <si>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</si>
  <si>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</si>
  <si>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</si>
  <si>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</si>
  <si>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</si>
  <si>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</si>
  <si>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</si>
  <si>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</si>
  <si>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</si>
  <si>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</si>
  <si>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</si>
  <si>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</si>
  <si>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</si>
  <si>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</si>
  <si>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</si>
  <si>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</si>
  <si>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</si>
  <si>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</si>
  <si>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</si>
  <si>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</si>
  <si>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</si>
  <si>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</si>
  <si>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</si>
  <si>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</si>
  <si>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</si>
  <si>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</si>
  <si>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</si>
  <si>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</si>
  <si>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</si>
  <si>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</si>
  <si>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</si>
  <si>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</si>
  <si>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</si>
  <si>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</si>
  <si>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</si>
  <si>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</si>
  <si>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</si>
  <si>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</si>
  <si>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</si>
  <si>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</si>
  <si>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</si>
  <si>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</si>
  <si>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</si>
  <si>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</si>
  <si>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</si>
  <si>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</si>
  <si>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</si>
  <si>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</si>
  <si>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</si>
  <si>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</si>
  <si>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</si>
  <si>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</si>
  <si>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</si>
  <si>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</si>
  <si>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</si>
  <si>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</si>
  <si>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</si>
  <si>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</si>
  <si>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</si>
  <si>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</si>
  <si>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</si>
  <si>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</si>
  <si>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</si>
  <si>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</si>
  <si>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</si>
  <si>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</si>
  <si>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</si>
  <si>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</si>
  <si>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</si>
  <si>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</si>
  <si>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</si>
  <si>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</si>
  <si>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</si>
  <si>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</si>
  <si>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</si>
  <si>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</si>
  <si>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</si>
  <si>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</si>
  <si>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</si>
  <si>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</si>
  <si>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</si>
  <si>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</si>
  <si>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</si>
  <si>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</si>
  <si>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</si>
  <si>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</si>
  <si>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</si>
  <si>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</si>
  <si>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</si>
  <si>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</si>
  <si>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</si>
  <si>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</si>
  <si>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</si>
  <si>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</si>
  <si>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</si>
  <si>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</si>
  <si>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</si>
  <si>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</si>
  <si>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</si>
  <si>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</si>
  <si>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</si>
  <si>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</si>
  <si>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</si>
  <si>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</si>
  <si>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</si>
  <si>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</si>
  <si>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</si>
  <si>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</si>
  <si>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</si>
  <si>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</si>
  <si>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</si>
  <si>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</si>
  <si>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</si>
  <si>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</si>
  <si>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</si>
  <si>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</si>
  <si>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</si>
  <si>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</si>
  <si>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</si>
  <si>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</si>
  <si>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</si>
  <si>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</si>
  <si>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</si>
  <si>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</si>
  <si>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</si>
  <si>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</si>
  <si>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</si>
  <si>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</si>
  <si>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</si>
  <si>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</si>
  <si>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</si>
  <si>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</si>
  <si>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</si>
  <si>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</si>
  <si>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</si>
  <si>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</si>
  <si>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</si>
  <si>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</si>
  <si>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</si>
  <si>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</si>
  <si>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</si>
  <si>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</si>
  <si>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</si>
  <si>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</si>
  <si>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</si>
  <si>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</si>
  <si>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</si>
  <si>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</si>
  <si>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</si>
  <si>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</si>
  <si>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</si>
  <si>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</si>
  <si>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</si>
  <si>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</si>
  <si>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</si>
  <si>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</si>
  <si>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</si>
  <si>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</si>
  <si>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</si>
  <si>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</si>
  <si>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</si>
  <si>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</si>
  <si>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</si>
  <si>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</si>
  <si>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</si>
  <si>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</si>
  <si>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</si>
  <si>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</si>
  <si>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</si>
  <si>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</si>
  <si>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</si>
  <si>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</si>
  <si>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</si>
  <si>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</si>
  <si>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</si>
  <si>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</si>
  <si>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</si>
  <si>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</si>
  <si>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</si>
  <si>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</si>
  <si>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</si>
  <si>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</si>
  <si>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</si>
  <si>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</si>
  <si>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</si>
  <si>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</si>
  <si>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</si>
  <si>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</si>
  <si>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</si>
  <si>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</si>
  <si>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</si>
  <si>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</si>
  <si>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</si>
  <si>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</si>
  <si>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</si>
  <si>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</si>
  <si>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</si>
  <si>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</si>
  <si>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</si>
  <si>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</si>
  <si>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</si>
  <si>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</si>
  <si>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</si>
  <si>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</si>
  <si>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</si>
  <si>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</si>
  <si>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</si>
  <si>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</si>
  <si>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</si>
  <si>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</si>
  <si>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</si>
  <si>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</si>
  <si>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</si>
  <si>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</si>
  <si>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</si>
  <si>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</si>
  <si>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</si>
  <si>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</si>
  <si>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</si>
  <si>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</si>
  <si>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</si>
  <si>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</si>
  <si>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</si>
  <si>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</si>
  <si>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</si>
  <si>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</si>
  <si>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</si>
  <si>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</si>
  <si>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</si>
  <si>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</si>
  <si>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</si>
  <si>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</si>
  <si>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</si>
  <si>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</si>
  <si>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</si>
  <si>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</si>
  <si>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</si>
  <si>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</si>
  <si>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</si>
  <si>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</si>
  <si>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</si>
  <si>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</si>
  <si>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</si>
  <si>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</si>
  <si>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</si>
  <si>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</si>
  <si>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</si>
  <si>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</si>
  <si>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</si>
  <si>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</si>
  <si>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</si>
  <si>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</si>
  <si>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</si>
  <si>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</si>
  <si>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</si>
  <si>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</si>
  <si>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</si>
  <si>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</si>
  <si>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</si>
  <si>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</si>
  <si>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</si>
  <si>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</si>
  <si>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</si>
  <si>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</si>
  <si>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</si>
  <si>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</si>
  <si>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</si>
  <si>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</si>
  <si>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</si>
  <si>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</si>
  <si>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</si>
  <si>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</si>
  <si>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</si>
  <si>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</si>
  <si>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</si>
  <si>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</si>
  <si>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</si>
  <si>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</si>
  <si>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</si>
  <si>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</si>
  <si>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</si>
  <si>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</si>
  <si>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</si>
  <si>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</si>
  <si>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</si>
  <si>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</si>
  <si>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</si>
  <si>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</si>
  <si>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</si>
  <si>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</si>
  <si>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</si>
  <si>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</si>
  <si>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</si>
  <si>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</si>
  <si>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</si>
  <si>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</si>
  <si>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</si>
  <si>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</si>
  <si>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</si>
  <si>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</si>
  <si>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</si>
  <si>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</si>
  <si>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</si>
  <si>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</si>
  <si>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</si>
  <si>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</si>
  <si>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</si>
  <si>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</si>
  <si>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</si>
  <si>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</si>
  <si>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</si>
  <si>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</si>
  <si>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</si>
  <si>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</si>
  <si>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</si>
  <si>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</si>
  <si>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</si>
  <si>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</si>
  <si>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</si>
  <si>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</si>
  <si>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</si>
  <si>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</si>
  <si>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</si>
  <si>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</si>
  <si>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</si>
  <si>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</si>
  <si>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</si>
  <si>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</si>
  <si>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</si>
  <si>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</si>
  <si>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</si>
  <si>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</si>
  <si>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</si>
  <si>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</si>
  <si>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</si>
  <si>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</si>
  <si>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</si>
  <si>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</si>
  <si>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</si>
  <si>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</si>
  <si>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</si>
  <si>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</si>
  <si>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</si>
  <si>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</si>
  <si>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</si>
  <si>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</si>
  <si>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</si>
  <si>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</si>
  <si>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</si>
  <si>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</si>
  <si>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</si>
  <si>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</si>
  <si>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</si>
  <si>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</si>
  <si>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</si>
  <si>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</si>
  <si>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</si>
  <si>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</si>
  <si>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</si>
  <si>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</si>
  <si>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</si>
  <si>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</si>
  <si>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</si>
  <si>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</si>
  <si>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</si>
  <si>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</si>
  <si>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</si>
  <si>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</si>
  <si>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</si>
  <si>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</si>
  <si>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</si>
  <si>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</si>
  <si>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</si>
  <si>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</si>
  <si>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</si>
  <si>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</si>
  <si>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</si>
  <si>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</si>
  <si>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</si>
  <si>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</si>
  <si>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</si>
  <si>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</si>
  <si>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</si>
  <si>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</si>
  <si>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</si>
  <si>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</si>
  <si>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</si>
  <si>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</si>
  <si>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</si>
  <si>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</si>
  <si>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</si>
  <si>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</si>
  <si>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</si>
  <si>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</si>
  <si>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</si>
  <si>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</si>
  <si>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</si>
  <si>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</si>
  <si>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</si>
  <si>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</si>
  <si>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</si>
  <si>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</si>
  <si>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</si>
  <si>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</si>
  <si>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</si>
  <si>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</si>
  <si>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</si>
  <si>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</si>
  <si>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</si>
  <si>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</si>
  <si>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</si>
  <si>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</si>
  <si>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</si>
  <si>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</si>
  <si>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</si>
  <si>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</si>
  <si>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</si>
  <si>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</si>
  <si>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</si>
  <si>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</si>
  <si>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</si>
  <si>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</si>
  <si>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</si>
  <si>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</si>
  <si>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</si>
  <si>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</si>
  <si>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</si>
  <si>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</si>
  <si>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</si>
  <si>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</si>
  <si>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</si>
  <si>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</si>
  <si>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</si>
  <si>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</si>
  <si>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</si>
  <si>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</si>
  <si>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</si>
  <si>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</si>
  <si>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</si>
  <si>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</si>
  <si>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</si>
  <si>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</si>
  <si>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</si>
  <si>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</si>
  <si>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</si>
  <si>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</si>
  <si>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</si>
  <si>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</si>
  <si>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</si>
  <si>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</si>
  <si>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</si>
  <si>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</si>
  <si>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</si>
  <si>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</si>
  <si>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</si>
  <si>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</si>
  <si>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</si>
  <si>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</si>
  <si>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</si>
  <si>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</si>
  <si>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</si>
  <si>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</si>
  <si>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</si>
  <si>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</si>
  <si>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</si>
  <si>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</si>
  <si>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</si>
  <si>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</si>
  <si>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</si>
  <si>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</si>
  <si>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</si>
  <si>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</si>
  <si>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</si>
  <si>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</si>
  <si>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</si>
  <si>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</si>
  <si>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</si>
  <si>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</si>
  <si>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</si>
  <si>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</si>
  <si>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</si>
  <si>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</si>
  <si>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</si>
  <si>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</si>
  <si>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</si>
  <si>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</si>
  <si>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</si>
  <si>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</si>
  <si>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</si>
  <si>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</si>
  <si>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</si>
  <si>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</si>
  <si>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</si>
  <si>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</si>
  <si>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</si>
  <si>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</si>
  <si>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</si>
  <si>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</si>
  <si>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</si>
  <si>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</si>
  <si>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</si>
  <si>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</si>
  <si>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</si>
  <si>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</si>
  <si>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</si>
  <si>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</si>
  <si>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</si>
  <si>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</si>
  <si>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</si>
  <si>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</si>
  <si>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</si>
  <si>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</si>
  <si>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</si>
  <si>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</si>
  <si>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</si>
  <si>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</si>
  <si>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</si>
  <si>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</si>
  <si>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</si>
  <si>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</si>
  <si>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</si>
  <si>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</si>
  <si>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</si>
  <si>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</si>
  <si>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</si>
  <si>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</si>
  <si>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</si>
  <si>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</si>
  <si>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</si>
  <si>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</si>
  <si>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</si>
  <si>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</si>
  <si>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</si>
  <si>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</si>
  <si>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</si>
  <si>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</si>
  <si>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</si>
  <si>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</si>
  <si>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</si>
  <si>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</si>
  <si>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</si>
  <si>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</si>
  <si>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</si>
  <si>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</si>
  <si>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</si>
  <si>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</si>
  <si>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</si>
  <si>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</si>
  <si>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</si>
  <si>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</si>
  <si>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</si>
  <si>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</si>
  <si>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</si>
  <si>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</si>
  <si>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</si>
  <si>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</si>
  <si>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</si>
  <si>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</si>
  <si>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</si>
  <si>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</si>
  <si>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</si>
  <si>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</si>
  <si>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</si>
  <si>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</si>
  <si>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</si>
  <si>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</si>
  <si>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</si>
  <si>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</si>
  <si>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</si>
  <si>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</si>
  <si>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</si>
  <si>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</si>
  <si>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</si>
  <si>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</si>
  <si>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</si>
  <si>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</si>
  <si>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</si>
  <si>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</si>
  <si>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</si>
  <si>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</si>
  <si>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</si>
  <si>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</si>
  <si>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</si>
  <si>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</si>
  <si>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</si>
  <si>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</si>
  <si>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</si>
  <si>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</si>
  <si>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</si>
  <si>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</si>
  <si>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</si>
  <si>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</si>
  <si>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</si>
  <si>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</si>
  <si>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</si>
  <si>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</si>
  <si>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</si>
  <si>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</si>
  <si>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</si>
  <si>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</si>
  <si>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</si>
  <si>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</si>
  <si>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</si>
  <si>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</si>
  <si>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</si>
  <si>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</si>
  <si>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</si>
  <si>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</si>
  <si>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</si>
  <si>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</si>
  <si>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</si>
  <si>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</si>
  <si>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</si>
  <si>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</si>
  <si>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</si>
  <si>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</si>
  <si>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</si>
  <si>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</si>
  <si>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</si>
  <si>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</si>
  <si>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</si>
  <si>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</si>
  <si>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</si>
  <si>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</si>
  <si>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</si>
  <si>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</si>
  <si>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</si>
  <si>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</si>
  <si>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</si>
  <si>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</si>
  <si>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</si>
  <si>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</si>
  <si>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</si>
  <si>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</si>
  <si>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</si>
  <si>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</si>
  <si>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</si>
  <si>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</si>
  <si>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</si>
  <si>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</si>
  <si>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</si>
  <si>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</si>
  <si>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</si>
  <si>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</si>
  <si>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</si>
  <si>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</si>
  <si>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</si>
  <si>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</si>
  <si>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</si>
  <si>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</si>
  <si>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</si>
  <si>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</si>
  <si>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</si>
  <si>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</si>
  <si>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</si>
  <si>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</si>
  <si>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</si>
  <si>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</si>
  <si>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</si>
  <si>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</si>
  <si>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</si>
  <si>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</si>
  <si>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</si>
  <si>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</si>
  <si>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</si>
  <si>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</si>
  <si>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</si>
  <si>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</si>
  <si>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</si>
  <si>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</si>
  <si>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</si>
  <si>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</si>
  <si>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</si>
  <si>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</si>
  <si>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</si>
  <si>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</si>
  <si>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</si>
  <si>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</si>
  <si>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</si>
  <si>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</si>
  <si>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</si>
  <si>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</si>
  <si>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</si>
  <si>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</si>
  <si>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</si>
  <si>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</si>
  <si>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</si>
  <si>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</si>
  <si>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</si>
  <si>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</si>
  <si>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</si>
  <si>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</si>
  <si>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</si>
  <si>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</si>
  <si>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</si>
  <si>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</si>
  <si>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</si>
  <si>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</si>
  <si>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</si>
  <si>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</si>
  <si>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</si>
  <si>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</si>
  <si>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</si>
  <si>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</si>
  <si>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</si>
  <si>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</si>
  <si>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</si>
  <si>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</si>
  <si>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</si>
  <si>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</si>
  <si>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</si>
  <si>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</si>
  <si>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</si>
  <si>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</si>
  <si>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</si>
  <si>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</si>
  <si>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</si>
  <si>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</si>
  <si>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</si>
  <si>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</si>
  <si>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</si>
  <si>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</si>
  <si>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</si>
  <si>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</si>
  <si>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</si>
  <si>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</si>
  <si>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</si>
  <si>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</si>
  <si>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</si>
  <si>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</si>
  <si>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</si>
  <si>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</si>
  <si>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</si>
  <si>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</si>
  <si>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</si>
  <si>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</si>
  <si>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</si>
  <si>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</si>
  <si>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</si>
  <si>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</si>
  <si>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</si>
  <si>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</si>
  <si>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</si>
  <si>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</si>
  <si>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</si>
  <si>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</si>
  <si>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</si>
  <si>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</si>
  <si>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</si>
  <si>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</si>
  <si>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</si>
  <si>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</si>
  <si>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</si>
  <si>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</si>
  <si>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</si>
  <si>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</si>
  <si>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</si>
  <si>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</si>
  <si>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</si>
  <si>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</si>
  <si>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</si>
  <si>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</si>
  <si>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</si>
  <si>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</si>
  <si>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</si>
  <si>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</si>
  <si>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</si>
  <si>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</si>
  <si>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</si>
  <si>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</si>
  <si>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</si>
  <si>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</si>
  <si>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</si>
  <si>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</si>
  <si>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</si>
  <si>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</si>
  <si>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</si>
  <si>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</si>
  <si>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</si>
  <si>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</si>
  <si>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</si>
  <si>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</si>
  <si>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</si>
  <si>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</si>
  <si>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</si>
  <si>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</si>
  <si>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</si>
  <si>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</si>
  <si>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</si>
  <si>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</si>
  <si>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</si>
  <si>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</si>
  <si>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</si>
  <si>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</si>
  <si>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</si>
  <si>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</si>
  <si>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</si>
  <si>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</si>
  <si>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</si>
  <si>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</si>
  <si>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</si>
  <si>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</si>
  <si>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</si>
  <si>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</si>
  <si>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</si>
  <si>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</si>
  <si>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</si>
  <si>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</si>
  <si>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</si>
  <si>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</si>
  <si>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</si>
  <si>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</si>
  <si>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</si>
  <si>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</si>
  <si>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</si>
  <si>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</si>
  <si>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</si>
  <si>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</si>
  <si>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</si>
  <si>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</si>
  <si>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</si>
  <si>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</si>
  <si>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</si>
  <si>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</si>
  <si>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</si>
  <si>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</si>
  <si>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</si>
  <si>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</si>
  <si>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</si>
  <si>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</si>
  <si>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</si>
  <si>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</si>
  <si>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</si>
  <si>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</si>
  <si>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</si>
  <si>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</si>
  <si>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</si>
  <si>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</si>
  <si>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</si>
  <si>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</si>
  <si>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</si>
  <si>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</si>
  <si>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</si>
  <si>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</si>
  <si>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</si>
  <si>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</si>
  <si>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</si>
  <si>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</si>
  <si>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</si>
  <si>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</si>
  <si>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</si>
  <si>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</si>
  <si>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</si>
  <si>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</si>
  <si>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</si>
  <si>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</si>
  <si>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</si>
  <si>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</si>
  <si>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</si>
  <si>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</si>
  <si>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</si>
  <si>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</si>
  <si>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</si>
  <si>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</si>
  <si>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</si>
  <si>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</si>
  <si>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</si>
  <si>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</si>
  <si>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</si>
  <si>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</si>
  <si>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</si>
  <si>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</si>
  <si>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</si>
  <si>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</si>
  <si>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</si>
  <si>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</si>
  <si>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</si>
  <si>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</si>
  <si>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</si>
  <si>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</si>
  <si>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</si>
  <si>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</si>
  <si>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</si>
  <si>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</si>
  <si>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</si>
  <si>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</si>
  <si>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</si>
  <si>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</si>
  <si>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</si>
  <si>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</si>
  <si>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</si>
  <si>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</si>
  <si>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</si>
  <si>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</si>
  <si>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</si>
  <si>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</si>
  <si>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</si>
  <si>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</si>
  <si>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</si>
  <si>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</si>
  <si>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</si>
  <si>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</si>
  <si>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</si>
  <si>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</si>
  <si>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</si>
  <si>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</si>
  <si>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</si>
  <si>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</si>
  <si>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</si>
  <si>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</si>
  <si>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</si>
  <si>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</si>
  <si>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</si>
  <si>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</si>
  <si>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</si>
  <si>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</si>
  <si>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</si>
  <si>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</si>
  <si>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</si>
  <si>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</si>
  <si>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</si>
  <si>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</si>
  <si>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</si>
  <si>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</si>
  <si>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</si>
  <si>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</si>
  <si>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</si>
  <si>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</si>
  <si>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</si>
  <si>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</si>
  <si>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</si>
  <si>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</si>
  <si>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</si>
  <si>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</si>
  <si>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</si>
  <si>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</si>
  <si>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</si>
  <si>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</si>
  <si>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</si>
  <si>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</si>
  <si>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</si>
  <si>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</si>
  <si>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</si>
  <si>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</si>
  <si>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</si>
  <si>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</si>
  <si>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</si>
  <si>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</si>
  <si>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</si>
  <si>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</si>
  <si>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</si>
  <si>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</si>
  <si>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</si>
  <si>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</si>
  <si>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</si>
  <si>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</si>
  <si>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</si>
  <si>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</si>
  <si>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</si>
  <si>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</si>
  <si>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</si>
  <si>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</si>
  <si>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</si>
  <si>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</si>
  <si>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</si>
  <si>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</si>
  <si>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</si>
  <si>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</si>
  <si>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</si>
  <si>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</si>
  <si>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</si>
  <si>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</si>
  <si>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</si>
  <si>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</si>
  <si>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</si>
  <si>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</si>
  <si>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</si>
  <si>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</si>
  <si>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</si>
  <si>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</si>
  <si>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</si>
  <si>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</si>
  <si>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</si>
  <si>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</si>
  <si>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</si>
  <si>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</si>
  <si>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</si>
  <si>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</si>
  <si>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</si>
  <si>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</si>
  <si>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</si>
  <si>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</si>
  <si>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</si>
  <si>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</si>
  <si>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</si>
  <si>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</si>
  <si>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</si>
  <si>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</si>
  <si>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</si>
  <si>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</si>
  <si>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</si>
  <si>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</si>
  <si>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</si>
  <si>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</si>
  <si>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</si>
  <si>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</si>
  <si>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</si>
  <si>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</si>
  <si>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</si>
  <si>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</si>
  <si>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</si>
  <si>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</si>
  <si>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</si>
  <si>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</si>
  <si>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</si>
  <si>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</si>
  <si>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</si>
  <si>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</si>
  <si>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</si>
  <si>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</si>
  <si>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</si>
  <si>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</si>
  <si>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</si>
  <si>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</si>
  <si>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</si>
  <si>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</si>
  <si>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</si>
  <si>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</si>
  <si>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</si>
  <si>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</si>
  <si>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</si>
  <si>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</si>
  <si>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</si>
  <si>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</si>
  <si>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</si>
  <si>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</si>
  <si>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</si>
  <si>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</si>
  <si>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</si>
  <si>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</si>
  <si>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</si>
  <si>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</si>
  <si>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</si>
  <si>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</si>
  <si>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</si>
  <si>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</si>
  <si>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</si>
  <si>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</si>
  <si>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</si>
  <si>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</si>
  <si>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</si>
  <si>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</si>
  <si>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</si>
  <si>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</si>
  <si>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</si>
  <si>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</si>
  <si>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</si>
  <si>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</si>
  <si>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</si>
  <si>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</si>
  <si>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</si>
  <si>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</si>
  <si>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</si>
  <si>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</si>
  <si>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</si>
  <si>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</si>
  <si>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</si>
  <si>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</si>
  <si>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</si>
  <si>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</si>
  <si>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</si>
  <si>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</si>
  <si>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</si>
  <si>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</si>
  <si>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</si>
  <si>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</si>
  <si>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</si>
  <si>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</si>
  <si>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</si>
  <si>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</si>
  <si>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</si>
  <si>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</si>
  <si>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</si>
  <si>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</si>
  <si>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</si>
  <si>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</si>
  <si>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</si>
  <si>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</si>
  <si>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</si>
  <si>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</si>
  <si>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</si>
  <si>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</si>
  <si>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</si>
  <si>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</si>
  <si>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</si>
  <si>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</si>
  <si>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</si>
  <si>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</si>
  <si>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</si>
  <si>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</si>
  <si>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</si>
  <si>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</si>
  <si>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</si>
  <si>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</si>
  <si>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</si>
  <si>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</si>
  <si>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</si>
  <si>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</si>
  <si>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</si>
  <si>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</si>
  <si>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</si>
  <si>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</si>
  <si>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</si>
  <si>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</si>
  <si>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</si>
  <si>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</si>
  <si>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</si>
  <si>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</si>
  <si>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</si>
  <si>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</si>
  <si>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</si>
  <si>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</si>
  <si>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</si>
  <si>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</si>
  <si>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</si>
  <si>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</si>
  <si>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</si>
  <si>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</si>
  <si>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</si>
  <si>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</si>
  <si>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</si>
  <si>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</si>
  <si>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</si>
  <si>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</si>
  <si>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</si>
  <si>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</si>
  <si>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</si>
  <si>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</si>
  <si>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</si>
  <si>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</si>
  <si>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</si>
  <si>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</si>
  <si>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</si>
  <si>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</si>
  <si>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</si>
  <si>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</si>
  <si>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</si>
  <si>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</si>
  <si>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</si>
  <si>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</si>
  <si>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</si>
  <si>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</si>
  <si>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</si>
  <si>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</si>
  <si>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</si>
  <si>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</si>
  <si>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</si>
  <si>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</si>
  <si>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</si>
  <si>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</si>
  <si>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</si>
  <si>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</si>
  <si>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</si>
  <si>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</si>
  <si>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</si>
  <si>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</si>
  <si>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</si>
  <si>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</si>
  <si>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</si>
  <si>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</si>
  <si>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</si>
  <si>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</si>
  <si>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</si>
  <si>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</si>
  <si>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</si>
  <si>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</si>
  <si>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</si>
  <si>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</si>
  <si>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</si>
  <si>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</si>
  <si>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</si>
  <si>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</si>
  <si>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</si>
  <si>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</si>
  <si>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</si>
  <si>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</si>
  <si>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</si>
  <si>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</si>
  <si>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</si>
  <si>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</si>
  <si>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</si>
  <si>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</si>
  <si>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</si>
  <si>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</si>
  <si>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</si>
  <si>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</si>
  <si>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</si>
  <si>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</si>
  <si>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</si>
  <si>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</si>
  <si>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</si>
  <si>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</si>
  <si>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</si>
  <si>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</si>
  <si>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</si>
  <si>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</si>
  <si>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</si>
  <si>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</si>
  <si>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</si>
  <si>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</si>
  <si>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</si>
  <si>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</si>
  <si>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</si>
  <si>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</si>
  <si>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</si>
  <si>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</si>
  <si>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</si>
  <si>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</si>
  <si>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</si>
  <si>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</si>
  <si>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</si>
  <si>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</si>
  <si>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</si>
  <si>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</si>
  <si>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</si>
  <si>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</si>
  <si>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</si>
  <si>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</si>
  <si>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</si>
  <si>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</si>
  <si>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</si>
  <si>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</si>
  <si>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</si>
  <si>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</si>
  <si>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</si>
  <si>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</si>
  <si>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</si>
  <si>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</si>
  <si>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</si>
  <si>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</si>
  <si>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</si>
  <si>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</si>
  <si>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</si>
  <si>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</si>
  <si>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</si>
  <si>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</si>
  <si>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</si>
  <si>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</si>
  <si>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</si>
  <si>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</si>
  <si>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</si>
  <si>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</si>
  <si>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</si>
  <si>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</si>
  <si>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</si>
  <si>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</si>
  <si>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</si>
  <si>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</si>
  <si>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</si>
  <si>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</si>
  <si>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</si>
  <si>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</si>
  <si>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</si>
  <si>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</si>
  <si>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</si>
  <si>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</si>
  <si>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</si>
  <si>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</si>
  <si>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</si>
  <si>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</si>
  <si>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</si>
  <si>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</si>
  <si>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</si>
  <si>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</si>
  <si>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</si>
  <si>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</si>
  <si>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</si>
  <si>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</si>
  <si>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</si>
  <si>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</si>
  <si>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</si>
  <si>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</si>
  <si>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</si>
  <si>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</si>
  <si>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</si>
  <si>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</si>
  <si>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</si>
  <si>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</si>
  <si>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</si>
  <si>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</si>
  <si>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</si>
  <si>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</si>
  <si>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</si>
  <si>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</si>
  <si>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</si>
  <si>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</si>
  <si>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</si>
  <si>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</si>
  <si>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</si>
  <si>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</si>
  <si>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</si>
  <si>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</si>
  <si>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</si>
  <si>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</si>
  <si>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</si>
  <si>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</si>
  <si>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</si>
  <si>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</si>
  <si>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</si>
  <si>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</si>
  <si>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</si>
  <si>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</si>
  <si>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</si>
  <si>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</si>
  <si>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</si>
  <si>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</si>
  <si>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</si>
  <si>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</si>
  <si>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</si>
  <si>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</si>
  <si>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</si>
  <si>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</si>
  <si>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</si>
  <si>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</si>
  <si>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</si>
  <si>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</si>
  <si>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</si>
  <si>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</si>
  <si>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</si>
  <si>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</si>
  <si>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</si>
  <si>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</si>
  <si>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</si>
  <si>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</si>
  <si>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</si>
  <si>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</si>
  <si>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</si>
  <si>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</si>
  <si>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</si>
  <si>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</si>
  <si>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</si>
  <si>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</si>
  <si>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</si>
  <si>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</si>
  <si>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</si>
  <si>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</si>
  <si>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</si>
  <si>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</si>
  <si>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</si>
  <si>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</si>
  <si>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</si>
  <si>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</si>
  <si>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</si>
  <si>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</si>
  <si>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</si>
  <si>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</si>
  <si>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</si>
  <si>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</si>
  <si>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</si>
  <si>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</si>
  <si>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</si>
  <si>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</si>
  <si>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</si>
  <si>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</si>
  <si>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</si>
  <si>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</si>
  <si>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</si>
  <si>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</si>
  <si>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</si>
  <si>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</si>
  <si>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</si>
  <si>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</si>
  <si>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</si>
  <si>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</si>
  <si>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</si>
  <si>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</si>
  <si>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</si>
  <si>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</si>
  <si>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</si>
  <si>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</si>
  <si>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</si>
  <si>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</si>
  <si>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</si>
  <si>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</si>
  <si>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</si>
  <si>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</si>
  <si>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</si>
  <si>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</si>
  <si>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</si>
  <si>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</si>
  <si>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</si>
  <si>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</si>
  <si>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</si>
  <si>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</si>
  <si>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</si>
  <si>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</si>
  <si>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</si>
  <si>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</si>
  <si>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</si>
  <si>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</si>
  <si>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</si>
  <si>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</si>
  <si>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</si>
  <si>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</si>
  <si>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</si>
  <si>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</si>
  <si>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</si>
  <si>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</si>
  <si>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</si>
  <si>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</si>
  <si>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</si>
  <si>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</si>
  <si>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</si>
  <si>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</si>
  <si>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</si>
  <si>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</si>
  <si>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</si>
  <si>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</si>
  <si>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</si>
  <si>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</si>
  <si>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</si>
  <si>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</si>
  <si>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</si>
  <si>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</si>
  <si>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</si>
  <si>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</si>
  <si>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</si>
  <si>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</si>
  <si>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</si>
  <si>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</si>
  <si>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</si>
  <si>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</si>
  <si>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</si>
  <si>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</si>
  <si>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</si>
  <si>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</si>
  <si>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</si>
  <si>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</si>
  <si>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</si>
  <si>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</si>
  <si>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</si>
  <si>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</si>
  <si>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</si>
  <si>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</si>
  <si>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</si>
  <si>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</si>
  <si>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</si>
  <si>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</si>
  <si>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</si>
  <si>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</si>
  <si>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</si>
  <si>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</si>
  <si>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</si>
  <si>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</si>
  <si>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</si>
  <si>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</si>
  <si>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</si>
  <si>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</si>
  <si>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</si>
  <si>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</si>
  <si>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</si>
  <si>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</si>
  <si>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</si>
  <si>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</si>
  <si>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</si>
  <si>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</si>
  <si>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</si>
  <si>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</si>
  <si>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</si>
  <si>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</si>
  <si>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</si>
  <si>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</si>
  <si>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</si>
  <si>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</si>
  <si>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</si>
  <si>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</si>
  <si>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</si>
  <si>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</si>
  <si>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</si>
  <si>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</si>
  <si>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</si>
  <si>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</si>
  <si>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</si>
  <si>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</si>
  <si>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</si>
  <si>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</si>
  <si>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</si>
  <si>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</si>
  <si>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</si>
  <si>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</si>
  <si>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</si>
  <si>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</si>
  <si>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</si>
  <si>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</si>
  <si>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</si>
  <si>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</si>
  <si>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</si>
  <si>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</si>
  <si>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</si>
  <si>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</si>
  <si>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</si>
  <si>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</si>
  <si>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</si>
  <si>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</si>
  <si>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</si>
  <si>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</si>
  <si>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</si>
  <si>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</si>
  <si>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</si>
  <si>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</si>
  <si>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</si>
  <si>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</si>
  <si>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</si>
  <si>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</si>
  <si>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</si>
  <si>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</si>
  <si>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</si>
  <si>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</si>
  <si>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</si>
  <si>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</si>
  <si>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</si>
  <si>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</si>
  <si>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</si>
  <si>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</si>
  <si>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</si>
  <si>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</si>
  <si>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</si>
  <si>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</si>
  <si>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</si>
  <si>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</si>
  <si>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</si>
  <si>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</si>
  <si>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</si>
  <si>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</si>
  <si>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</si>
  <si>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</si>
  <si>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</si>
  <si>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</si>
  <si>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</si>
  <si>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</si>
  <si>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</si>
  <si>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</si>
  <si>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</si>
  <si>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</si>
  <si>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</si>
  <si>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</si>
  <si>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</si>
  <si>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</si>
  <si>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</si>
  <si>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</si>
  <si>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</si>
  <si>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</si>
  <si>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</si>
  <si>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</si>
  <si>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</si>
  <si>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</si>
  <si>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</si>
  <si>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</si>
  <si>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</si>
  <si>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</si>
  <si>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</si>
  <si>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</si>
  <si>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</si>
  <si>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</si>
  <si>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</si>
  <si>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</si>
  <si>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</si>
  <si>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</si>
  <si>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</si>
  <si>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</si>
  <si>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</si>
  <si>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</si>
  <si>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</si>
  <si>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</si>
  <si>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</si>
  <si>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</si>
  <si>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</si>
  <si>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</si>
  <si>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</si>
  <si>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</si>
  <si>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</si>
  <si>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</si>
  <si>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</si>
  <si>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</si>
  <si>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</si>
  <si>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</si>
  <si>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</si>
  <si>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</si>
  <si>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</si>
  <si>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</si>
  <si>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</si>
  <si>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</si>
  <si>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</si>
  <si>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</si>
  <si>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</si>
  <si>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</si>
  <si>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</si>
  <si>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</si>
  <si>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</si>
  <si>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</si>
  <si>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</si>
  <si>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</si>
  <si>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</si>
  <si>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</si>
  <si>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</si>
  <si>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</si>
  <si>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</si>
  <si>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</si>
  <si>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</si>
  <si>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</si>
  <si>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</si>
  <si>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</si>
  <si>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</si>
  <si>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</si>
  <si>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</si>
  <si>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</si>
  <si>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</si>
  <si>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</si>
  <si>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</si>
  <si>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</si>
  <si>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</si>
  <si>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</si>
  <si>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</si>
  <si>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</si>
  <si>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</si>
  <si>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</si>
  <si>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</si>
  <si>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</si>
  <si>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</si>
  <si>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</si>
  <si>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</si>
  <si>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</si>
  <si>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</si>
  <si>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</si>
  <si>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</si>
  <si>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</si>
  <si>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</si>
  <si>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</si>
  <si>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</si>
  <si>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</si>
  <si>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</si>
  <si>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</si>
  <si>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</si>
  <si>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</si>
  <si>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</si>
  <si>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</si>
  <si>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</si>
  <si>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</si>
  <si>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</si>
  <si>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</si>
  <si>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</si>
  <si>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</si>
  <si>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</si>
  <si>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</si>
  <si>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</si>
  <si>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</si>
  <si>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</si>
  <si>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</si>
  <si>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</si>
  <si>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</si>
  <si>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</si>
  <si>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</si>
  <si>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</si>
  <si>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</si>
  <si>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</si>
  <si>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</si>
  <si>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</si>
  <si>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</si>
  <si>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</si>
  <si>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</si>
  <si>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</si>
  <si>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</si>
  <si>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</si>
  <si>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</si>
  <si>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</si>
  <si>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</si>
  <si>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</si>
  <si>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</si>
  <si>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</si>
  <si>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</si>
  <si>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</si>
  <si>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</si>
  <si>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</si>
  <si>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</si>
  <si>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</si>
  <si>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</si>
  <si>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</si>
  <si>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</si>
  <si>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</si>
  <si>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</si>
  <si>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</si>
  <si>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</si>
  <si>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</si>
  <si>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</si>
  <si>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</si>
  <si>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</si>
  <si>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</si>
  <si>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</si>
  <si>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</si>
  <si>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</si>
  <si>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</si>
  <si>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</si>
  <si>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</si>
  <si>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</si>
  <si>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</si>
  <si>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</si>
  <si>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</si>
  <si>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</si>
  <si>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</si>
  <si>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</si>
  <si>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</si>
  <si>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</si>
  <si>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</si>
  <si>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</si>
  <si>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</si>
  <si>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</si>
  <si>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</si>
  <si>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</si>
  <si>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</si>
  <si>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</si>
  <si>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</si>
  <si>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</si>
  <si>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</si>
  <si>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</si>
  <si>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</si>
  <si>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</si>
  <si>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</si>
  <si>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</si>
  <si>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</si>
  <si>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</si>
  <si>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</si>
  <si>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</si>
  <si>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</si>
  <si>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</si>
  <si>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</si>
  <si>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</si>
  <si>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</si>
  <si>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</si>
  <si>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</si>
  <si>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</si>
  <si>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</si>
  <si>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</si>
  <si>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</si>
  <si>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</si>
  <si>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</si>
  <si>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</si>
  <si>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</si>
  <si>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</si>
  <si>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</si>
  <si>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</si>
  <si>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</si>
  <si>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</si>
  <si>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</si>
  <si>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</si>
  <si>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</si>
  <si>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</si>
  <si>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</si>
  <si>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</si>
  <si>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</si>
  <si>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</si>
  <si>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</si>
  <si>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</si>
  <si>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</si>
  <si>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</si>
  <si>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</si>
  <si>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</si>
  <si>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</si>
  <si>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</si>
  <si>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</si>
  <si>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</si>
  <si>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</si>
  <si>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</si>
  <si>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</si>
  <si>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</si>
  <si>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</si>
  <si>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</si>
  <si>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</si>
  <si>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</si>
  <si>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</si>
  <si>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</si>
  <si>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</si>
  <si>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</si>
  <si>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</si>
  <si>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</si>
  <si>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</si>
  <si>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</si>
  <si>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</si>
  <si>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</si>
  <si>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</si>
  <si>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</si>
  <si>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</si>
  <si>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</si>
  <si>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</si>
  <si>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</si>
  <si>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</si>
  <si>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</si>
  <si>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</si>
  <si>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</si>
  <si>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</si>
  <si>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</si>
  <si>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</si>
  <si>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</si>
  <si>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</si>
  <si>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</si>
  <si>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</si>
  <si>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</si>
  <si>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</si>
  <si>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</si>
  <si>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</si>
  <si>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</si>
  <si>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</si>
  <si>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</si>
  <si>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</si>
  <si>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</si>
  <si>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</si>
  <si>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</si>
  <si>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</si>
  <si>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</si>
  <si>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</si>
  <si>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</si>
  <si>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</si>
  <si>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</si>
  <si>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</si>
  <si>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</si>
  <si>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</si>
  <si>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</si>
  <si>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</si>
  <si>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</si>
  <si>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</si>
  <si>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</si>
  <si>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</si>
  <si>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</si>
  <si>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</si>
  <si>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</si>
  <si>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</si>
  <si>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</si>
  <si>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</si>
  <si>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</si>
  <si>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</si>
  <si>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</si>
  <si>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</si>
  <si>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</si>
  <si>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</si>
  <si>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</si>
  <si>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</si>
  <si>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</si>
  <si>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</si>
  <si>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</si>
  <si>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</si>
  <si>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</si>
  <si>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</si>
  <si>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</si>
  <si>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</si>
  <si>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</si>
  <si>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</si>
  <si>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</si>
  <si>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</si>
  <si>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</si>
  <si>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</si>
  <si>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</si>
  <si>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</si>
  <si>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</si>
  <si>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</si>
  <si>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</si>
  <si>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</si>
  <si>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</si>
  <si>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</si>
  <si>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</si>
  <si>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</si>
  <si>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</si>
  <si>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</si>
  <si>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</si>
  <si>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</si>
  <si>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</si>
  <si>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</si>
  <si>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</si>
  <si>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</si>
  <si>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</si>
  <si>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</si>
  <si>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</si>
  <si>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</si>
  <si>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</si>
  <si>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</si>
  <si>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</si>
  <si>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</si>
  <si>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</si>
  <si>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</si>
  <si>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</si>
  <si>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</si>
  <si>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</si>
  <si>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</si>
  <si>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</si>
  <si>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</si>
  <si>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</si>
  <si>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</si>
  <si>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</si>
  <si>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</si>
  <si>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</si>
  <si>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</si>
  <si>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</si>
  <si>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</si>
  <si>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</si>
  <si>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</si>
  <si>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</si>
  <si>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</si>
  <si>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</si>
  <si>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</si>
  <si>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</si>
  <si>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</si>
  <si>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</si>
  <si>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</si>
  <si>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</si>
  <si>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</si>
  <si>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</si>
  <si>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</si>
  <si>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</si>
  <si>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</si>
  <si>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</si>
  <si>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</si>
  <si>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</si>
  <si>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</si>
  <si>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</si>
  <si>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</si>
  <si>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</si>
  <si>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</si>
  <si>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</si>
  <si>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</si>
  <si>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</si>
  <si>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</si>
  <si>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</si>
  <si>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</si>
  <si>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</si>
  <si>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</si>
  <si>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</si>
  <si>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</si>
  <si>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</si>
  <si>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</si>
  <si>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</si>
  <si>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</si>
  <si>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</si>
  <si>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</si>
  <si>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</si>
  <si>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</si>
  <si>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</si>
  <si>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</si>
  <si>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</si>
  <si>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</si>
  <si>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</si>
  <si>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</si>
  <si>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</si>
  <si>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</si>
  <si>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</si>
  <si>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</si>
  <si>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</si>
  <si>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</si>
  <si>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</si>
  <si>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</si>
  <si>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</si>
  <si>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</si>
  <si>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</si>
  <si>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</si>
  <si>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</si>
  <si>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</si>
  <si>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</si>
  <si>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</si>
  <si>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</si>
  <si>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</si>
  <si>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</si>
  <si>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</si>
  <si>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</si>
  <si>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</si>
  <si>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</si>
  <si>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</si>
  <si>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</si>
  <si>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</si>
  <si>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</si>
  <si>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</si>
  <si>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</si>
  <si>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</si>
  <si>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</si>
  <si>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</si>
  <si>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</si>
  <si>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</si>
  <si>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</si>
  <si>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</si>
  <si>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</si>
  <si>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</si>
  <si>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</si>
  <si>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</si>
  <si>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</si>
  <si>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</si>
  <si>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</si>
  <si>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</si>
  <si>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</si>
  <si>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</si>
  <si>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</si>
  <si>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</si>
  <si>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</si>
  <si>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</si>
  <si>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</si>
  <si>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</si>
  <si>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</si>
  <si>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</si>
  <si>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</si>
  <si>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</si>
  <si>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</si>
  <si>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</si>
  <si>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</si>
  <si>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</si>
  <si>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</si>
  <si>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</si>
  <si>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</si>
  <si>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</si>
  <si>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</si>
  <si>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</si>
  <si>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</si>
  <si>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</si>
  <si>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</si>
  <si>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</si>
  <si>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</si>
  <si>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</si>
  <si>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</si>
  <si>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</si>
  <si>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</si>
  <si>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</si>
  <si>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</si>
  <si>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</si>
  <si>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</si>
  <si>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</si>
  <si>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</si>
  <si>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</si>
  <si>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</si>
  <si>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</si>
  <si>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</si>
  <si>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</si>
  <si>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</si>
  <si>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</si>
  <si>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</si>
  <si>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</si>
  <si>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</si>
  <si>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</si>
  <si>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</si>
  <si>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</si>
  <si>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</si>
  <si>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</si>
  <si>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</si>
  <si>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</si>
  <si>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</si>
  <si>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</si>
  <si>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</si>
  <si>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</si>
  <si>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</si>
  <si>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</si>
  <si>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</si>
  <si>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</si>
  <si>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</si>
  <si>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</si>
  <si>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</si>
  <si>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</si>
  <si>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</si>
  <si>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</si>
  <si>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</si>
  <si>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</si>
  <si>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</si>
  <si>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</si>
  <si>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</si>
  <si>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</si>
  <si>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</si>
  <si>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</si>
  <si>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</si>
  <si>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</si>
  <si>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</si>
  <si>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</si>
  <si>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</si>
  <si>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</si>
  <si>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</si>
  <si>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</si>
  <si>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</si>
  <si>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</si>
  <si>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</si>
  <si>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</si>
  <si>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</si>
  <si>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</si>
  <si>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</si>
  <si>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</si>
  <si>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</si>
  <si>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</si>
  <si>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</si>
  <si>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</si>
  <si>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</si>
  <si>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</si>
  <si>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</si>
  <si>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</si>
  <si>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</si>
  <si>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</si>
  <si>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</si>
  <si>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</si>
  <si>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</si>
  <si>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</si>
  <si>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</si>
  <si>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</si>
  <si>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</si>
  <si>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</si>
  <si>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</si>
  <si>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</si>
  <si>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</si>
  <si>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</si>
  <si>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</si>
  <si>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</si>
  <si>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</si>
  <si>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</si>
  <si>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</si>
  <si>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</si>
  <si>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</si>
  <si>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</si>
  <si>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</si>
  <si>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</si>
  <si>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</si>
  <si>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</si>
  <si>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</si>
  <si>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</si>
  <si>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</si>
  <si>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</si>
  <si>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</si>
  <si>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</si>
  <si>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</si>
  <si>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</si>
  <si>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</si>
  <si>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</si>
  <si>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</si>
  <si>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</si>
  <si>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</si>
  <si>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</si>
  <si>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</si>
  <si>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</si>
  <si>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</si>
  <si>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</si>
  <si>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</si>
  <si>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</si>
  <si>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</si>
  <si>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</si>
  <si>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</si>
  <si>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</si>
  <si>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</si>
  <si>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</si>
  <si>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</si>
  <si>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</si>
  <si>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</si>
  <si>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</si>
  <si>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</si>
  <si>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</si>
  <si>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</si>
  <si>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</si>
  <si>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</si>
  <si>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</si>
  <si>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</si>
  <si>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</si>
  <si>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</si>
  <si>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</si>
  <si>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</si>
  <si>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</si>
  <si>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</si>
  <si>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</si>
  <si>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</si>
  <si>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</si>
  <si>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</si>
  <si>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</si>
  <si>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</si>
  <si>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</si>
  <si>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</si>
  <si>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</si>
  <si>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</si>
  <si>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</si>
  <si>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</si>
  <si>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</si>
  <si>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</si>
  <si>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</si>
  <si>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</si>
  <si>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</si>
  <si>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</si>
  <si>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</si>
  <si>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</si>
  <si>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</si>
  <si>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</si>
  <si>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</si>
  <si>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</si>
  <si>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</si>
  <si>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</si>
  <si>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</si>
  <si>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</si>
  <si>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</si>
  <si>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</si>
  <si>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</si>
  <si>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</si>
  <si>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</si>
  <si>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</si>
  <si>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</si>
  <si>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</si>
  <si>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</si>
  <si>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</si>
  <si>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</si>
  <si>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</si>
  <si>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</si>
  <si>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</si>
  <si>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</si>
  <si>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</si>
  <si>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</si>
  <si>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</si>
  <si>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</si>
  <si>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</si>
  <si>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</si>
  <si>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</si>
  <si>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</si>
  <si>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</si>
  <si>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</si>
  <si>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</si>
  <si>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</si>
  <si>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</si>
  <si>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</si>
  <si>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</si>
  <si>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</si>
  <si>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</si>
  <si>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</si>
  <si>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</si>
  <si>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</si>
  <si>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</si>
  <si>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</si>
  <si>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</si>
  <si>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</si>
  <si>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</si>
  <si>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</si>
  <si>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</si>
  <si>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</si>
  <si>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</si>
  <si>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</si>
  <si>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</si>
  <si>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</si>
  <si>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</si>
  <si>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</si>
  <si>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</si>
  <si>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</si>
  <si>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</si>
  <si>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</si>
  <si>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</si>
  <si>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</si>
  <si>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</si>
  <si>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</si>
  <si>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</si>
  <si>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</si>
  <si>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</si>
  <si>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</si>
  <si>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</si>
  <si>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</si>
  <si>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</si>
  <si>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</si>
  <si>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</si>
  <si>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</si>
  <si>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</si>
  <si>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</si>
  <si>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</si>
  <si>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</si>
  <si>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</si>
  <si>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</si>
  <si>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</si>
  <si>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</si>
  <si>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</si>
  <si>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</si>
  <si>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</si>
  <si>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</si>
  <si>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</si>
  <si>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</si>
  <si>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</si>
  <si>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</si>
  <si>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</si>
  <si>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</si>
  <si>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</si>
  <si>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</si>
  <si>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</si>
  <si>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</si>
  <si>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</si>
  <si>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</si>
  <si>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</si>
  <si>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</si>
  <si>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</si>
  <si>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</si>
  <si>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</si>
  <si>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</si>
  <si>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</si>
  <si>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</si>
  <si>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</si>
  <si>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</si>
  <si>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</si>
  <si>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</si>
  <si>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</si>
  <si>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</si>
  <si>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</si>
  <si>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</si>
  <si>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</si>
  <si>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</si>
  <si>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</si>
  <si>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</si>
  <si>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</si>
  <si>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</si>
  <si>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</si>
  <si>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</si>
  <si>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</si>
  <si>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</si>
  <si>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</si>
  <si>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</si>
  <si>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</si>
  <si>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</si>
  <si>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</si>
  <si>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</si>
  <si>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</si>
  <si>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</si>
  <si>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</si>
  <si>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</si>
  <si>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</si>
  <si>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</si>
  <si>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</si>
  <si>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</si>
  <si>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</si>
  <si>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</si>
  <si>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</si>
  <si>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</si>
  <si>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</si>
  <si>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</si>
  <si>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</si>
  <si>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</si>
  <si>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</si>
  <si>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</si>
  <si>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</si>
  <si>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</si>
  <si>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</si>
  <si>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</si>
  <si>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</si>
  <si>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</si>
  <si>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</si>
  <si>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</si>
  <si>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</si>
  <si>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</si>
  <si>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</si>
  <si>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</si>
  <si>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</si>
  <si>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</si>
  <si>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</si>
  <si>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</si>
  <si>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</si>
  <si>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</si>
  <si>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</si>
  <si>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</si>
  <si>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</si>
  <si>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</si>
  <si>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</si>
  <si>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</si>
  <si>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</si>
  <si>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</si>
  <si>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</si>
  <si>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</si>
  <si>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</si>
  <si>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</si>
  <si>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</si>
  <si>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</si>
  <si>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</si>
  <si>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</si>
  <si>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</si>
  <si>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</si>
  <si>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</si>
  <si>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</si>
  <si>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</si>
  <si>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</si>
  <si>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</si>
  <si>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</si>
  <si>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</si>
  <si>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</si>
  <si>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</si>
  <si>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</si>
  <si>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</si>
  <si>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</si>
  <si>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</si>
  <si>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</si>
  <si>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</si>
  <si>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</si>
  <si>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</si>
  <si>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</si>
  <si>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</si>
  <si>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</si>
  <si>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</si>
  <si>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</si>
  <si>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</si>
  <si>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</si>
  <si>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</si>
  <si>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</si>
  <si>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</si>
  <si>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</si>
  <si>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</si>
  <si>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</si>
  <si>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</si>
  <si>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</si>
  <si>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</si>
  <si>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</si>
  <si>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</si>
  <si>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</si>
  <si>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</si>
  <si>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</si>
  <si>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</si>
  <si>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</si>
  <si>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</si>
  <si>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</si>
  <si>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</si>
  <si>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</si>
  <si>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</si>
  <si>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</si>
  <si>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</si>
  <si>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</si>
  <si>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</si>
  <si>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</si>
  <si>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</si>
  <si>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</si>
  <si>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</si>
  <si>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</si>
  <si>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</si>
  <si>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</si>
  <si>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</si>
  <si>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</si>
  <si>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</si>
  <si>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</si>
  <si>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</si>
  <si>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</si>
  <si>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</si>
  <si>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</si>
  <si>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</si>
  <si>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</si>
  <si>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</si>
  <si>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</si>
  <si>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</si>
  <si>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</si>
  <si>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</si>
  <si>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</si>
  <si>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</si>
  <si>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</si>
  <si>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</si>
  <si>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</si>
  <si>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</si>
  <si>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</si>
  <si>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</si>
  <si>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</si>
  <si>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</si>
  <si>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</si>
  <si>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</si>
  <si>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</si>
  <si>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</si>
  <si>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</si>
  <si>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</si>
  <si>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</si>
  <si>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</si>
  <si>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</si>
  <si>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</si>
  <si>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</si>
  <si>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</si>
  <si>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</si>
  <si>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</si>
  <si>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</si>
  <si>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</si>
  <si>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</si>
  <si>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</si>
  <si>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</si>
  <si>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</si>
  <si>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</si>
  <si>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</si>
  <si>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</si>
  <si>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</si>
  <si>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</si>
  <si>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</si>
  <si>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</si>
  <si>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</si>
  <si>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</si>
  <si>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</si>
  <si>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</si>
  <si>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</si>
  <si>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</si>
  <si>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</si>
  <si>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</si>
  <si>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</si>
  <si>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</si>
  <si>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</si>
  <si>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</si>
  <si>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</si>
  <si>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</si>
  <si>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</si>
  <si>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</si>
  <si>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</si>
  <si>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</si>
  <si>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</si>
  <si>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</si>
  <si>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</si>
  <si>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</si>
  <si>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</si>
  <si>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</si>
  <si>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</si>
  <si>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</si>
  <si>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</si>
  <si>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</si>
  <si>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</si>
  <si>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</si>
  <si>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</si>
  <si>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</si>
  <si>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</si>
  <si>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</si>
  <si>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</si>
  <si>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</si>
  <si>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</si>
  <si>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</si>
  <si>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</si>
  <si>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</si>
  <si>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</si>
  <si>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</si>
  <si>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</si>
  <si>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</si>
  <si>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</si>
  <si>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</si>
  <si>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</si>
  <si>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</si>
  <si>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</si>
  <si>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</si>
  <si>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</si>
  <si>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</si>
  <si>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</si>
  <si>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</si>
  <si>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</si>
  <si>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</si>
  <si>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</si>
  <si>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</si>
  <si>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</si>
  <si>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</si>
  <si>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</si>
  <si>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</si>
  <si>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</si>
  <si>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</si>
  <si>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</si>
  <si>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</si>
  <si>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</si>
  <si>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</si>
  <si>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</si>
  <si>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</si>
  <si>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</si>
  <si>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</si>
  <si>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</si>
  <si>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</si>
  <si>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</si>
  <si>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</si>
  <si>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</si>
  <si>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</si>
  <si>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</si>
  <si>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</si>
  <si>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</si>
  <si>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</si>
  <si>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</si>
  <si>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</si>
  <si>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</si>
  <si>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</si>
  <si>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</si>
  <si>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</si>
  <si>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</si>
  <si>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</si>
  <si>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</si>
  <si>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</si>
  <si>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</si>
  <si>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</si>
  <si>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</si>
  <si>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</si>
  <si>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</si>
  <si>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</si>
  <si>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</si>
  <si>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</si>
  <si>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</si>
  <si>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</si>
  <si>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</si>
  <si>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</si>
  <si>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</si>
  <si>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</si>
  <si>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</si>
  <si>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</si>
  <si>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</si>
  <si>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</si>
  <si>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</si>
  <si>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</si>
  <si>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</si>
  <si>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</si>
  <si>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</si>
  <si>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</si>
  <si>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</si>
  <si>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</si>
  <si>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</si>
  <si>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</si>
  <si>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</si>
  <si>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</si>
  <si>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</si>
  <si>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</si>
  <si>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</si>
  <si>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</si>
  <si>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</si>
  <si>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</si>
  <si>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</si>
  <si>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</si>
  <si>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</si>
  <si>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</si>
  <si>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</si>
  <si>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</si>
  <si>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</si>
  <si>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</si>
  <si>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</si>
  <si>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</si>
  <si>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</si>
  <si>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</si>
  <si>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</si>
  <si>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</si>
  <si>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</si>
  <si>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</si>
  <si>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</si>
  <si>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</si>
  <si>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</si>
  <si>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</si>
  <si>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</si>
  <si>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</si>
  <si>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</si>
  <si>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</si>
  <si>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</si>
  <si>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</si>
  <si>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</si>
  <si>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</si>
  <si>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</si>
  <si>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</si>
  <si>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</si>
  <si>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</si>
  <si>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</si>
  <si>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</si>
  <si>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</si>
  <si>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</si>
  <si>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</si>
  <si>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</si>
  <si>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</si>
  <si>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</si>
  <si>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</si>
  <si>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</si>
  <si>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</si>
  <si>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</si>
  <si>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</si>
  <si>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</si>
  <si>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</si>
  <si>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</si>
  <si>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</si>
  <si>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</si>
  <si>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</si>
  <si>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</si>
  <si>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</si>
  <si>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</si>
  <si>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</si>
  <si>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</si>
  <si>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</si>
  <si>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</si>
  <si>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</si>
  <si>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</si>
  <si>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</si>
  <si>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</si>
  <si>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</si>
  <si>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</si>
  <si>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</si>
  <si>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</si>
  <si>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</si>
  <si>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</si>
  <si>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</si>
  <si>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</si>
  <si>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</si>
  <si>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</si>
  <si>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</si>
  <si>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</si>
  <si>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</si>
  <si>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</si>
  <si>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</si>
  <si>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</si>
  <si>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</si>
  <si>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</si>
  <si>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</si>
  <si>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</si>
  <si>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</si>
  <si>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</si>
  <si>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</si>
  <si>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</si>
  <si>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</si>
  <si>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</si>
  <si>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</si>
  <si>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</si>
  <si>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</si>
  <si>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</si>
  <si>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</si>
  <si>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</si>
  <si>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</si>
  <si>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</si>
  <si>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</si>
  <si>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</si>
  <si>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</si>
  <si>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</si>
  <si>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</si>
  <si>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</si>
  <si>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</si>
  <si>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</si>
  <si>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</si>
  <si>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</si>
  <si>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</si>
  <si>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</si>
  <si>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</si>
  <si>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</si>
  <si>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</si>
  <si>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</si>
  <si>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</si>
  <si>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</si>
  <si>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</si>
  <si>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</si>
  <si>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</si>
  <si>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</si>
  <si>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</si>
  <si>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</si>
  <si>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</si>
  <si>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</si>
  <si>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</si>
  <si>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</si>
  <si>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</si>
  <si>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</si>
  <si>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</si>
  <si>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</si>
  <si>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</si>
  <si>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</si>
  <si>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</si>
  <si>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</si>
  <si>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</si>
  <si>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</si>
  <si>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</si>
  <si>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</si>
  <si>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</si>
  <si>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</si>
  <si>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</si>
  <si>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</si>
  <si>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</si>
  <si>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</si>
  <si>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</si>
  <si>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</si>
  <si>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</si>
  <si>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</si>
  <si>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</si>
  <si>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</si>
  <si>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</si>
  <si>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</si>
  <si>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</si>
  <si>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</si>
  <si>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</si>
  <si>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</si>
  <si>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</si>
  <si>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</si>
  <si>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</si>
  <si>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</si>
  <si>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</si>
  <si>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</si>
  <si>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</si>
  <si>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</si>
  <si>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</si>
  <si>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</si>
  <si>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</si>
  <si>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</si>
  <si>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</si>
  <si>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</si>
  <si>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</si>
  <si>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</si>
  <si>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</si>
  <si>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</si>
  <si>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</si>
  <si>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</si>
  <si>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</si>
  <si>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</si>
  <si>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</si>
  <si>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</si>
  <si>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</si>
  <si>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</si>
  <si>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</si>
  <si>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</si>
  <si>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</si>
  <si>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</si>
  <si>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</si>
  <si>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</si>
  <si>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</si>
  <si>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</si>
  <si>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</si>
  <si>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</si>
  <si>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</si>
  <si>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</si>
  <si>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</si>
  <si>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</si>
  <si>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</si>
  <si>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</si>
  <si>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</si>
  <si>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</si>
  <si>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</si>
  <si>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</si>
  <si>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</si>
  <si>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</si>
  <si>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</si>
  <si>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</si>
  <si>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</si>
  <si>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</si>
  <si>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</si>
  <si>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</si>
  <si>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</si>
  <si>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</si>
  <si>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</si>
  <si>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</si>
  <si>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</si>
  <si>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</si>
  <si>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</si>
  <si>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</si>
  <si>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</si>
  <si>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</si>
  <si>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</si>
  <si>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</si>
  <si>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</si>
  <si>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</si>
  <si>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</si>
  <si>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</si>
  <si>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</si>
  <si>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</si>
  <si>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</si>
  <si>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</si>
  <si>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</si>
  <si>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</si>
  <si>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</si>
  <si>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</si>
  <si>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</si>
  <si>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</si>
  <si>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</si>
  <si>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</si>
  <si>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</si>
  <si>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</si>
  <si>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</si>
  <si>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</si>
  <si>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</si>
  <si>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</si>
  <si>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</si>
  <si>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</si>
  <si>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</si>
  <si>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</si>
  <si>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</si>
  <si>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</si>
  <si>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</si>
  <si>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</si>
  <si>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</si>
  <si>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</si>
  <si>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</si>
  <si>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</si>
  <si>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</si>
  <si>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</si>
  <si>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</si>
  <si>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</si>
  <si>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</si>
  <si>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</si>
  <si>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</si>
  <si>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</si>
  <si>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</si>
  <si>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</si>
  <si>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</si>
  <si>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</si>
  <si>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</si>
  <si>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</si>
  <si>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</si>
  <si>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</si>
  <si>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</si>
  <si>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</si>
  <si>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</si>
  <si>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</si>
  <si>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</si>
  <si>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</si>
  <si>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</si>
  <si>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</si>
  <si>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</si>
  <si>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</si>
  <si>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</si>
  <si>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</si>
  <si>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</si>
  <si>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</si>
  <si>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</si>
  <si>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</si>
  <si>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</si>
  <si>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</si>
  <si>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</si>
  <si>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</si>
  <si>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</si>
  <si>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</si>
  <si>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</si>
  <si>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</si>
  <si>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</si>
  <si>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</si>
  <si>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</si>
  <si>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</si>
  <si>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</si>
  <si>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</si>
  <si>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</si>
  <si>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</si>
  <si>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</si>
  <si>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</si>
  <si>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</si>
  <si>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</si>
  <si>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</si>
  <si>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</si>
  <si>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</si>
  <si>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</si>
  <si>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</si>
  <si>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</si>
  <si>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</si>
  <si>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</si>
  <si>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</si>
  <si>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</si>
  <si>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</si>
  <si>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</si>
  <si>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</si>
  <si>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</si>
  <si>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</si>
  <si>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</si>
  <si>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</si>
  <si>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</si>
  <si>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</si>
  <si>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</si>
  <si>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</si>
  <si>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</si>
  <si>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</si>
  <si>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</si>
  <si>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</si>
  <si>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</si>
  <si>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</si>
  <si>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</si>
  <si>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</si>
  <si>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</si>
  <si>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</si>
  <si>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</si>
  <si>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</si>
  <si>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</si>
  <si>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</si>
  <si>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</si>
  <si>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</si>
  <si>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</si>
  <si>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</si>
  <si>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</si>
  <si>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</si>
  <si>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</si>
  <si>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</si>
  <si>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</si>
  <si>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</si>
  <si>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</si>
  <si>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</si>
  <si>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</si>
  <si>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</si>
  <si>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</si>
  <si>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</si>
  <si>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</si>
  <si>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</si>
  <si>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</si>
  <si>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</si>
  <si>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</si>
  <si>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</si>
  <si>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</si>
  <si>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</si>
  <si>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</si>
  <si>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</si>
  <si>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</si>
  <si>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</si>
  <si>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</si>
  <si>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</si>
  <si>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</si>
  <si>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</si>
  <si>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</si>
  <si>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</si>
  <si>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</si>
  <si>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</si>
  <si>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</si>
  <si>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</si>
  <si>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</si>
  <si>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</si>
  <si>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</si>
  <si>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</si>
  <si>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</si>
  <si>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</si>
  <si>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</si>
  <si>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</si>
  <si>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</si>
  <si>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</si>
  <si>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</si>
  <si>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</si>
  <si>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</si>
  <si>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</si>
  <si>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</si>
  <si>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</si>
  <si>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</si>
  <si>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</si>
  <si>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</si>
  <si>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</si>
  <si>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</si>
  <si>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</si>
  <si>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</si>
  <si>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</si>
  <si>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</si>
  <si>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</si>
  <si>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</si>
  <si>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</si>
  <si>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</si>
  <si>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</si>
  <si>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</si>
  <si>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</si>
  <si>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</si>
  <si>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</si>
  <si>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</si>
  <si>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</si>
  <si>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</si>
  <si>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</si>
  <si>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</si>
  <si>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</si>
  <si>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</si>
  <si>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</si>
  <si>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</si>
  <si>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</si>
  <si>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</si>
  <si>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</si>
  <si>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</si>
  <si>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</si>
  <si>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</si>
  <si>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</si>
  <si>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</si>
  <si>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</si>
  <si>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</si>
  <si>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</si>
  <si>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</si>
  <si>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</si>
  <si>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</si>
  <si>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</si>
  <si>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</si>
  <si>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</si>
  <si>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</si>
  <si>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</si>
  <si>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</si>
  <si>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</si>
  <si>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</si>
  <si>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</si>
  <si>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</si>
  <si>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</si>
  <si>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</si>
  <si>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</si>
  <si>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</si>
  <si>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</si>
  <si>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</si>
  <si>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</si>
  <si>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</si>
  <si>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</si>
  <si>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</si>
  <si>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</si>
  <si>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</si>
  <si>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</si>
  <si>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</si>
  <si>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</si>
  <si>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</si>
  <si>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</si>
  <si>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</si>
  <si>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</si>
  <si>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</si>
  <si>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</si>
  <si>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</si>
  <si>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</si>
  <si>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</si>
  <si>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</si>
  <si>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</si>
  <si>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</si>
  <si>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</si>
  <si>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</si>
  <si>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</si>
  <si>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</si>
  <si>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</si>
  <si>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</si>
  <si>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</si>
  <si>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</si>
  <si>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</si>
  <si>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</si>
  <si>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</si>
  <si>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</si>
  <si>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</si>
  <si>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</si>
  <si>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</si>
  <si>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</si>
  <si>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</si>
  <si>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</si>
  <si>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</si>
  <si>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</si>
  <si>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</si>
  <si>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</si>
  <si>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</si>
  <si>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</si>
  <si>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</si>
  <si>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</si>
  <si>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</si>
  <si>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</si>
  <si>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</si>
  <si>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</si>
  <si>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</si>
  <si>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</si>
  <si>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</si>
  <si>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</si>
  <si>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</si>
  <si>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</si>
  <si>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</si>
  <si>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</si>
  <si>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</si>
  <si>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</si>
  <si>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</si>
  <si>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</si>
  <si>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</si>
  <si>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</si>
  <si>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</si>
  <si>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</si>
  <si>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</si>
  <si>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</si>
  <si>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</si>
  <si>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</si>
  <si>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</si>
  <si>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</si>
  <si>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</si>
  <si>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</si>
  <si>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</si>
  <si>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</si>
  <si>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</si>
  <si>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</si>
  <si>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</si>
  <si>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</si>
  <si>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</si>
  <si>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</si>
  <si>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</si>
  <si>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</si>
  <si>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</si>
  <si>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</si>
  <si>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</si>
  <si>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</si>
  <si>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</si>
  <si>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</si>
  <si>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</si>
  <si>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</si>
  <si>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</si>
  <si>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</si>
  <si>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</si>
  <si>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</si>
  <si>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</si>
  <si>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</si>
  <si>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</si>
  <si>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</si>
  <si>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</si>
  <si>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</si>
  <si>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</si>
  <si>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</si>
  <si>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</si>
  <si>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</si>
  <si>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</si>
  <si>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</si>
  <si>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</si>
  <si>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</si>
  <si>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</si>
  <si>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</si>
  <si>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</si>
  <si>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</si>
  <si>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</si>
  <si>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</si>
  <si>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</si>
  <si>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</si>
  <si>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</si>
  <si>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</si>
  <si>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</si>
  <si>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</si>
  <si>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</si>
  <si>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</si>
  <si>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</si>
  <si>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</si>
  <si>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</si>
  <si>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</si>
  <si>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</si>
  <si>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</si>
  <si>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</si>
  <si>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</si>
  <si>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</si>
  <si>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</si>
  <si>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</si>
  <si>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</si>
  <si>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</si>
  <si>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</si>
  <si>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</si>
  <si>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</si>
  <si>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</si>
  <si>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</si>
  <si>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</si>
  <si>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</si>
  <si>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</si>
  <si>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</si>
  <si>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</si>
  <si>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</si>
  <si>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</si>
  <si>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</si>
  <si>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</si>
  <si>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</si>
  <si>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</si>
  <si>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</si>
  <si>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</si>
  <si>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</si>
  <si>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</si>
  <si>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</si>
  <si>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</si>
  <si>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</si>
  <si>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</si>
  <si>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</si>
  <si>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</si>
  <si>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</si>
  <si>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</si>
  <si>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</si>
  <si>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</si>
  <si>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</si>
  <si>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</si>
  <si>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</si>
  <si>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</si>
  <si>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</si>
  <si>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</si>
  <si>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</si>
  <si>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</si>
  <si>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</si>
  <si>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</si>
  <si>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</si>
  <si>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</si>
  <si>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</si>
  <si>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</si>
  <si>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</si>
  <si>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</si>
  <si>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</si>
  <si>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</si>
  <si>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</si>
  <si>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</si>
  <si>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</si>
  <si>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</si>
  <si>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</si>
  <si>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</si>
  <si>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</si>
  <si>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</si>
  <si>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</si>
  <si>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</si>
  <si>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</si>
  <si>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</si>
  <si>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</si>
  <si>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</si>
  <si>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</si>
  <si>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</si>
  <si>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</si>
  <si>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</si>
  <si>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</si>
  <si>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</si>
  <si>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</si>
  <si>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</si>
  <si>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</si>
  <si>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</si>
  <si>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</si>
  <si>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</si>
  <si>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</si>
  <si>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</si>
  <si>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</si>
  <si>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</si>
  <si>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</si>
  <si>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</si>
  <si>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</si>
  <si>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</si>
  <si>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</si>
  <si>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</si>
  <si>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</si>
  <si>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</si>
  <si>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</si>
  <si>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</si>
  <si>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</si>
  <si>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</si>
  <si>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</si>
  <si>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</si>
  <si>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</si>
  <si>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</si>
  <si>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</si>
  <si>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</si>
  <si>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</si>
  <si>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</si>
  <si>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</si>
  <si>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</si>
  <si>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</si>
  <si>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</si>
  <si>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</si>
  <si>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</si>
  <si>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</si>
  <si>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</si>
  <si>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</si>
  <si>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</si>
  <si>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</si>
  <si>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</si>
  <si>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</si>
  <si>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</si>
  <si>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</si>
  <si>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</si>
  <si>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</si>
  <si>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</si>
  <si>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</si>
  <si>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</si>
  <si>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</si>
  <si>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</si>
  <si>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</si>
  <si>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</si>
  <si>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</si>
  <si>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</si>
  <si>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</si>
  <si>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</si>
  <si>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</si>
  <si>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</si>
  <si>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</si>
  <si>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</si>
  <si>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</si>
  <si>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</si>
  <si>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</si>
  <si>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</si>
  <si>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</si>
  <si>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</si>
  <si>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</si>
  <si>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</si>
  <si>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</si>
  <si>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</si>
  <si>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</si>
  <si>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</si>
  <si>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</si>
  <si>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</si>
  <si>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</si>
  <si>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</si>
  <si>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</si>
  <si>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</si>
  <si>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</si>
  <si>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</si>
  <si>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</si>
  <si>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</si>
  <si>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</si>
  <si>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</si>
  <si>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</si>
  <si>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</si>
  <si>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</si>
  <si>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</si>
  <si>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</si>
  <si>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</si>
  <si>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</si>
  <si>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</si>
  <si>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</si>
  <si>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</si>
  <si>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</si>
  <si>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</si>
  <si>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</si>
  <si>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</si>
  <si>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</si>
  <si>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</si>
  <si>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</si>
  <si>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</si>
  <si>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</si>
  <si>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</si>
  <si>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</si>
  <si>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</si>
  <si>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</si>
  <si>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</si>
  <si>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</si>
  <si>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</si>
  <si>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</si>
  <si>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</si>
  <si>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</si>
  <si>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</si>
  <si>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</si>
  <si>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</si>
  <si>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</si>
  <si>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</si>
  <si>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</si>
  <si>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</si>
  <si>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</si>
  <si>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</si>
  <si>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</si>
  <si>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</si>
  <si>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</si>
  <si>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</si>
  <si>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</si>
  <si>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</si>
  <si>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</si>
  <si>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</si>
  <si>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</si>
  <si>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</si>
  <si>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</si>
  <si>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</si>
  <si>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</si>
  <si>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</si>
  <si>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</si>
  <si>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</si>
  <si>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</si>
  <si>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</si>
  <si>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</si>
  <si>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</si>
  <si>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</si>
  <si>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</si>
  <si>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</si>
  <si>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</si>
  <si>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</si>
  <si>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</si>
  <si>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</si>
  <si>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</si>
  <si>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</si>
  <si>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</si>
  <si>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</si>
  <si>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</si>
  <si>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</si>
  <si>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</si>
  <si>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</si>
  <si>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</si>
  <si>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</si>
  <si>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</si>
  <si>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</si>
  <si>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</si>
  <si>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</si>
  <si>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</si>
  <si>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</si>
  <si>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</si>
  <si>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</si>
  <si>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</si>
  <si>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</si>
  <si>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</si>
  <si>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</si>
  <si>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</si>
  <si>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</si>
  <si>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</si>
  <si>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</si>
  <si>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</si>
  <si>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</si>
  <si>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</si>
  <si>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</si>
  <si>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</si>
  <si>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</si>
  <si>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</si>
  <si>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</si>
  <si>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</si>
  <si>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</si>
  <si>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</si>
  <si>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</si>
  <si>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</si>
  <si>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</si>
  <si>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</si>
  <si>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</si>
  <si>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</si>
  <si>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</si>
  <si>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</si>
  <si>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</si>
  <si>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</si>
  <si>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</si>
  <si>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</si>
  <si>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</si>
  <si>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</si>
  <si>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</si>
  <si>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</si>
  <si>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</si>
  <si>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</si>
  <si>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</si>
  <si>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</si>
  <si>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</si>
  <si>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</si>
  <si>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</si>
  <si>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</si>
  <si>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</si>
  <si>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</si>
  <si>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</si>
  <si>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</si>
  <si>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</si>
  <si>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</si>
  <si>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</si>
  <si>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</si>
  <si>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</si>
  <si>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</si>
  <si>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</si>
  <si>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</si>
  <si>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</si>
  <si>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</si>
  <si>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</si>
  <si>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</si>
  <si>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</si>
  <si>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</si>
  <si>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</si>
  <si>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</si>
  <si>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</si>
  <si>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</si>
  <si>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</si>
  <si>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</si>
  <si>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</si>
  <si>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</si>
  <si>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</si>
  <si>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</si>
  <si>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</si>
  <si>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</si>
  <si>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</si>
  <si>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</si>
  <si>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</si>
  <si>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</si>
  <si>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</si>
  <si>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</si>
  <si>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</si>
  <si>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</si>
  <si>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</si>
  <si>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</si>
  <si>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</si>
  <si>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</si>
  <si>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</si>
  <si>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</si>
  <si>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</si>
  <si>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</si>
  <si>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</si>
  <si>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</si>
  <si>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</si>
  <si>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</si>
  <si>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</si>
  <si>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</si>
  <si>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</si>
  <si>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</si>
  <si>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</si>
  <si>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</si>
  <si>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</si>
  <si>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</si>
  <si>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</si>
  <si>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</si>
  <si>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</si>
  <si>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</si>
  <si>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</si>
  <si>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</si>
  <si>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</si>
  <si>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</si>
  <si>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</si>
  <si>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</si>
  <si>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</si>
  <si>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</si>
  <si>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</si>
  <si>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</si>
  <si>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</si>
  <si>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</si>
  <si>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</si>
  <si>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</si>
  <si>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</si>
  <si>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</si>
  <si>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</si>
  <si>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</si>
  <si>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</si>
  <si>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</si>
  <si>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</si>
  <si>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</si>
  <si>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</si>
  <si>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</si>
  <si>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</si>
  <si>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</si>
  <si>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</si>
  <si>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</si>
  <si>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</si>
  <si>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</si>
  <si>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</si>
  <si>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</si>
  <si>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</si>
  <si>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</si>
  <si>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</si>
  <si>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</si>
  <si>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</si>
  <si>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</si>
  <si>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</si>
  <si>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</si>
  <si>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</si>
  <si>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</si>
  <si>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</si>
  <si>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</si>
  <si>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</si>
  <si>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</si>
  <si>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</si>
  <si>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</si>
  <si>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</si>
  <si>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</si>
  <si>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</si>
  <si>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</si>
  <si>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</si>
  <si>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</si>
  <si>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</si>
  <si>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</si>
  <si>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</si>
  <si>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</si>
  <si>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</si>
  <si>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</si>
  <si>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</si>
  <si>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</si>
  <si>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</si>
  <si>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</si>
  <si>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</si>
  <si>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</si>
  <si>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</si>
  <si>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</si>
  <si>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</si>
  <si>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</si>
  <si>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</si>
  <si>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</si>
  <si>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</si>
  <si>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</si>
  <si>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</si>
  <si>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</si>
  <si>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</si>
  <si>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</si>
  <si>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</si>
  <si>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</si>
  <si>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</si>
  <si>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</si>
  <si>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</si>
  <si>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</si>
  <si>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</si>
  <si>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</si>
  <si>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</si>
  <si>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</si>
  <si>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</si>
  <si>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</si>
  <si>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</si>
  <si>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</si>
  <si>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</si>
  <si>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</si>
  <si>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</si>
  <si>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</si>
  <si>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</si>
  <si>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</si>
  <si>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</si>
  <si>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</si>
  <si>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</si>
  <si>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</si>
  <si>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</si>
  <si>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</si>
  <si>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</si>
  <si>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</si>
  <si>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</si>
  <si>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</si>
  <si>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</si>
  <si>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</si>
  <si>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</si>
  <si>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</si>
  <si>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</si>
  <si>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</si>
  <si>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</si>
  <si>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</si>
  <si>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</si>
  <si>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</si>
  <si>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</si>
  <si>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</si>
  <si>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</si>
  <si>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</si>
  <si>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</si>
  <si>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</si>
  <si>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</si>
  <si>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</si>
  <si>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</si>
  <si>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</si>
  <si>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</si>
  <si>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</si>
  <si>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</si>
  <si>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</si>
  <si>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</si>
  <si>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</si>
  <si>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</si>
  <si>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</si>
  <si>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</si>
  <si>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</si>
  <si>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</si>
  <si>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</si>
  <si>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</si>
  <si>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</si>
  <si>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</si>
  <si>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</si>
  <si>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</si>
  <si>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</si>
  <si>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</si>
  <si>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</si>
  <si>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</si>
  <si>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</si>
  <si>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</si>
  <si>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</si>
  <si>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</si>
  <si>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</si>
  <si>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</si>
  <si>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</si>
  <si>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</si>
  <si>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</si>
  <si>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</si>
  <si>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</si>
  <si>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</si>
  <si>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</si>
  <si>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</si>
  <si>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</si>
  <si>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</si>
  <si>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</si>
  <si>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</si>
  <si>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</si>
  <si>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</si>
  <si>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</si>
  <si>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</si>
  <si>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</si>
  <si>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</si>
  <si>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</si>
  <si>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</si>
  <si>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</si>
  <si>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</si>
  <si>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</si>
  <si>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</si>
  <si>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</si>
  <si>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</si>
  <si>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</si>
  <si>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</si>
  <si>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</si>
  <si>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</si>
  <si>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</si>
  <si>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</si>
  <si>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</si>
  <si>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</si>
  <si>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</si>
  <si>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</si>
  <si>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</si>
  <si>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</si>
  <si>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</si>
  <si>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</si>
  <si>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</si>
  <si>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</si>
  <si>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</si>
  <si>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</si>
  <si>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</si>
  <si>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</si>
  <si>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</si>
  <si>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</si>
  <si>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</si>
  <si>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</si>
  <si>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</si>
  <si>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</si>
  <si>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</si>
  <si>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</si>
  <si>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</si>
  <si>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</si>
  <si>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</si>
  <si>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</si>
  <si>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</si>
  <si>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</si>
  <si>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</si>
  <si>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</si>
  <si>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</si>
  <si>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</si>
  <si>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</si>
  <si>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</si>
  <si>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</si>
  <si>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</si>
  <si>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</si>
  <si>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</si>
  <si>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</si>
  <si>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</si>
  <si>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</si>
  <si>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</si>
  <si>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</si>
  <si>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</si>
  <si>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</si>
  <si>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</si>
  <si>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</si>
  <si>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</si>
  <si>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</si>
  <si>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</si>
  <si>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</si>
  <si>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</si>
  <si>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</si>
  <si>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</si>
  <si>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</si>
  <si>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</si>
  <si>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</si>
  <si>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</si>
  <si>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</si>
  <si>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</si>
  <si>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</si>
  <si>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</si>
  <si>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</si>
  <si>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</si>
  <si>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</si>
  <si>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</si>
  <si>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</si>
  <si>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</si>
  <si>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</si>
  <si>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</si>
  <si>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</si>
  <si>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</si>
  <si>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</si>
  <si>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</si>
  <si>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</si>
  <si>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</si>
  <si>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</si>
  <si>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</si>
  <si>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</si>
  <si>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</si>
  <si>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</si>
  <si>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</si>
  <si>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</si>
  <si>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</si>
  <si>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</si>
  <si>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</si>
  <si>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</si>
  <si>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</si>
  <si>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</si>
  <si>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</si>
  <si>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</si>
  <si>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</si>
  <si>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</si>
  <si>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</si>
  <si>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</si>
  <si>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</si>
  <si>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</si>
  <si>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</si>
  <si>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</si>
  <si>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</si>
  <si>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</si>
  <si>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</si>
  <si>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</si>
  <si>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</si>
  <si>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</si>
  <si>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</si>
  <si>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</si>
  <si>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</si>
  <si>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</si>
  <si>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</si>
  <si>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</si>
  <si>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</si>
  <si>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</si>
  <si>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</si>
  <si>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</si>
  <si>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</si>
  <si>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</si>
  <si>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</si>
  <si>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</si>
  <si>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</si>
  <si>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</si>
  <si>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</si>
  <si>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</si>
  <si>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</si>
  <si>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</si>
  <si>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</si>
  <si>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</si>
  <si>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</si>
  <si>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</si>
  <si>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</si>
  <si>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</si>
  <si>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</si>
  <si>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</si>
  <si>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</si>
  <si>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</si>
  <si>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</si>
  <si>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</si>
  <si>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</si>
  <si>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</si>
  <si>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</si>
  <si>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</si>
  <si>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</si>
  <si>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</si>
  <si>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</si>
  <si>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</si>
  <si>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</si>
  <si>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</si>
  <si>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</si>
  <si>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</si>
  <si>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</si>
  <si>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</si>
  <si>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</si>
  <si>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</si>
  <si>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</si>
  <si>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</si>
  <si>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</si>
  <si>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</si>
  <si>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</si>
  <si>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</si>
  <si>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</si>
  <si>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</si>
  <si>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</si>
  <si>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</si>
  <si>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</si>
  <si>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</si>
  <si>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</si>
  <si>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</si>
  <si>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</si>
  <si>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</si>
  <si>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</si>
  <si>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</si>
  <si>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</si>
  <si>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</si>
  <si>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</si>
  <si>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</si>
  <si>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</si>
  <si>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</si>
  <si>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</si>
  <si>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</si>
  <si>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</si>
  <si>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</si>
  <si>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</si>
  <si>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</si>
  <si>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</si>
  <si>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</si>
  <si>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</si>
  <si>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</si>
  <si>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</si>
  <si>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</si>
  <si>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</si>
  <si>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</si>
  <si>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</si>
  <si>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</si>
  <si>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</si>
  <si>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</si>
  <si>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</si>
  <si>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</si>
  <si>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</si>
  <si>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</si>
  <si>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</si>
  <si>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</si>
  <si>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</si>
  <si>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</si>
  <si>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</si>
  <si>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</si>
  <si>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</si>
  <si>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</si>
  <si>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</si>
  <si>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</si>
  <si>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</si>
  <si>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</si>
  <si>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</si>
  <si>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</si>
  <si>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</si>
  <si>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</si>
  <si>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</si>
  <si>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</si>
  <si>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</si>
  <si>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</si>
  <si>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</si>
  <si>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</si>
  <si>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</si>
  <si>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</si>
  <si>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</si>
  <si>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</si>
  <si>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</si>
  <si>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</si>
  <si>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</si>
  <si>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</si>
  <si>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</si>
  <si>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</si>
  <si>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</si>
  <si>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</si>
  <si>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</si>
  <si>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</si>
  <si>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</si>
  <si>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</si>
  <si>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</si>
  <si>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</si>
  <si>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</si>
  <si>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</si>
  <si>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</si>
  <si>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</si>
  <si>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</si>
  <si>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</si>
  <si>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</si>
  <si>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</si>
  <si>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</si>
  <si>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</si>
  <si>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</si>
  <si>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</si>
  <si>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</si>
  <si>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</si>
  <si>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</si>
  <si>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</si>
  <si>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</si>
  <si>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</si>
  <si>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</si>
  <si>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</si>
  <si>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</si>
  <si>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</si>
  <si>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</si>
  <si>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</si>
  <si>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</si>
  <si>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</si>
  <si>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</si>
  <si>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</si>
  <si>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</si>
  <si>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</si>
  <si>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</si>
  <si>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</si>
  <si>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</si>
  <si>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</si>
  <si>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</si>
  <si>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</si>
  <si>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</si>
  <si>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</si>
  <si>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</si>
  <si>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</si>
  <si>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</si>
  <si>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</si>
  <si>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</si>
  <si>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</si>
  <si>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</si>
  <si>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</si>
  <si>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</si>
  <si>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</si>
  <si>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</si>
  <si>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</si>
  <si>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</si>
  <si>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</si>
  <si>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</si>
  <si>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</si>
  <si>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</si>
  <si>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</si>
  <si>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</si>
  <si>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</si>
  <si>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</si>
  <si>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</si>
  <si>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</si>
  <si>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</si>
  <si>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</si>
  <si>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</si>
  <si>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</si>
  <si>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</si>
  <si>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</si>
  <si>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</si>
  <si>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</si>
  <si>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</si>
  <si>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</si>
  <si>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</si>
  <si>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</si>
  <si>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</si>
  <si>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</si>
  <si>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</si>
  <si>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</si>
  <si>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</si>
  <si>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</si>
  <si>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</si>
  <si>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</si>
  <si>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</si>
  <si>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</si>
  <si>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</si>
  <si>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</si>
  <si>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</si>
  <si>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</si>
  <si>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</si>
  <si>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</si>
  <si>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</si>
  <si>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</si>
  <si>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</si>
  <si>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</si>
  <si>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</si>
  <si>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</si>
  <si>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</si>
  <si>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</si>
  <si>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</si>
  <si>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</si>
  <si>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</si>
  <si>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</si>
  <si>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</si>
  <si>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</si>
  <si>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</si>
  <si>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</si>
  <si>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</si>
  <si>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</si>
  <si>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</si>
  <si>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</si>
  <si>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</si>
  <si>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</si>
  <si>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</si>
  <si>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</si>
  <si>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</si>
  <si>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</si>
  <si>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</si>
  <si>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</si>
  <si>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</si>
  <si>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</si>
  <si>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</si>
  <si>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</si>
  <si>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</si>
  <si>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</si>
  <si>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</si>
  <si>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</si>
  <si>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</si>
  <si>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</si>
  <si>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</si>
  <si>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</si>
  <si>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</si>
  <si>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</si>
  <si>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</si>
  <si>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</si>
  <si>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</si>
  <si>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</si>
  <si>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</si>
  <si>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</si>
  <si>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</si>
  <si>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</si>
  <si>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</si>
  <si>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</si>
  <si>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</si>
  <si>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</si>
  <si>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</si>
  <si>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</si>
  <si>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</si>
  <si>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</si>
  <si>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</si>
  <si>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</si>
  <si>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</si>
  <si>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</si>
  <si>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</si>
  <si>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</si>
  <si>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</si>
  <si>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</si>
  <si>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</si>
  <si>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</si>
  <si>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</si>
  <si>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</si>
  <si>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</si>
  <si>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</si>
  <si>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</si>
  <si>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</si>
  <si>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</si>
  <si>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</si>
  <si>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</si>
  <si>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</si>
  <si>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</si>
  <si>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</si>
  <si>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</si>
  <si>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</si>
  <si>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</si>
  <si>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</si>
  <si>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</si>
  <si>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</si>
  <si>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</si>
  <si>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</si>
  <si>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</si>
  <si>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</si>
  <si>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</si>
  <si>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</si>
  <si>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</si>
  <si>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</si>
  <si>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</si>
  <si>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</si>
  <si>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</si>
  <si>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</si>
  <si>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</si>
  <si>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</si>
  <si>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</si>
  <si>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</si>
  <si>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</si>
  <si>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</si>
  <si>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</si>
  <si>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</si>
  <si>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</si>
  <si>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</si>
  <si>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</si>
  <si>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</si>
  <si>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</si>
  <si>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</si>
  <si>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</si>
  <si>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</si>
  <si>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</si>
  <si>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</si>
  <si>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</si>
  <si>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</si>
  <si>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</si>
  <si>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</si>
  <si>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</si>
  <si>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</si>
  <si>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</si>
  <si>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</si>
  <si>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</si>
  <si>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</si>
  <si>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</si>
  <si>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</si>
  <si>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</si>
  <si>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</si>
  <si>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</si>
  <si>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</si>
  <si>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</si>
  <si>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</si>
  <si>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</si>
  <si>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</si>
  <si>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</si>
  <si>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</si>
  <si>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</si>
  <si>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</si>
  <si>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</si>
  <si>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</si>
  <si>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</si>
  <si>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</si>
  <si>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</si>
  <si>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</si>
  <si>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</si>
  <si>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</si>
  <si>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</si>
  <si>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</si>
  <si>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</si>
  <si>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</si>
  <si>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</si>
  <si>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</si>
  <si>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</si>
  <si>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</si>
  <si>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</si>
  <si>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</si>
  <si>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</si>
  <si>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</si>
  <si>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</si>
  <si>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</si>
  <si>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</si>
  <si>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</si>
  <si>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</si>
  <si>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</si>
  <si>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</si>
  <si>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</si>
  <si>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</si>
  <si>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</si>
  <si>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</si>
  <si>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</si>
  <si>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</si>
  <si>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</si>
  <si>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</si>
  <si>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</si>
  <si>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</si>
  <si>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</si>
  <si>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</si>
  <si>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</si>
  <si>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</si>
  <si>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</si>
  <si>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</si>
  <si>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</si>
  <si>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</si>
  <si>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</si>
  <si>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</si>
  <si>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</si>
  <si>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</si>
  <si>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</si>
  <si>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</si>
  <si>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</si>
  <si>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</si>
  <si>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</si>
  <si>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</si>
  <si>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</si>
  <si>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</si>
  <si>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</si>
  <si>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</si>
  <si>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</si>
  <si>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</si>
  <si>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</si>
  <si>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</si>
  <si>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</si>
  <si>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</si>
  <si>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</si>
  <si>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</si>
  <si>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</si>
  <si>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</si>
  <si>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</si>
  <si>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</si>
  <si>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</si>
  <si>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</si>
  <si>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</si>
  <si>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</si>
  <si>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</si>
  <si>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</si>
  <si>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</si>
  <si>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</si>
  <si>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</si>
  <si>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</si>
  <si>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</si>
  <si>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</si>
  <si>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</si>
  <si>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</si>
  <si>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</si>
  <si>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</si>
  <si>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</si>
  <si>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</si>
  <si>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</si>
  <si>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</si>
  <si>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</si>
  <si>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</si>
  <si>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</si>
  <si>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</si>
  <si>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</si>
  <si>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</si>
  <si>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</si>
  <si>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</si>
  <si>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</si>
  <si>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</si>
  <si>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</si>
  <si>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</si>
  <si>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</si>
  <si>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</si>
  <si>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</si>
  <si>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</si>
  <si>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</si>
  <si>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</si>
  <si>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</si>
  <si>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</si>
  <si>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</si>
  <si>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</si>
  <si>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</si>
  <si>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</si>
  <si>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</si>
  <si>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</si>
  <si>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</si>
  <si>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</si>
  <si>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</si>
  <si>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</si>
  <si>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</si>
  <si>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</si>
  <si>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</si>
  <si>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</si>
  <si>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</si>
  <si>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</si>
  <si>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</si>
  <si>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</si>
  <si>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</si>
  <si>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</si>
  <si>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</si>
  <si>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</si>
  <si>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</si>
  <si>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</si>
  <si>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</si>
  <si>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</si>
  <si>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</si>
  <si>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</si>
  <si>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</si>
  <si>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</si>
  <si>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</si>
  <si>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</si>
  <si>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</si>
  <si>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</si>
  <si>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</si>
  <si>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</si>
  <si>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</si>
  <si>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</si>
  <si>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</si>
  <si>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</si>
  <si>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</si>
  <si>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</si>
  <si>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</si>
  <si>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</si>
  <si>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</si>
  <si>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</si>
  <si>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</si>
  <si>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</si>
  <si>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</si>
  <si>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</si>
  <si>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</si>
  <si>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</si>
  <si>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</si>
  <si>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</si>
  <si>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</si>
  <si>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</si>
  <si>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</si>
  <si>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</si>
  <si>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</si>
  <si>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</si>
  <si>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</si>
  <si>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</si>
  <si>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</si>
  <si>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</si>
  <si>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</si>
  <si>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</si>
  <si>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</si>
  <si>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</si>
  <si>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</si>
  <si>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</si>
  <si>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</si>
  <si>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</si>
  <si>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</si>
  <si>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</si>
  <si>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</si>
  <si>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</si>
  <si>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</si>
  <si>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</si>
  <si>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</si>
  <si>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</si>
  <si>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</si>
  <si>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</si>
  <si>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</si>
  <si>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</si>
  <si>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</si>
  <si>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</si>
  <si>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</si>
  <si>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</si>
  <si>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</si>
  <si>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</si>
  <si>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</si>
  <si>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</si>
  <si>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</si>
  <si>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</si>
  <si>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</si>
  <si>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</si>
  <si>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</si>
  <si>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</si>
  <si>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</si>
  <si>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</si>
  <si>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</si>
  <si>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</si>
  <si>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</si>
  <si>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</si>
  <si>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</si>
  <si>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</si>
  <si>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</si>
  <si>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</si>
  <si>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</si>
  <si>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</si>
  <si>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</si>
  <si>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</si>
  <si>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</si>
  <si>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</si>
  <si>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</si>
  <si>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</si>
  <si>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</si>
  <si>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</si>
  <si>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</si>
  <si>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</si>
  <si>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</si>
  <si>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</si>
  <si>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</si>
  <si>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</si>
  <si>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</si>
  <si>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</si>
  <si>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</si>
  <si>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</si>
  <si>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</si>
  <si>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</si>
  <si>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</si>
  <si>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</si>
  <si>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</si>
  <si>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</si>
  <si>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</si>
  <si>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</si>
  <si>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</si>
  <si>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</si>
  <si>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</si>
  <si>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</si>
  <si>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</si>
  <si>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</si>
  <si>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</si>
  <si>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</si>
  <si>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</si>
  <si>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</si>
  <si>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</si>
  <si>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</si>
  <si>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</si>
  <si>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</si>
  <si>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</si>
  <si>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</si>
  <si>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</si>
  <si>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</si>
  <si>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</si>
  <si>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</si>
  <si>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</si>
  <si>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</si>
  <si>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</si>
  <si>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</si>
  <si>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</si>
  <si>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</si>
  <si>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</si>
  <si>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</si>
  <si>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</si>
  <si>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</si>
  <si>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</si>
  <si>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</si>
  <si>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</si>
  <si>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</si>
  <si>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</si>
  <si>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</si>
  <si>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</si>
  <si>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</si>
  <si>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</si>
  <si>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</si>
  <si>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</si>
  <si>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</si>
  <si>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</si>
  <si>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</si>
  <si>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</si>
  <si>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</si>
  <si>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</si>
  <si>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</si>
  <si>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</si>
  <si>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</si>
  <si>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</si>
  <si>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</si>
  <si>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</si>
  <si>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</si>
  <si>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</si>
  <si>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</si>
  <si>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</si>
  <si>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</si>
  <si>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</si>
  <si>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</si>
  <si>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</si>
  <si>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</si>
  <si>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</si>
  <si>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</si>
  <si>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</si>
  <si>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</si>
  <si>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</si>
  <si>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</si>
  <si>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</si>
  <si>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</si>
  <si>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</si>
  <si>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</si>
  <si>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</si>
  <si>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</si>
  <si>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</si>
  <si>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</si>
  <si>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</si>
  <si>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</si>
  <si>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</si>
  <si>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</si>
  <si>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</si>
  <si>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</si>
  <si>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</si>
  <si>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</si>
  <si>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</si>
  <si>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</si>
  <si>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</si>
  <si>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</si>
  <si>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</si>
  <si>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</si>
  <si>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</si>
  <si>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</si>
  <si>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</si>
  <si>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</si>
  <si>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</si>
  <si>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</si>
  <si>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</si>
  <si>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</si>
  <si>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</si>
  <si>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</si>
  <si>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</si>
  <si>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</si>
  <si>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</si>
  <si>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</si>
  <si>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</si>
  <si>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</si>
  <si>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</si>
  <si>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</si>
  <si>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</si>
  <si>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</si>
  <si>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</si>
  <si>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</si>
  <si>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</si>
  <si>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</si>
  <si>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</si>
  <si>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</si>
  <si>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</si>
  <si>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</si>
  <si>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</si>
  <si>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</si>
  <si>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</si>
  <si>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</si>
  <si>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</si>
  <si>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</si>
  <si>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</si>
  <si>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</si>
  <si>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</si>
  <si>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</si>
  <si>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</si>
  <si>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</si>
  <si>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</si>
  <si>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</si>
  <si>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</si>
  <si>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</si>
  <si>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</si>
  <si>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</si>
  <si>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</si>
  <si>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</si>
  <si>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</si>
  <si>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</si>
  <si>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</si>
  <si>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</si>
  <si>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</si>
  <si>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</si>
  <si>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</si>
  <si>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</si>
  <si>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</si>
  <si>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</si>
  <si>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</si>
  <si>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</si>
  <si>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</si>
  <si>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</si>
  <si>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</si>
  <si>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</si>
  <si>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</si>
  <si>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</si>
  <si>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</si>
  <si>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</si>
  <si>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</si>
  <si>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</si>
  <si>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</si>
  <si>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</si>
  <si>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</si>
  <si>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</si>
  <si>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</si>
  <si>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</si>
  <si>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</si>
  <si>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</si>
  <si>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</si>
  <si>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</si>
  <si>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</si>
  <si>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</si>
  <si>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</si>
  <si>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</si>
  <si>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</si>
  <si>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</si>
  <si>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</si>
  <si>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</si>
  <si>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</si>
  <si>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</si>
  <si>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</si>
  <si>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</si>
  <si>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</si>
  <si>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</si>
  <si>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</si>
  <si>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</si>
  <si>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</si>
  <si>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</si>
  <si>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</si>
  <si>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</si>
  <si>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</si>
  <si>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</si>
  <si>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</si>
  <si>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</si>
  <si>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</si>
  <si>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</si>
  <si>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</si>
  <si>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</si>
  <si>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</si>
  <si>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</si>
  <si>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</si>
  <si>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</si>
  <si>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</si>
  <si>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</si>
  <si>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</si>
  <si>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</si>
  <si>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</si>
  <si>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</si>
  <si>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</si>
  <si>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</si>
  <si>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</si>
  <si>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</si>
  <si>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</si>
  <si>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</si>
  <si>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</si>
  <si>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</si>
  <si>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</si>
  <si>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</si>
  <si>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</si>
  <si>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</si>
  <si>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</si>
  <si>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</si>
  <si>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</si>
  <si>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</si>
  <si>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</si>
  <si>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</si>
  <si>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</si>
  <si>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</si>
  <si>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</si>
  <si>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</si>
  <si>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</si>
  <si>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</si>
  <si>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</si>
  <si>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</si>
  <si>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</si>
  <si>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</si>
  <si>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</si>
  <si>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</si>
  <si>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</si>
  <si>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</si>
  <si>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</si>
  <si>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</si>
  <si>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</si>
  <si>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</si>
  <si>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</si>
  <si>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</si>
  <si>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</si>
  <si>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</si>
  <si>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</si>
  <si>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</si>
  <si>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</si>
  <si>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</si>
  <si>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</si>
  <si>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</si>
  <si>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</si>
  <si>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</si>
  <si>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</si>
  <si>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</si>
  <si>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</si>
  <si>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</si>
  <si>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</si>
  <si>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</si>
  <si>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</si>
  <si>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</si>
  <si>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</si>
  <si>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</si>
  <si>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</si>
  <si>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</si>
  <si>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</si>
  <si>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</si>
  <si>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</si>
  <si>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</si>
  <si>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</si>
  <si>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</si>
  <si>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</si>
  <si>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</si>
  <si>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</si>
  <si>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</si>
  <si>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</si>
  <si>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</si>
  <si>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</si>
  <si>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</si>
  <si>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</si>
  <si>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</si>
  <si>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</si>
  <si>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</si>
  <si>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</si>
  <si>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</si>
  <si>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</si>
  <si>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</si>
  <si>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</si>
  <si>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</si>
  <si>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</si>
  <si>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</si>
  <si>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</si>
  <si>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</si>
  <si>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</si>
  <si>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</si>
  <si>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</si>
  <si>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</si>
  <si>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</si>
  <si>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</si>
  <si>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</si>
  <si>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</si>
  <si>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</si>
  <si>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</si>
  <si>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</si>
  <si>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</si>
  <si>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</si>
  <si>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</si>
  <si>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</si>
  <si>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</si>
  <si>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</si>
  <si>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</si>
  <si>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</si>
  <si>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</si>
  <si>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</si>
  <si>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</si>
  <si>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</si>
  <si>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</si>
  <si>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</si>
  <si>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</si>
  <si>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</si>
  <si>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</si>
  <si>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</si>
  <si>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</si>
  <si>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</si>
  <si>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</si>
  <si>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</si>
  <si>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</si>
  <si>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</si>
  <si>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</si>
  <si>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</si>
  <si>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</si>
  <si>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</si>
  <si>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</si>
  <si>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</si>
  <si>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</si>
  <si>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</si>
  <si>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</si>
  <si>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</si>
  <si>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</si>
  <si>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</si>
  <si>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</si>
  <si>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</si>
  <si>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</si>
  <si>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</si>
  <si>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</si>
  <si>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</si>
  <si>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</si>
  <si>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</si>
  <si>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</si>
  <si>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</si>
  <si>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</si>
  <si>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</si>
  <si>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</si>
  <si>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</si>
  <si>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</si>
  <si>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</si>
  <si>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</si>
  <si>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</si>
  <si>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</si>
  <si>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</si>
  <si>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</si>
  <si>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</si>
  <si>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</si>
  <si>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</si>
  <si>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</si>
  <si>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</si>
  <si>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</si>
  <si>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</si>
  <si>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</si>
  <si>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</si>
  <si>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</si>
  <si>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</si>
  <si>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</si>
  <si>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</si>
  <si>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</si>
  <si>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</si>
  <si>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</si>
  <si>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</si>
  <si>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</si>
  <si>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</si>
  <si>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</si>
  <si>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</si>
  <si>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</si>
  <si>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</si>
  <si>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</si>
  <si>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</si>
  <si>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</si>
  <si>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</si>
  <si>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</si>
  <si>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</si>
  <si>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</si>
  <si>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</si>
  <si>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</si>
  <si>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</si>
  <si>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</si>
  <si>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</si>
  <si>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</si>
  <si>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</si>
  <si>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</si>
  <si>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</si>
  <si>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</si>
  <si>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</si>
  <si>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</si>
  <si>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</si>
  <si>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</si>
  <si>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</si>
  <si>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</si>
  <si>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</si>
  <si>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</si>
  <si>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</si>
  <si>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</si>
  <si>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</si>
  <si>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</si>
  <si>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</si>
  <si>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</si>
  <si>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</si>
  <si>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</si>
  <si>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</si>
  <si>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</si>
  <si>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</si>
  <si>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</si>
  <si>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</si>
  <si>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</si>
  <si>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</si>
  <si>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</si>
  <si>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</si>
  <si>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</si>
  <si>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</si>
  <si>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</si>
  <si>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</si>
  <si>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</si>
  <si>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</si>
  <si>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</si>
  <si>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</si>
  <si>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</si>
  <si>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</si>
  <si>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</si>
  <si>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</si>
  <si>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</si>
  <si>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</si>
  <si>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</si>
  <si>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</si>
  <si>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</si>
  <si>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</si>
  <si>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</si>
  <si>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</si>
  <si>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</si>
  <si>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</si>
  <si>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</si>
  <si>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</si>
  <si>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</si>
  <si>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</si>
  <si>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</si>
  <si>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</si>
  <si>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</si>
  <si>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</si>
  <si>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</si>
  <si>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</si>
  <si>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</si>
  <si>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</si>
  <si>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</si>
  <si>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</si>
  <si>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</si>
  <si>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</si>
  <si>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</si>
  <si>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</si>
  <si>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</si>
  <si>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</si>
  <si>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</si>
  <si>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</si>
  <si>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</si>
  <si>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</si>
  <si>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</si>
  <si>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</si>
  <si>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</si>
  <si>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</si>
  <si>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</si>
  <si>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</si>
  <si>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</si>
  <si>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</si>
  <si>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</si>
  <si>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</si>
  <si>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</si>
  <si>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</si>
  <si>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</si>
  <si>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</si>
  <si>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</si>
  <si>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</si>
  <si>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</si>
  <si>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</si>
  <si>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</si>
  <si>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</si>
  <si>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</si>
  <si>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</si>
  <si>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</si>
  <si>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</si>
  <si>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</si>
  <si>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</si>
  <si>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</si>
  <si>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</si>
  <si>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</si>
  <si>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</si>
  <si>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</si>
  <si>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</si>
  <si>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</si>
  <si>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</si>
  <si>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</si>
  <si>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</si>
  <si>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</si>
  <si>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</si>
  <si>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</si>
  <si>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</si>
  <si>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</si>
  <si>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</si>
  <si>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</si>
  <si>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</si>
  <si>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</si>
  <si>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</si>
  <si>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</si>
  <si>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</si>
  <si>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</si>
  <si>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</si>
  <si>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</si>
  <si>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</si>
  <si>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</si>
  <si>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</si>
  <si>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</si>
  <si>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</si>
  <si>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</si>
  <si>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</si>
  <si>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</si>
  <si>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</si>
  <si>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</si>
  <si>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</si>
  <si>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</si>
  <si>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</si>
  <si>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</si>
  <si>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</si>
  <si>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</si>
  <si>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</si>
  <si>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</si>
  <si>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</si>
  <si>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</si>
  <si>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</si>
  <si>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</si>
  <si>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</si>
  <si>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</si>
  <si>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</si>
  <si>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</si>
  <si>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</si>
  <si>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</si>
  <si>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</si>
  <si>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</si>
  <si>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</si>
  <si>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</si>
  <si>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</si>
  <si>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</si>
  <si>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</si>
  <si>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</si>
  <si>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</si>
  <si>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</si>
  <si>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</si>
  <si>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</si>
  <si>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</si>
  <si>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</si>
  <si>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</si>
  <si>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</si>
  <si>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</si>
  <si>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</si>
  <si>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</si>
  <si>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</si>
  <si>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</si>
  <si>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</si>
  <si>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</si>
  <si>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</si>
  <si>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</si>
  <si>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</si>
  <si>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</si>
  <si>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</si>
  <si>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</si>
  <si>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</si>
  <si>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</si>
  <si>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</si>
  <si>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</si>
  <si>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</si>
  <si>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</si>
  <si>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</si>
  <si>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</si>
  <si>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</si>
  <si>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</si>
  <si>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</si>
  <si>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</si>
  <si>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</si>
  <si>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</si>
  <si>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</si>
  <si>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</si>
  <si>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</si>
  <si>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</si>
  <si>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</si>
  <si>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</si>
  <si>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</si>
  <si>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</si>
  <si>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</si>
  <si>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</si>
  <si>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</si>
  <si>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</si>
  <si>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</si>
  <si>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</si>
  <si>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</si>
  <si>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</si>
  <si>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</si>
  <si>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</si>
  <si>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</si>
  <si>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</si>
  <si>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</si>
  <si>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</si>
  <si>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</si>
  <si>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</si>
  <si>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</si>
  <si>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</si>
  <si>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</si>
  <si>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</si>
  <si>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</si>
  <si>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</si>
  <si>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</si>
  <si>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</si>
  <si>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</si>
  <si>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</si>
  <si>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</si>
  <si>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</si>
  <si>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</si>
  <si>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</si>
  <si>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</si>
  <si>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</si>
  <si>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</si>
  <si>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</si>
  <si>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</si>
  <si>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</si>
  <si>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</si>
  <si>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</si>
  <si>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</si>
  <si>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</si>
  <si>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</si>
  <si>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</si>
  <si>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</si>
  <si>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</si>
  <si>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</si>
  <si>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</si>
  <si>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</si>
  <si>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</si>
  <si>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</si>
  <si>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</si>
  <si>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</si>
  <si>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</si>
  <si>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</si>
  <si>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</si>
  <si>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</si>
  <si>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</si>
  <si>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</si>
  <si>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</si>
  <si>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</si>
  <si>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</si>
  <si>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</si>
  <si>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</si>
  <si>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</si>
  <si>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</si>
  <si>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</si>
  <si>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</si>
  <si>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</si>
  <si>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</si>
  <si>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</si>
  <si>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</si>
  <si>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</si>
  <si>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</si>
  <si>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</si>
  <si>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</si>
  <si>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</si>
  <si>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</si>
  <si>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</si>
  <si>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</si>
  <si>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</si>
  <si>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</si>
  <si>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</si>
  <si>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</si>
  <si>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</si>
  <si>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</si>
  <si>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</si>
  <si>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</si>
  <si>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</si>
  <si>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</si>
  <si>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</si>
  <si>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</si>
  <si>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</si>
  <si>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</si>
  <si>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</si>
  <si>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</si>
  <si>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</si>
  <si>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</si>
  <si>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</si>
  <si>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</si>
  <si>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</si>
  <si>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</si>
  <si>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</si>
  <si>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</si>
  <si>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</si>
  <si>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</si>
  <si>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</si>
  <si>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</si>
  <si>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</si>
  <si>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</si>
  <si>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</si>
  <si>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</si>
  <si>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</si>
  <si>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</si>
  <si>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</si>
  <si>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</si>
  <si>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</si>
  <si>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</si>
  <si>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</si>
  <si>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</si>
  <si>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</si>
  <si>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</si>
  <si>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</si>
  <si>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</si>
  <si>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</si>
  <si>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</si>
  <si>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</si>
  <si>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</si>
  <si>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</si>
  <si>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</si>
  <si>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</si>
  <si>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</si>
  <si>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</si>
  <si>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</si>
  <si>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</si>
  <si>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</si>
  <si>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</si>
  <si>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</si>
  <si>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</si>
  <si>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</si>
  <si>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</si>
  <si>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</si>
  <si>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</si>
  <si>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</si>
  <si>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</si>
  <si>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</si>
  <si>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</si>
  <si>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</si>
  <si>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</si>
  <si>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</si>
  <si>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</si>
  <si>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</si>
  <si>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</si>
  <si>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</si>
  <si>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</si>
  <si>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</si>
  <si>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</si>
  <si>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</si>
  <si>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</si>
  <si>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</si>
  <si>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</si>
  <si>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</si>
  <si>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</si>
  <si>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</si>
  <si>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</si>
  <si>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</si>
  <si>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</si>
  <si>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</si>
  <si>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</si>
  <si>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</si>
  <si>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</si>
  <si>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</si>
  <si>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</si>
  <si>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</si>
  <si>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</si>
  <si>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</si>
  <si>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</si>
  <si>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</si>
  <si>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</si>
  <si>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</si>
  <si>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</si>
  <si>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</si>
  <si>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</si>
  <si>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</si>
  <si>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</si>
  <si>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</si>
  <si>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</si>
  <si>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</si>
  <si>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</si>
  <si>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</si>
  <si>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</si>
  <si>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</si>
  <si>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</si>
  <si>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</si>
  <si>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</si>
  <si>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</si>
  <si>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</si>
  <si>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</si>
  <si>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</si>
  <si>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</si>
  <si>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</si>
  <si>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</si>
  <si>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</si>
  <si>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</si>
  <si>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</si>
  <si>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</si>
  <si>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</si>
  <si>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</si>
  <si>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</si>
  <si>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</si>
  <si>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</si>
  <si>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</si>
  <si>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</si>
  <si>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</si>
  <si>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</si>
  <si>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</si>
  <si>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</si>
  <si>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</si>
  <si>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</si>
  <si>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</si>
  <si>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</si>
  <si>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</si>
  <si>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</si>
  <si>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</si>
  <si>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</si>
  <si>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</si>
  <si>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</si>
  <si>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</si>
  <si>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</si>
  <si>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</si>
  <si>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</si>
  <si>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</si>
  <si>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</si>
  <si>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</si>
  <si>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</si>
  <si>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</si>
  <si>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</si>
  <si>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</si>
  <si>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</si>
  <si>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</si>
  <si>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</si>
  <si>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</si>
  <si>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</si>
  <si>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</si>
  <si>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</si>
  <si>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</si>
  <si>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</si>
  <si>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</si>
  <si>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</si>
  <si>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</si>
  <si>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</si>
  <si>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</si>
  <si>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</si>
  <si>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</si>
  <si>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</si>
  <si>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</si>
  <si>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</si>
  <si>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</si>
  <si>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</si>
  <si>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</si>
  <si>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</si>
  <si>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</si>
  <si>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</si>
  <si>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</si>
  <si>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</si>
  <si>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</si>
  <si>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</si>
  <si>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</si>
  <si>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</si>
  <si>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</si>
  <si>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</si>
  <si>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</si>
  <si>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</si>
  <si>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</si>
  <si>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</si>
  <si>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</si>
  <si>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</si>
  <si>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</si>
  <si>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</si>
  <si>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</si>
  <si>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</si>
  <si>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</si>
  <si>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</si>
  <si>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</si>
  <si>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</si>
  <si>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</si>
  <si>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</si>
  <si>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</si>
  <si>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</si>
  <si>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</si>
  <si>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</si>
  <si>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</si>
  <si>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</si>
  <si>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</si>
  <si>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</si>
  <si>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</si>
  <si>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</si>
  <si>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</si>
  <si>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</si>
  <si>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</si>
  <si>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</si>
  <si>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</si>
  <si>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</si>
  <si>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</si>
  <si>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</si>
  <si>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</si>
  <si>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</si>
  <si>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</si>
  <si>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</si>
  <si>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</si>
  <si>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</si>
  <si>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</si>
  <si>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</si>
  <si>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</si>
  <si>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</si>
  <si>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</si>
  <si>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</si>
  <si>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</si>
  <si>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</si>
  <si>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</si>
  <si>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</si>
  <si>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</si>
  <si>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</si>
  <si>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</si>
  <si>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</si>
  <si>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</si>
  <si>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</si>
  <si>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</si>
  <si>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</si>
  <si>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</si>
  <si>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</si>
  <si>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</si>
  <si>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</si>
  <si>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</si>
  <si>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</si>
  <si>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</si>
  <si>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</si>
  <si>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</si>
  <si>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</si>
  <si>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</si>
  <si>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</si>
  <si>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</si>
  <si>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</si>
  <si>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</si>
  <si>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</si>
  <si>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</si>
  <si>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</si>
  <si>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</si>
  <si>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</si>
  <si>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</si>
  <si>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</si>
  <si>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</si>
  <si>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</si>
  <si>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</si>
  <si>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</si>
  <si>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</si>
  <si>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</si>
  <si>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</si>
  <si>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</si>
  <si>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</si>
  <si>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</si>
  <si>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</si>
  <si>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</si>
  <si>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</si>
  <si>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</si>
  <si>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</si>
  <si>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</si>
  <si>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</si>
  <si>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</si>
  <si>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</si>
  <si>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</si>
  <si>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</si>
  <si>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</si>
  <si>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</si>
  <si>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</si>
  <si>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</si>
  <si>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</si>
  <si>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</si>
  <si>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</si>
  <si>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</si>
  <si>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</si>
  <si>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</si>
  <si>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</si>
  <si>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</si>
  <si>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</si>
  <si>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</si>
  <si>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</si>
  <si>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</si>
  <si>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</si>
  <si>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</si>
  <si>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</si>
  <si>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</si>
  <si>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</si>
  <si>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</si>
  <si>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</si>
  <si>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</si>
  <si>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</si>
  <si>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</si>
  <si>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</si>
  <si>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</si>
  <si>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</si>
  <si>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</si>
  <si>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</si>
  <si>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</si>
  <si>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</si>
  <si>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</si>
  <si>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</si>
  <si>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</si>
  <si>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</si>
  <si>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</si>
  <si>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</si>
  <si>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</si>
  <si>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</si>
  <si>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</si>
  <si>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</si>
  <si>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</si>
  <si>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</si>
  <si>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</si>
  <si>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</si>
  <si>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</si>
  <si>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</si>
  <si>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</si>
  <si>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</si>
  <si>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</si>
  <si>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</si>
  <si>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</si>
  <si>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</si>
  <si>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</si>
  <si>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</si>
  <si>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</si>
  <si>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</si>
  <si>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</si>
  <si>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</si>
  <si>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</si>
  <si>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</si>
  <si>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</si>
  <si>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</si>
  <si>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</si>
  <si>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</si>
  <si>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</si>
  <si>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</si>
  <si>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</si>
  <si>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</si>
  <si>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</si>
  <si>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</si>
  <si>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</si>
  <si>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</si>
  <si>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</si>
  <si>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</si>
  <si>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</si>
  <si>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</si>
  <si>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</si>
  <si>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</si>
  <si>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</si>
  <si>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</si>
  <si>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</si>
  <si>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</si>
  <si>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</si>
  <si>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</si>
  <si>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</si>
  <si>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</si>
  <si>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</si>
  <si>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</si>
  <si>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</si>
  <si>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</si>
  <si>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</si>
  <si>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</si>
  <si>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</si>
  <si>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</si>
  <si>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</si>
  <si>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</si>
  <si>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</si>
  <si>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</si>
  <si>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</si>
  <si>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</si>
  <si>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</si>
  <si>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</si>
  <si>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</si>
  <si>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</si>
  <si>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</si>
  <si>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</si>
  <si>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</si>
  <si>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</si>
  <si>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</si>
  <si>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</si>
  <si>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</si>
  <si>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</si>
  <si>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</si>
  <si>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</si>
  <si>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</si>
  <si>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</si>
  <si>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</si>
  <si>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</si>
  <si>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</si>
  <si>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</si>
  <si>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</si>
  <si>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</si>
  <si>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</si>
  <si>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</si>
  <si>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</si>
  <si>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</si>
  <si>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</si>
  <si>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</si>
  <si>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</si>
  <si>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</si>
  <si>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</si>
  <si>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</si>
  <si>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</si>
  <si>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</si>
  <si>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</si>
  <si>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</si>
  <si>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</si>
  <si>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</si>
  <si>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</si>
  <si>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</si>
  <si>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</si>
  <si>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</si>
  <si>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</si>
  <si>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</si>
  <si>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</si>
  <si>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</si>
  <si>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</si>
  <si>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</si>
  <si>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</si>
  <si>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</si>
  <si>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</si>
  <si>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</si>
  <si>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</si>
  <si>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</si>
  <si>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</si>
  <si>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</si>
  <si>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</si>
  <si>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</si>
  <si>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</si>
  <si>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</si>
  <si>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</si>
  <si>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</si>
  <si>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</si>
  <si>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</si>
  <si>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</si>
  <si>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</si>
  <si>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</si>
  <si>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</si>
  <si>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</si>
  <si>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</si>
  <si>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</si>
  <si>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</si>
  <si>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</si>
  <si>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</si>
  <si>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</si>
  <si>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</si>
  <si>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</si>
  <si>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</si>
  <si>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</si>
  <si>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</si>
  <si>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</si>
  <si>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</si>
  <si>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</si>
  <si>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</si>
  <si>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</si>
  <si>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</si>
  <si>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</si>
  <si>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</si>
  <si>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</si>
  <si>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</si>
  <si>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</si>
  <si>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</si>
  <si>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</si>
  <si>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</si>
  <si>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</si>
  <si>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</si>
  <si>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</si>
  <si>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</si>
  <si>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</si>
  <si>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</si>
  <si>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</si>
  <si>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</si>
  <si>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</si>
  <si>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</si>
  <si>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</si>
  <si>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</si>
  <si>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</si>
  <si>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</si>
  <si>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</si>
  <si>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</si>
  <si>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</si>
  <si>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</si>
  <si>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</si>
  <si>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</si>
  <si>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</si>
  <si>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</si>
  <si>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</si>
  <si>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</si>
  <si>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</si>
  <si>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</si>
  <si>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</si>
  <si>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</si>
  <si>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</si>
  <si>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</si>
  <si>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</si>
  <si>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</si>
  <si>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</si>
  <si>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</si>
  <si>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</si>
  <si>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</si>
  <si>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</si>
  <si>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</si>
  <si>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</si>
  <si>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</si>
  <si>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</si>
  <si>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</si>
  <si>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</si>
  <si>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</si>
  <si>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</si>
  <si>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</si>
  <si>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</si>
  <si>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</si>
  <si>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</si>
  <si>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</si>
  <si>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</si>
  <si>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</si>
  <si>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</si>
  <si>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</si>
  <si>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</si>
  <si>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</si>
  <si>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</si>
  <si>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</si>
  <si>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</si>
  <si>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</si>
  <si>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</si>
  <si>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</si>
  <si>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</si>
  <si>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</si>
  <si>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</si>
  <si>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</si>
  <si>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</si>
  <si>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</si>
  <si>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</si>
  <si>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</si>
  <si>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</si>
  <si>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</si>
  <si>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</si>
  <si>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</si>
  <si>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</si>
  <si>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</si>
  <si>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</si>
  <si>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</si>
  <si>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</si>
  <si>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</si>
  <si>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</si>
  <si>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</si>
  <si>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</si>
  <si>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</si>
  <si>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</si>
  <si>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</si>
  <si>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</si>
  <si>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</si>
  <si>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</si>
  <si>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</si>
  <si>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</si>
  <si>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</si>
  <si>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</si>
  <si>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</si>
  <si>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</si>
  <si>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</si>
  <si>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</si>
  <si>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</si>
  <si>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</si>
  <si>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</si>
  <si>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</si>
  <si>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</si>
  <si>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</si>
  <si>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</si>
  <si>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</si>
  <si>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</si>
  <si>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</si>
  <si>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</si>
  <si>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</si>
  <si>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</si>
  <si>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</si>
  <si>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</si>
  <si>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</si>
  <si>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</si>
  <si>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</si>
  <si>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</si>
  <si>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</si>
  <si>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</si>
  <si>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</si>
  <si>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</si>
  <si>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</si>
  <si>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</si>
  <si>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</si>
  <si>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</si>
  <si>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</si>
  <si>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</si>
  <si>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</si>
  <si>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</si>
  <si>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</si>
  <si>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</si>
  <si>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</si>
  <si>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</si>
  <si>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</si>
  <si>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</si>
  <si>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</si>
  <si>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</si>
  <si>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</si>
  <si>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</si>
  <si>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</si>
  <si>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</si>
  <si>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</si>
  <si>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</si>
  <si>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</si>
  <si>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</si>
  <si>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</si>
  <si>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</si>
  <si>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</si>
  <si>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</si>
  <si>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</si>
  <si>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</si>
  <si>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</si>
  <si>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</si>
  <si>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</si>
  <si>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</si>
  <si>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</si>
  <si>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</si>
  <si>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</si>
  <si>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</si>
  <si>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</si>
  <si>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</si>
  <si>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</si>
  <si>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</si>
  <si>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</si>
  <si>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</si>
  <si>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</si>
  <si>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</si>
  <si>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</si>
  <si>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</si>
  <si>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</si>
  <si>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</si>
  <si>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</si>
  <si>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</si>
  <si>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</si>
  <si>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</si>
  <si>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</si>
  <si>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</si>
  <si>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</si>
  <si>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</si>
  <si>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</si>
  <si>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</si>
  <si>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</si>
  <si>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</si>
  <si>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</si>
  <si>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</si>
  <si>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</si>
  <si>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</si>
  <si>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</si>
  <si>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</si>
  <si>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</si>
  <si>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</si>
  <si>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</si>
  <si>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</si>
  <si>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</si>
  <si>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</si>
  <si>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</si>
  <si>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</si>
  <si>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</si>
  <si>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</si>
  <si>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</si>
  <si>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</si>
  <si>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</si>
  <si>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</si>
  <si>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</si>
  <si>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</si>
  <si>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</si>
  <si>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</si>
  <si>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</si>
  <si>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</si>
  <si>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</si>
  <si>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</si>
  <si>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</si>
  <si>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</si>
  <si>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</si>
  <si>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</si>
  <si>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</si>
  <si>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</si>
  <si>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</si>
  <si>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</si>
  <si>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</si>
  <si>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</si>
  <si>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</si>
  <si>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</si>
  <si>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</si>
  <si>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</si>
  <si>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</si>
  <si>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</si>
  <si>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</si>
  <si>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</si>
  <si>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</si>
  <si>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</si>
  <si>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</si>
  <si>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</si>
  <si>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</si>
  <si>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</si>
  <si>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</si>
  <si>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</si>
  <si>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</si>
  <si>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</si>
  <si>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</si>
  <si>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</si>
  <si>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</si>
  <si>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</si>
  <si>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</si>
  <si>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</si>
  <si>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</si>
  <si>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</si>
  <si>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</si>
  <si>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</si>
  <si>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</si>
  <si>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</si>
  <si>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</si>
  <si>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</si>
  <si>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</si>
  <si>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</si>
  <si>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</si>
  <si>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</si>
  <si>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</si>
  <si>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</si>
  <si>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</si>
  <si>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</si>
  <si>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</si>
  <si>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</si>
  <si>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</si>
  <si>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</si>
  <si>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</si>
  <si>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</si>
  <si>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</si>
  <si>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</si>
  <si>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</si>
  <si>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</si>
  <si>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</si>
  <si>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</si>
  <si>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</si>
  <si>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</si>
  <si>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</si>
  <si>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</si>
  <si>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</si>
  <si>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</si>
  <si>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</si>
  <si>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</si>
  <si>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</si>
  <si>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</si>
  <si>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</si>
  <si>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</si>
  <si>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</si>
  <si>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</si>
  <si>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</si>
  <si>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</si>
  <si>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</si>
  <si>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</si>
  <si>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</si>
  <si>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</si>
  <si>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</si>
  <si>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</si>
  <si>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</si>
  <si>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</si>
  <si>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</si>
  <si>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</si>
  <si>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</si>
  <si>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</si>
  <si>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</si>
  <si>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</si>
  <si>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</si>
  <si>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</si>
  <si>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</si>
  <si>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</si>
  <si>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</si>
  <si>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</si>
  <si>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</si>
  <si>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</si>
  <si>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</si>
  <si>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</si>
  <si>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</si>
  <si>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</si>
  <si>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</si>
  <si>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</si>
  <si>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</si>
  <si>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</si>
  <si>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</si>
  <si>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</si>
  <si>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</si>
  <si>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</si>
  <si>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</si>
  <si>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</si>
  <si>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</si>
  <si>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</si>
  <si>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</si>
  <si>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</si>
  <si>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</si>
  <si>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</si>
  <si>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</si>
  <si>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</si>
  <si>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</si>
  <si>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</si>
  <si>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</si>
  <si>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</si>
  <si>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</si>
  <si>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</si>
  <si>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</si>
  <si>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</si>
  <si>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</si>
  <si>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</si>
  <si>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</si>
  <si>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</si>
  <si>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</si>
  <si>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</si>
  <si>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</si>
  <si>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</si>
  <si>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</si>
  <si>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</si>
  <si>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</si>
  <si>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</si>
  <si>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</si>
  <si>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</si>
  <si>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</si>
  <si>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</si>
  <si>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</si>
  <si>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</si>
  <si>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</si>
  <si>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</si>
  <si>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</si>
  <si>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</si>
  <si>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</si>
  <si>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</si>
  <si>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</si>
  <si>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</si>
  <si>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</si>
  <si>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</si>
  <si>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</si>
  <si>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</si>
  <si>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</si>
  <si>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</si>
  <si>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</si>
  <si>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</si>
  <si>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</si>
  <si>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</si>
  <si>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</si>
  <si>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</si>
  <si>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</si>
  <si>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</si>
  <si>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</si>
  <si>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</si>
  <si>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</si>
  <si>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</si>
  <si>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</si>
  <si>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</si>
  <si>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</si>
  <si>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</si>
  <si>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</si>
  <si>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</si>
  <si>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</si>
  <si>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</si>
  <si>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</si>
  <si>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</si>
  <si>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</si>
  <si>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</si>
  <si>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</si>
  <si>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</si>
  <si>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</si>
  <si>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</si>
  <si>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</si>
  <si>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</si>
  <si>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</si>
  <si>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</si>
  <si>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</si>
  <si>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</si>
  <si>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</si>
  <si>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</si>
  <si>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</si>
  <si>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</si>
  <si>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</si>
  <si>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</si>
  <si>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</si>
  <si>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</si>
  <si>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</si>
  <si>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</si>
  <si>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</si>
  <si>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</si>
  <si>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</si>
  <si>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</si>
  <si>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</si>
  <si>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</si>
  <si>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</si>
  <si>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</si>
  <si>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</si>
  <si>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</si>
  <si>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</si>
  <si>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</si>
  <si>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</si>
  <si>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</si>
  <si>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</si>
  <si>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</si>
  <si>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</si>
  <si>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</si>
  <si>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</si>
  <si>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</si>
  <si>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</si>
  <si>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</si>
  <si>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</si>
  <si>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</si>
  <si>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</si>
  <si>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</si>
  <si>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</si>
  <si>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</si>
  <si>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</si>
  <si>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</si>
  <si>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</si>
  <si>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</si>
  <si>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</si>
  <si>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</si>
  <si>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</si>
  <si>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</si>
  <si>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</si>
  <si>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</si>
  <si>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</si>
  <si>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</si>
  <si>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</si>
  <si>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</si>
  <si>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</si>
  <si>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</si>
  <si>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</si>
  <si>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</si>
  <si>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</si>
  <si>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</si>
  <si>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</si>
  <si>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</si>
  <si>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</si>
  <si>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</si>
  <si>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</si>
  <si>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</si>
  <si>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</si>
  <si>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</si>
  <si>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</si>
  <si>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</si>
  <si>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</si>
  <si>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</si>
  <si>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</si>
  <si>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</si>
  <si>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</si>
  <si>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</si>
  <si>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</si>
  <si>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</si>
  <si>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</si>
  <si>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</si>
  <si>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</si>
  <si>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</si>
  <si>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</si>
  <si>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</si>
  <si>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</si>
  <si>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</si>
  <si>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</si>
  <si>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</si>
  <si>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</si>
  <si>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</si>
  <si>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</si>
  <si>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</si>
  <si>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</si>
  <si>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</si>
  <si>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</si>
  <si>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</si>
  <si>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</si>
  <si>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</si>
  <si>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</si>
  <si>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</si>
  <si>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</si>
  <si>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</si>
  <si>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</si>
  <si>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</si>
  <si>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</si>
  <si>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</si>
  <si>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</si>
  <si>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</si>
  <si>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</si>
  <si>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</si>
  <si>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</si>
  <si>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</si>
  <si>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</si>
  <si>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</si>
  <si>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</si>
  <si>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</si>
  <si>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</si>
  <si>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</si>
  <si>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</si>
  <si>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</si>
  <si>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</si>
  <si>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</si>
  <si>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</si>
  <si>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</si>
  <si>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</si>
  <si>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</si>
  <si>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</si>
  <si>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</si>
  <si>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</si>
  <si>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</si>
  <si>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</si>
  <si>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</si>
  <si>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</si>
  <si>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</si>
  <si>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</si>
  <si>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</si>
  <si>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</si>
  <si>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</si>
  <si>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</si>
  <si>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</si>
  <si>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</si>
  <si>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</si>
  <si>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</si>
  <si>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</si>
  <si>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</si>
  <si>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</si>
  <si>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</si>
  <si>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</si>
  <si>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</si>
  <si>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</si>
  <si>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</si>
  <si>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</si>
  <si>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</si>
  <si>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</si>
  <si>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</si>
  <si>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</si>
  <si>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</si>
  <si>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</si>
  <si>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</si>
  <si>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</si>
  <si>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</si>
  <si>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</si>
  <si>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</si>
  <si>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</si>
  <si>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</si>
  <si>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</si>
  <si>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</si>
  <si>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</si>
  <si>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</si>
  <si>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</si>
  <si>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</si>
  <si>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</si>
  <si>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</si>
  <si>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</si>
  <si>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</si>
  <si>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</si>
  <si>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</si>
  <si>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</si>
  <si>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</si>
  <si>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</si>
  <si>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</si>
  <si>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</si>
  <si>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</si>
  <si>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</si>
  <si>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</si>
  <si>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</si>
  <si>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</si>
  <si>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</si>
  <si>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</si>
  <si>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</si>
  <si>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</si>
  <si>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</si>
  <si>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</si>
  <si>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</si>
  <si>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</si>
  <si>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</si>
  <si>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</si>
  <si>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</si>
  <si>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</si>
  <si>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</si>
  <si>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</si>
  <si>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</si>
  <si>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</si>
  <si>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</si>
  <si>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</si>
  <si>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</si>
  <si>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</si>
  <si>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</si>
  <si>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</si>
  <si>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</si>
  <si>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</si>
  <si>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</si>
  <si>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</si>
  <si>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</si>
  <si>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</si>
  <si>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</si>
  <si>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</si>
  <si>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</si>
  <si>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</si>
  <si>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</si>
  <si>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</si>
  <si>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</si>
  <si>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</si>
  <si>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</si>
  <si>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</si>
  <si>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</si>
  <si>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</si>
  <si>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</si>
  <si>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</si>
  <si>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</si>
  <si>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</si>
  <si>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</si>
  <si>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</si>
  <si>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</si>
  <si>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</si>
  <si>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</si>
  <si>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</si>
  <si>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</si>
  <si>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</si>
  <si>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</si>
  <si>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</si>
  <si>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</si>
  <si>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</si>
  <si>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</si>
  <si>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</si>
  <si>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</si>
  <si>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</si>
  <si>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</si>
  <si>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</si>
  <si>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</si>
  <si>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</si>
  <si>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</si>
  <si>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</si>
  <si>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</si>
  <si>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</si>
  <si>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</si>
  <si>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</si>
  <si>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</si>
  <si>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</si>
  <si>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</si>
  <si>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</si>
  <si>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</si>
  <si>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</si>
  <si>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</si>
  <si>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</si>
  <si>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</si>
  <si>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</si>
  <si>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</si>
  <si>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</si>
  <si>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</si>
  <si>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</si>
  <si>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</si>
  <si>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</si>
  <si>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</si>
  <si>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</si>
  <si>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</si>
  <si>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</si>
  <si>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</si>
  <si>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</si>
  <si>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</si>
  <si>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</si>
  <si>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</si>
  <si>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</si>
  <si>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</si>
  <si>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</si>
  <si>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</si>
  <si>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</si>
  <si>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</si>
  <si>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</si>
  <si>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</si>
  <si>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</si>
  <si>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</si>
  <si>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</si>
  <si>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</si>
  <si>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</si>
  <si>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</si>
  <si>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</si>
  <si>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</si>
  <si>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</si>
  <si>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</si>
  <si>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</si>
  <si>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</si>
  <si>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</si>
  <si>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</si>
  <si>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</si>
  <si>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</si>
  <si>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</si>
  <si>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</si>
  <si>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</si>
  <si>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</si>
  <si>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</si>
  <si>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</si>
  <si>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</si>
  <si>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</si>
  <si>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</si>
  <si>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</si>
  <si>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</si>
  <si>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</si>
  <si>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</si>
  <si>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</si>
  <si>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</si>
  <si>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</si>
  <si>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</si>
  <si>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</si>
  <si>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</si>
  <si>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</si>
  <si>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</si>
  <si>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</si>
  <si>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</si>
  <si>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</si>
  <si>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</si>
  <si>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</si>
  <si>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</si>
  <si>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</si>
  <si>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</si>
  <si>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</si>
  <si>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</si>
  <si>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</si>
  <si>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</si>
  <si>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</si>
  <si>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</si>
  <si>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</si>
  <si>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</si>
  <si>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</si>
  <si>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</si>
  <si>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</si>
  <si>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</si>
  <si>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</si>
  <si>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</si>
  <si>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</si>
  <si>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</si>
  <si>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</si>
  <si>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</si>
  <si>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</si>
  <si>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</si>
  <si>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</si>
  <si>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</si>
  <si>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</si>
  <si>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</si>
  <si>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</si>
  <si>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</si>
  <si>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</si>
  <si>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</si>
  <si>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</si>
  <si>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</si>
  <si>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</si>
  <si>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</si>
  <si>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</si>
  <si>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</si>
  <si>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</si>
  <si>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</si>
  <si>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</si>
  <si>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</si>
  <si>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</si>
  <si>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</si>
  <si>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</si>
  <si>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</si>
  <si>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</si>
  <si>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</si>
  <si>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</si>
  <si>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</si>
  <si>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</si>
  <si>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</si>
  <si>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</si>
  <si>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</si>
  <si>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</si>
  <si>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</si>
  <si>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</si>
  <si>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</si>
  <si>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</si>
  <si>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</si>
  <si>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</si>
  <si>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</si>
  <si>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</si>
  <si>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</si>
  <si>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</si>
  <si>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</si>
  <si>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</si>
  <si>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</si>
  <si>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</si>
  <si>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</si>
  <si>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</si>
  <si>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</si>
  <si>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</si>
  <si>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</si>
  <si>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</si>
  <si>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</si>
  <si>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</si>
  <si>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</si>
  <si>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</si>
  <si>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</si>
  <si>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</si>
  <si>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</si>
  <si>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</si>
  <si>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</si>
  <si>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</si>
  <si>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</si>
  <si>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</si>
  <si>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</si>
  <si>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</si>
  <si>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</si>
  <si>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</si>
  <si>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</si>
  <si>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</si>
  <si>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</si>
  <si>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</si>
  <si>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</si>
  <si>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</si>
  <si>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</si>
  <si>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</si>
  <si>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</si>
  <si>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</si>
  <si>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</si>
  <si>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</si>
  <si>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</si>
  <si>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</si>
  <si>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</si>
  <si>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</si>
  <si>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</si>
  <si>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</si>
  <si>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</si>
  <si>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</si>
  <si>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</si>
  <si>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</si>
  <si>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</si>
  <si>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</si>
  <si>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</si>
  <si>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</si>
  <si>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</si>
  <si>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</si>
  <si>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</si>
  <si>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</si>
  <si>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</si>
  <si>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</si>
  <si>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</si>
  <si>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</si>
  <si>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</si>
  <si>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</si>
  <si>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</si>
  <si>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</si>
  <si>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</si>
  <si>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</si>
  <si>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</si>
  <si>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</si>
  <si>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</si>
  <si>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</si>
  <si>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</si>
  <si>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</si>
  <si>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</si>
  <si>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</si>
  <si>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</si>
  <si>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</si>
  <si>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</si>
  <si>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</si>
  <si>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</si>
  <si>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</si>
  <si>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</si>
  <si>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</si>
  <si>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</si>
  <si>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</si>
  <si>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</si>
  <si>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</si>
  <si>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</si>
  <si>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</si>
  <si>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</si>
  <si>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</si>
  <si>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</si>
  <si>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</si>
  <si>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</si>
  <si>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</si>
  <si>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</si>
  <si>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</si>
  <si>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</si>
  <si>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</si>
  <si>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</si>
  <si>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</si>
  <si>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</si>
  <si>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</si>
  <si>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</si>
  <si>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</si>
  <si>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</si>
  <si>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</si>
  <si>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</si>
  <si>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</si>
  <si>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</si>
  <si>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</si>
  <si>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</si>
  <si>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</si>
  <si>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</si>
  <si>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</si>
  <si>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</si>
  <si>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</si>
  <si>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</si>
  <si>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</si>
  <si>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</si>
  <si>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</si>
  <si>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</si>
  <si>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</si>
  <si>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</si>
  <si>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</si>
  <si>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</si>
  <si>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</si>
  <si>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</si>
  <si>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</si>
  <si>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</si>
  <si>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</si>
  <si>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</si>
  <si>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</si>
  <si>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</si>
  <si>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</si>
  <si>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</si>
  <si>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</si>
  <si>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</si>
  <si>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</si>
  <si>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</si>
  <si>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</si>
  <si>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</si>
  <si>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</si>
  <si>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</si>
  <si>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</si>
  <si>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</si>
  <si>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</si>
  <si>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</si>
  <si>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</si>
  <si>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</si>
  <si>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</si>
  <si>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</si>
  <si>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</si>
  <si>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</si>
  <si>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</si>
  <si>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</si>
  <si>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</si>
  <si>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</si>
  <si>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</si>
  <si>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</si>
  <si>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</si>
  <si>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</si>
  <si>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</si>
  <si>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</si>
  <si>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</si>
  <si>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</si>
  <si>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</si>
  <si>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</si>
  <si>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</si>
  <si>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</si>
  <si>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</si>
  <si>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</si>
  <si>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</si>
  <si>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</si>
  <si>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</si>
  <si>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</si>
  <si>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</si>
  <si>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</si>
  <si>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</si>
  <si>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</si>
  <si>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</si>
  <si>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</si>
  <si>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</si>
  <si>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</si>
  <si>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</si>
  <si>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</si>
  <si>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</si>
  <si>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</si>
  <si>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</si>
  <si>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</si>
  <si>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</si>
  <si>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</si>
  <si>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</si>
  <si>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</si>
  <si>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</si>
  <si>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</si>
  <si>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</si>
  <si>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</si>
  <si>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</si>
  <si>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</si>
  <si>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</si>
  <si>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</si>
  <si>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</si>
  <si>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</si>
  <si>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</si>
  <si>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</si>
  <si>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</si>
  <si>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</si>
  <si>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</si>
  <si>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</si>
  <si>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</si>
  <si>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</si>
  <si>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</si>
  <si>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</si>
  <si>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</si>
  <si>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</si>
  <si>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</si>
  <si>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</si>
  <si>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</si>
  <si>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</si>
  <si>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</si>
  <si>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</si>
  <si>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</si>
  <si>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</si>
  <si>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</si>
  <si>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</si>
  <si>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</si>
  <si>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</si>
  <si>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</si>
  <si>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</si>
  <si>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</si>
  <si>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</si>
  <si>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</si>
  <si>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</si>
  <si>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</si>
  <si>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</si>
  <si>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</si>
  <si>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</si>
  <si>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</si>
  <si>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</si>
  <si>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</si>
  <si>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</si>
  <si>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</si>
  <si>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</si>
  <si>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</si>
  <si>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</si>
  <si>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</si>
  <si>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</si>
  <si>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</si>
  <si>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</si>
  <si>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</si>
  <si>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</si>
  <si>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</si>
  <si>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</si>
  <si>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</si>
  <si>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</si>
  <si>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</si>
  <si>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</si>
  <si>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</si>
  <si>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</si>
  <si>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</si>
  <si>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</si>
  <si>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</si>
  <si>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</si>
  <si>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</si>
  <si>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</si>
  <si>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</si>
  <si>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</si>
  <si>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</si>
  <si>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</si>
  <si>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</si>
  <si>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</si>
  <si>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</si>
  <si>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</si>
  <si>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</si>
  <si>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</si>
  <si>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</si>
  <si>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</si>
  <si>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</si>
  <si>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</si>
  <si>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</si>
  <si>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</si>
  <si>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</si>
  <si>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</si>
  <si>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</si>
  <si>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</si>
  <si>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</si>
  <si>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</si>
  <si>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</si>
  <si>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</si>
  <si>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</si>
  <si>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</si>
  <si>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</si>
  <si>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</si>
  <si>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</si>
  <si>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</si>
  <si>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</si>
  <si>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</si>
  <si>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</si>
  <si>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</si>
  <si>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</si>
  <si>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</si>
  <si>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</si>
  <si>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</si>
  <si>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</si>
  <si>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</si>
  <si>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</si>
  <si>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</si>
  <si>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</si>
  <si>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</si>
  <si>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</si>
  <si>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</si>
  <si>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</si>
  <si>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</si>
  <si>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</si>
  <si>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</si>
  <si>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</si>
  <si>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</si>
  <si>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</si>
  <si>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</si>
  <si>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</si>
  <si>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</si>
  <si>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</si>
  <si>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</si>
  <si>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</si>
  <si>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</si>
  <si>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</si>
  <si>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</si>
  <si>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</si>
  <si>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</si>
  <si>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</si>
  <si>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</si>
  <si>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</si>
  <si>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</si>
  <si>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</si>
  <si>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</si>
  <si>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</si>
  <si>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</si>
  <si>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</si>
  <si>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</si>
  <si>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</si>
  <si>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</si>
  <si>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</si>
  <si>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</si>
  <si>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</si>
  <si>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</si>
  <si>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</si>
  <si>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</si>
  <si>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</si>
  <si>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</si>
  <si>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</si>
  <si>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</si>
  <si>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</si>
  <si>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</si>
  <si>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</si>
  <si>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</si>
  <si>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</si>
  <si>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</si>
  <si>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</si>
  <si>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</si>
  <si>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</si>
  <si>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</si>
  <si>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</si>
  <si>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</si>
  <si>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</si>
  <si>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</si>
  <si>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</si>
  <si>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</si>
  <si>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</si>
  <si>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</si>
  <si>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</si>
  <si>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</si>
  <si>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</si>
  <si>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</si>
  <si>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</si>
  <si>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</si>
  <si>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</si>
  <si>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</si>
  <si>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</si>
  <si>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</si>
  <si>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</si>
  <si>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</si>
  <si>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</si>
  <si>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</si>
  <si>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</si>
  <si>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</si>
  <si>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</si>
  <si>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</si>
  <si>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</si>
  <si>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</si>
  <si>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</si>
  <si>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</si>
  <si>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</si>
  <si>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</si>
  <si>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</si>
  <si>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</si>
  <si>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</si>
  <si>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</si>
  <si>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</si>
  <si>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</si>
  <si>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</si>
  <si>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</si>
  <si>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</si>
  <si>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</si>
  <si>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</si>
  <si>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</si>
  <si>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</si>
  <si>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</si>
  <si>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</si>
  <si>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</si>
  <si>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</si>
  <si>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</si>
  <si>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</si>
  <si>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</si>
  <si>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</si>
  <si>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</si>
  <si>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</si>
  <si>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</si>
  <si>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</si>
  <si>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</si>
  <si>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</si>
  <si>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</si>
  <si>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</si>
  <si>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</si>
  <si>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</si>
  <si>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</si>
  <si>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</si>
  <si>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</si>
  <si>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</si>
  <si>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</si>
  <si>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</si>
  <si>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</si>
  <si>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</si>
  <si>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</si>
  <si>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</si>
  <si>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</si>
  <si>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</si>
  <si>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</si>
  <si>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</si>
  <si>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</si>
  <si>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</si>
  <si>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</si>
  <si>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</si>
  <si>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</si>
  <si>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</si>
  <si>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</si>
  <si>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</si>
  <si>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</si>
  <si>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</si>
  <si>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</si>
  <si>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</si>
  <si>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</si>
  <si>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</si>
  <si>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</si>
  <si>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</si>
  <si>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</si>
  <si>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</si>
  <si>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</si>
  <si>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</si>
  <si>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</si>
  <si>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</si>
  <si>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</si>
  <si>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</si>
  <si>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</si>
  <si>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</si>
  <si>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</si>
  <si>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</si>
  <si>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</si>
  <si>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</si>
  <si>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</si>
  <si>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</si>
  <si>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</si>
  <si>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</si>
  <si>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</si>
  <si>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</si>
  <si>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</si>
  <si>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</si>
  <si>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</si>
  <si>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</si>
  <si>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</si>
  <si>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</si>
  <si>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</si>
  <si>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</si>
  <si>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</si>
  <si>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</si>
  <si>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</si>
  <si>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</si>
  <si>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</si>
  <si>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</si>
  <si>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</si>
  <si>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</si>
  <si>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</si>
  <si>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</si>
  <si>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</si>
  <si>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</si>
  <si>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</si>
  <si>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</si>
  <si>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</si>
  <si>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</si>
  <si>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</si>
  <si>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</si>
  <si>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</si>
  <si>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</si>
  <si>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</si>
  <si>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</si>
  <si>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</si>
  <si>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</si>
  <si>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</si>
  <si>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</si>
  <si>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</si>
  <si>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</si>
  <si>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</si>
  <si>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</si>
  <si>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</si>
  <si>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</si>
  <si>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</si>
  <si>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</si>
  <si>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</si>
  <si>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</si>
  <si>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</si>
  <si>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</si>
  <si>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</si>
  <si>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</si>
  <si>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</si>
  <si>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</si>
  <si>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</si>
  <si>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</si>
  <si>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</si>
  <si>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</si>
  <si>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</si>
  <si>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</si>
  <si>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</si>
  <si>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</si>
  <si>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</si>
  <si>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</si>
  <si>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</si>
  <si>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</si>
  <si>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</si>
  <si>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</si>
  <si>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</si>
  <si>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</si>
  <si>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</si>
  <si>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</si>
  <si>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</si>
  <si>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</si>
  <si>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</si>
  <si>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</si>
  <si>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</si>
  <si>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</si>
  <si>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</si>
  <si>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</si>
  <si>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</si>
  <si>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</si>
  <si>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</si>
  <si>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</si>
  <si>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</si>
  <si>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</si>
  <si>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</si>
  <si>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</si>
  <si>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</si>
  <si>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</si>
  <si>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</si>
  <si>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</si>
  <si>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</si>
  <si>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</si>
  <si>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</si>
  <si>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</si>
  <si>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</si>
  <si>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</si>
  <si>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</si>
  <si>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</si>
  <si>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</si>
  <si>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</si>
  <si>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</si>
  <si>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</si>
  <si>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</si>
  <si>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</si>
  <si>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</si>
  <si>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</si>
  <si>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</si>
  <si>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</si>
  <si>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</si>
  <si>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</si>
  <si>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</si>
  <si>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</si>
  <si>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</si>
  <si>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</si>
  <si>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</si>
  <si>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</si>
  <si>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</si>
  <si>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</si>
  <si>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</si>
  <si>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</si>
  <si>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</si>
  <si>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</si>
  <si>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</si>
  <si>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</si>
  <si>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</si>
  <si>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</si>
  <si>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</si>
  <si>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</si>
  <si>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</si>
  <si>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</si>
  <si>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</si>
  <si>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</si>
  <si>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</si>
  <si>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</si>
  <si>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</si>
  <si>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</si>
  <si>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</si>
  <si>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</si>
  <si>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</si>
  <si>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</si>
  <si>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</si>
  <si>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</si>
  <si>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</si>
  <si>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</si>
  <si>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</si>
  <si>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</si>
  <si>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</si>
  <si>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</si>
  <si>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</si>
  <si>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</si>
  <si>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</si>
  <si>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</si>
  <si>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</si>
  <si>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</si>
  <si>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</si>
  <si>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</si>
  <si>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</si>
  <si>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</si>
  <si>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</si>
  <si>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</si>
  <si>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</si>
  <si>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</si>
  <si>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</si>
  <si>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</si>
  <si>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</si>
  <si>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</si>
  <si>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</si>
  <si>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</si>
  <si>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</si>
  <si>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</si>
  <si>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</si>
  <si>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</si>
  <si>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</si>
  <si>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</si>
  <si>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</si>
  <si>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</si>
  <si>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</si>
  <si>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</si>
  <si>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</si>
  <si>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</si>
  <si>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</si>
  <si>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</si>
  <si>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</si>
  <si>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</si>
  <si>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</si>
  <si>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</si>
  <si>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</si>
  <si>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</si>
  <si>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</si>
  <si>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</si>
  <si>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</si>
  <si>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</si>
  <si>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</si>
  <si>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</si>
  <si>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</si>
  <si>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</si>
  <si>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</si>
  <si>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</si>
  <si>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</si>
  <si>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</si>
  <si>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</si>
  <si>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</si>
  <si>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</si>
  <si>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</si>
  <si>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</si>
  <si>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</si>
  <si>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</si>
  <si>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</si>
  <si>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</si>
  <si>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</si>
  <si>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</si>
  <si>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</si>
  <si>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</si>
  <si>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</si>
  <si>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</si>
  <si>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</si>
  <si>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</si>
  <si>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</si>
  <si>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</si>
  <si>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</si>
  <si>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</si>
  <si>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</si>
  <si>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</si>
  <si>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</si>
  <si>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</si>
  <si>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</si>
  <si>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</si>
  <si>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</si>
  <si>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</si>
  <si>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</si>
  <si>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</si>
  <si>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</si>
  <si>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</si>
  <si>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</si>
  <si>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</si>
  <si>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</si>
  <si>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</si>
  <si>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</si>
  <si>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</si>
  <si>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</si>
  <si>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</si>
  <si>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</si>
  <si>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</si>
  <si>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</si>
  <si>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</si>
  <si>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</si>
  <si>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</si>
  <si>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</si>
  <si>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</si>
  <si>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</si>
  <si>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</si>
  <si>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</si>
  <si>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</si>
  <si>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</si>
  <si>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</si>
  <si>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</si>
  <si>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</si>
  <si>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</si>
  <si>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</si>
  <si>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</si>
  <si>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</si>
  <si>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</si>
  <si>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</si>
  <si>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</si>
  <si>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</si>
  <si>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</si>
  <si>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</si>
  <si>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</si>
  <si>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</si>
  <si>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</si>
  <si>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</si>
  <si>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</si>
  <si>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</si>
  <si>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</si>
  <si>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</si>
  <si>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</si>
  <si>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</si>
  <si>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</si>
  <si>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</si>
  <si>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</si>
  <si>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</si>
  <si>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</si>
  <si>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</si>
  <si>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</si>
  <si>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</si>
  <si>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</si>
  <si>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</si>
  <si>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</si>
  <si>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</si>
  <si>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</si>
  <si>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</si>
  <si>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</si>
  <si>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</si>
  <si>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</si>
  <si>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</si>
  <si>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</si>
  <si>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</si>
  <si>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</si>
  <si>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</si>
  <si>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</si>
  <si>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</si>
  <si>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</si>
  <si>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</si>
  <si>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</si>
  <si>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</si>
  <si>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</si>
  <si>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</si>
  <si>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</si>
  <si>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</si>
  <si>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</si>
  <si>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</si>
  <si>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</si>
  <si>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</si>
  <si>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</si>
  <si>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</si>
  <si>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</si>
  <si>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</si>
  <si>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</si>
  <si>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</si>
  <si>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</si>
  <si>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</si>
  <si>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</si>
  <si>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</si>
  <si>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</si>
  <si>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</si>
  <si>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</si>
  <si>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</si>
  <si>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</si>
  <si>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</si>
  <si>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</si>
  <si>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</si>
  <si>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</si>
  <si>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</si>
  <si>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</si>
  <si>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</si>
  <si>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</si>
  <si>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</si>
  <si>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</si>
  <si>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</si>
  <si>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</si>
  <si>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</si>
  <si>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</si>
  <si>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</si>
  <si>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</si>
  <si>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</si>
  <si>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</si>
  <si>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</si>
  <si>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</si>
  <si>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</si>
  <si>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</si>
  <si>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</si>
  <si>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</si>
  <si>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</si>
  <si>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</si>
  <si>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</si>
  <si>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</si>
  <si>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</si>
  <si>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</si>
  <si>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</si>
  <si>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</si>
  <si>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</si>
  <si>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</si>
  <si>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</si>
  <si>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</si>
  <si>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</si>
  <si>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</si>
  <si>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</si>
  <si>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</si>
  <si>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</si>
  <si>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</si>
  <si>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</si>
  <si>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</si>
  <si>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</si>
  <si>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</si>
  <si>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</si>
  <si>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</si>
  <si>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</si>
  <si>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</si>
  <si>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</si>
  <si>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</si>
  <si>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</si>
  <si>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</si>
  <si>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</si>
  <si>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</si>
  <si>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</si>
  <si>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</si>
  <si>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</si>
  <si>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</si>
  <si>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</si>
  <si>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</si>
  <si>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</si>
  <si>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</si>
  <si>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</si>
  <si>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</si>
  <si>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</si>
  <si>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</si>
  <si>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</si>
  <si>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</si>
  <si>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</si>
  <si>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</si>
  <si>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</si>
  <si>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</si>
  <si>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</si>
  <si>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</si>
  <si>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</si>
  <si>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</si>
  <si>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</si>
  <si>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</si>
  <si>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</si>
  <si>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</si>
  <si>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</si>
  <si>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</si>
  <si>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</si>
  <si>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</si>
  <si>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</si>
  <si>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</si>
  <si>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</si>
  <si>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</si>
  <si>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</si>
  <si>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</si>
  <si>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</si>
  <si>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</si>
  <si>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</si>
  <si>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</si>
  <si>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</si>
  <si>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</si>
  <si>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</si>
  <si>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</si>
  <si>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</si>
  <si>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</si>
  <si>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</si>
  <si>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</si>
  <si>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</si>
  <si>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</si>
  <si>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</si>
  <si>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</si>
  <si>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</si>
  <si>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</si>
  <si>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</si>
  <si>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</si>
  <si>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</si>
  <si>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</si>
  <si>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</si>
  <si>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</si>
  <si>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</si>
  <si>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</si>
  <si>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</si>
  <si>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</si>
  <si>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</si>
  <si>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</si>
  <si>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</si>
  <si>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</si>
  <si>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</si>
  <si>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</si>
  <si>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</si>
  <si>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</si>
  <si>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</si>
  <si>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</si>
  <si>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</si>
  <si>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</si>
  <si>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</si>
  <si>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</si>
  <si>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</si>
  <si>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</si>
  <si>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</si>
  <si>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</si>
  <si>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</si>
  <si>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</si>
  <si>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</si>
  <si>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</si>
  <si>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</si>
  <si>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</si>
  <si>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</si>
  <si>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</si>
  <si>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</si>
  <si>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</si>
  <si>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</si>
  <si>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</si>
  <si>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</si>
  <si>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</si>
  <si>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</si>
  <si>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</si>
  <si>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</si>
  <si>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</si>
  <si>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</si>
  <si>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</si>
  <si>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</si>
  <si>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</si>
  <si>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</si>
  <si>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</si>
  <si>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</si>
  <si>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</si>
  <si>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</si>
  <si>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</si>
  <si>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</si>
  <si>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</si>
  <si>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</si>
  <si>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</si>
  <si>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</si>
  <si>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</si>
  <si>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</si>
  <si>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</si>
  <si>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</si>
  <si>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</si>
  <si>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</si>
  <si>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</si>
  <si>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</si>
  <si>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</si>
  <si>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</si>
  <si>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</si>
  <si>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</si>
  <si>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</si>
  <si>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</si>
  <si>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</si>
  <si>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</si>
  <si>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</si>
  <si>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</si>
  <si>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</si>
  <si>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</si>
  <si>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</si>
  <si>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</si>
  <si>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</si>
  <si>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</si>
  <si>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</si>
  <si>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</si>
  <si>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</si>
  <si>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</si>
  <si>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</si>
  <si>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</si>
  <si>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</si>
  <si>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</si>
  <si>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</si>
  <si>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</si>
  <si>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</si>
  <si>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</si>
  <si>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</si>
  <si>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</si>
  <si>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</si>
  <si>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</si>
  <si>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</si>
  <si>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</si>
  <si>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</si>
  <si>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</si>
  <si>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</si>
  <si>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</si>
  <si>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</si>
  <si>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</si>
  <si>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</si>
  <si>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</si>
  <si>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</si>
  <si>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</si>
  <si>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</si>
  <si>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</si>
  <si>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</si>
  <si>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</si>
  <si>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</si>
  <si>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</si>
  <si>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</si>
  <si>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</si>
  <si>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</si>
  <si>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</si>
  <si>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</si>
  <si>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</si>
  <si>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</si>
  <si>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</si>
  <si>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</si>
  <si>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</si>
  <si>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</si>
  <si>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</si>
  <si>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</si>
  <si>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</si>
  <si>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</si>
  <si>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</si>
  <si>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</si>
  <si>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</si>
  <si>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</si>
  <si>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</si>
  <si>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</si>
  <si>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</si>
  <si>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</si>
  <si>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</si>
  <si>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</si>
  <si>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</si>
  <si>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</si>
  <si>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</si>
  <si>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</si>
  <si>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</si>
  <si>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</si>
  <si>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</si>
  <si>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</si>
  <si>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</si>
  <si>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</si>
  <si>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</si>
  <si>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</si>
  <si>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</si>
  <si>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</si>
  <si>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</si>
  <si>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</si>
  <si>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</si>
  <si>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</si>
  <si>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</si>
  <si>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</si>
  <si>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</si>
  <si>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</si>
  <si>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</si>
  <si>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</si>
  <si>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</si>
  <si>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</si>
  <si>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</si>
  <si>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</si>
  <si>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</si>
  <si>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</si>
  <si>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</si>
  <si>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</si>
  <si>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</si>
  <si>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</si>
  <si>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</si>
  <si>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</si>
  <si>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</si>
  <si>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</si>
  <si>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</si>
  <si>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</si>
  <si>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</si>
  <si>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</si>
  <si>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</si>
  <si>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</si>
  <si>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</si>
  <si>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</si>
  <si>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</si>
  <si>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</si>
  <si>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</si>
  <si>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</si>
  <si>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</si>
  <si>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</si>
  <si>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</si>
  <si>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</si>
  <si>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</si>
  <si>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</si>
  <si>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</si>
  <si>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</si>
  <si>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</si>
  <si>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</si>
  <si>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</si>
  <si>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</si>
  <si>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</si>
  <si>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</si>
  <si>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</si>
  <si>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</si>
  <si>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</si>
  <si>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</si>
  <si>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</si>
  <si>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</si>
  <si>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</si>
  <si>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</si>
  <si>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</si>
  <si>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</si>
  <si>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</si>
  <si>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</si>
  <si>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</si>
  <si>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</si>
  <si>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</si>
  <si>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</si>
  <si>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</si>
  <si>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</si>
  <si>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</si>
  <si>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</si>
  <si>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</si>
  <si>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</si>
  <si>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</si>
  <si>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</si>
  <si>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</si>
  <si>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</si>
  <si>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</si>
  <si>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</si>
  <si>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</si>
  <si>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</si>
  <si>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</si>
  <si>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</si>
  <si>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</si>
  <si>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</si>
  <si>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</si>
  <si>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</si>
  <si>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</si>
  <si>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</si>
  <si>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</si>
  <si>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</si>
  <si>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</si>
  <si>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</si>
  <si>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</si>
  <si>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</si>
  <si>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</si>
  <si>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</si>
  <si>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</si>
  <si>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</si>
  <si>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</si>
  <si>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</si>
  <si>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</si>
  <si>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</si>
  <si>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</si>
  <si>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</si>
  <si>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</si>
  <si>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</si>
  <si>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</si>
  <si>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</si>
  <si>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</si>
  <si>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</si>
  <si>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</si>
  <si>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</si>
  <si>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</si>
  <si>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</si>
  <si>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</si>
  <si>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</si>
  <si>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</si>
  <si>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</si>
  <si>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</si>
  <si>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</si>
  <si>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</si>
  <si>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</si>
  <si>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</si>
  <si>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</si>
  <si>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</si>
  <si>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</si>
  <si>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</si>
  <si>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</si>
  <si>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</si>
  <si>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</si>
  <si>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</si>
  <si>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</si>
  <si>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</si>
  <si>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</si>
  <si>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</si>
  <si>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</si>
  <si>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</si>
  <si>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</si>
  <si>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</si>
  <si>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</si>
  <si>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</si>
  <si>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</si>
  <si>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</si>
  <si>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</si>
  <si>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</si>
  <si>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</si>
  <si>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</si>
  <si>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</si>
  <si>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</si>
  <si>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</si>
  <si>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</si>
  <si>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</si>
  <si>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</si>
  <si>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</si>
  <si>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</si>
  <si>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</si>
  <si>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</si>
  <si>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</si>
  <si>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</si>
  <si>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</si>
  <si>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</si>
  <si>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</si>
  <si>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</si>
  <si>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</si>
  <si>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</si>
  <si>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</si>
  <si>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</si>
  <si>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</si>
  <si>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</si>
  <si>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</si>
  <si>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</si>
  <si>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</si>
  <si>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</si>
  <si>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</si>
  <si>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</si>
  <si>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</si>
  <si>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</si>
  <si>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</si>
  <si>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</si>
  <si>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</si>
  <si>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</si>
  <si>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</si>
  <si>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</si>
  <si>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</si>
  <si>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</si>
  <si>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</si>
  <si>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</si>
  <si>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</si>
  <si>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</si>
  <si>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</si>
  <si>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</si>
  <si>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</si>
  <si>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</si>
  <si>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</si>
  <si>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</si>
  <si>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</si>
  <si>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</si>
  <si>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</si>
  <si>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</si>
  <si>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</si>
  <si>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</si>
  <si>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</si>
  <si>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</si>
  <si>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</si>
  <si>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</si>
  <si>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</si>
  <si>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</si>
  <si>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</si>
  <si>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</si>
  <si>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</si>
  <si>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</si>
  <si>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</si>
  <si>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</si>
  <si>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</si>
  <si>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</si>
  <si>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</si>
  <si>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</si>
  <si>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</si>
  <si>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</si>
  <si>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</si>
  <si>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</si>
  <si>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</si>
  <si>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</si>
  <si>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</si>
  <si>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</si>
  <si>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</si>
  <si>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</si>
  <si>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</si>
  <si>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</si>
  <si>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</si>
  <si>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</si>
  <si>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</si>
  <si>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</si>
  <si>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</si>
  <si>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</si>
  <si>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</si>
  <si>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</si>
  <si>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</si>
  <si>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</si>
  <si>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</si>
  <si>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</si>
  <si>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</si>
  <si>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</si>
  <si>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</si>
  <si>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</si>
  <si>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</si>
  <si>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</si>
  <si>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</si>
  <si>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</si>
  <si>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</si>
  <si>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</si>
  <si>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</si>
  <si>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</si>
  <si>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</si>
  <si>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</si>
  <si>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</si>
  <si>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</si>
  <si>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</si>
  <si>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</si>
  <si>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</si>
  <si>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</si>
  <si>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</si>
  <si>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</si>
  <si>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</si>
  <si>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</si>
  <si>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</si>
  <si>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</si>
  <si>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</si>
  <si>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</si>
  <si>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</si>
  <si>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</si>
  <si>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</si>
  <si>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</si>
  <si>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</si>
  <si>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</si>
  <si>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</si>
  <si>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</si>
  <si>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</si>
  <si>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</si>
  <si>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</si>
  <si>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</si>
  <si>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</si>
  <si>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</si>
  <si>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</si>
  <si>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</si>
  <si>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</si>
  <si>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</si>
  <si>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</si>
  <si>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</si>
  <si>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</si>
  <si>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</si>
  <si>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</si>
  <si>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</si>
  <si>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</si>
  <si>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</si>
  <si>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</si>
  <si>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</si>
  <si>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</si>
  <si>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</si>
  <si>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</si>
  <si>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</si>
  <si>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</si>
  <si>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</si>
  <si>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</si>
  <si>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</si>
  <si>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</si>
  <si>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</si>
  <si>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</si>
  <si>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</si>
  <si>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</si>
  <si>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</si>
  <si>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</si>
  <si>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</si>
  <si>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</si>
  <si>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</si>
  <si>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</si>
  <si>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</si>
  <si>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</si>
  <si>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</si>
  <si>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</si>
  <si>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</si>
  <si>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</si>
  <si>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</si>
  <si>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</si>
  <si>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</si>
  <si>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</si>
  <si>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</si>
  <si>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</si>
  <si>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</si>
  <si>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</si>
  <si>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</si>
  <si>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</si>
  <si>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</si>
  <si>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</si>
  <si>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</si>
  <si>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</si>
  <si>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</si>
  <si>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</si>
  <si>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</si>
  <si>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</si>
  <si>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</si>
  <si>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</si>
  <si>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</si>
  <si>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</si>
  <si>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</si>
  <si>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</si>
  <si>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</si>
  <si>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</si>
  <si>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</si>
  <si>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</si>
  <si>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</si>
  <si>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</si>
  <si>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</si>
  <si>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</si>
  <si>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</si>
  <si>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</si>
  <si>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</si>
  <si>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</si>
  <si>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</si>
  <si>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</si>
  <si>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</si>
  <si>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</si>
  <si>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</si>
  <si>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</si>
  <si>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</si>
  <si>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</si>
  <si>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</si>
  <si>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</si>
  <si>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</si>
  <si>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</si>
  <si>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</si>
  <si>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</si>
  <si>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</si>
  <si>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</si>
  <si>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</si>
  <si>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</si>
  <si>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</si>
  <si>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</si>
  <si>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</si>
  <si>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</si>
  <si>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</si>
  <si>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</si>
  <si>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</si>
  <si>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</si>
  <si>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</si>
  <si>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</si>
  <si>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</si>
  <si>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</si>
  <si>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</si>
  <si>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</si>
  <si>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</si>
  <si>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</si>
  <si>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</si>
  <si>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</si>
  <si>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</si>
  <si>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</si>
  <si>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</si>
  <si>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</si>
  <si>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</si>
  <si>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</si>
  <si>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</si>
  <si>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</si>
  <si>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</si>
  <si>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</si>
  <si>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</si>
  <si>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</si>
  <si>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</si>
  <si>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</si>
  <si>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</si>
  <si>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</si>
  <si>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</si>
  <si>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</si>
  <si>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</si>
  <si>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</si>
  <si>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</si>
  <si>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</si>
  <si>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</si>
  <si>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</si>
  <si>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</si>
  <si>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</si>
  <si>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</si>
  <si>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</si>
  <si>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</si>
  <si>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</si>
  <si>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</si>
  <si>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</si>
  <si>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</si>
  <si>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</si>
  <si>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</si>
  <si>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</si>
  <si>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</si>
  <si>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</si>
  <si>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</si>
  <si>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</si>
  <si>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</si>
  <si>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</si>
  <si>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</si>
  <si>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</si>
  <si>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</si>
  <si>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</si>
  <si>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</si>
  <si>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</si>
  <si>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</si>
  <si>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</si>
  <si>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</si>
  <si>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</si>
  <si>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</si>
  <si>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</si>
  <si>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</si>
  <si>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</si>
  <si>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</si>
  <si>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</si>
  <si>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</si>
  <si>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</si>
  <si>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</si>
  <si>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</si>
  <si>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</si>
  <si>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</si>
  <si>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</si>
  <si>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</si>
  <si>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</si>
  <si>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</si>
  <si>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</si>
  <si>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</si>
  <si>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</si>
  <si>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</si>
  <si>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</si>
  <si>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</si>
  <si>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</si>
  <si>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</si>
  <si>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</si>
  <si>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</si>
  <si>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</si>
  <si>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</si>
  <si>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</si>
  <si>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</si>
  <si>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</si>
  <si>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</si>
  <si>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</si>
  <si>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</si>
  <si>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</si>
  <si>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</si>
  <si>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</si>
  <si>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</si>
  <si>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</si>
  <si>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</si>
  <si>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</si>
  <si>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</si>
  <si>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</si>
  <si>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</si>
  <si>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</si>
  <si>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</si>
  <si>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</si>
  <si>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</si>
  <si>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</si>
  <si>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</si>
  <si>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</si>
  <si>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</si>
  <si>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</si>
  <si>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</si>
  <si>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</si>
  <si>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</si>
  <si>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</si>
  <si>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</si>
  <si>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</si>
  <si>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</si>
  <si>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</si>
  <si>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</si>
  <si>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</si>
  <si>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</si>
  <si>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</si>
  <si>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</si>
  <si>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</si>
  <si>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</si>
  <si>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</si>
  <si>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</si>
  <si>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</si>
  <si>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</si>
  <si>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</si>
  <si>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</si>
  <si>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</si>
  <si>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</si>
  <si>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</si>
  <si>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</si>
  <si>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</si>
  <si>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</si>
  <si>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</si>
  <si>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</si>
  <si>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</si>
  <si>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</si>
  <si>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</si>
  <si>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</si>
  <si>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</si>
  <si>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</si>
  <si>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</si>
  <si>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</si>
  <si>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</si>
  <si>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</si>
  <si>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</si>
  <si>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</si>
  <si>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</si>
  <si>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</si>
  <si>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</si>
  <si>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</si>
  <si>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</si>
  <si>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</si>
  <si>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</si>
  <si>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</si>
  <si>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</si>
  <si>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</si>
  <si>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</si>
  <si>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</si>
  <si>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</si>
  <si>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</si>
  <si>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</si>
  <si>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</si>
  <si>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</si>
  <si>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</si>
  <si>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</si>
  <si>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</si>
  <si>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</si>
  <si>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</si>
  <si>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</si>
  <si>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</si>
  <si>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</si>
  <si>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</si>
  <si>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</si>
  <si>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</si>
  <si>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</si>
  <si>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</si>
  <si>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</si>
  <si>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</si>
  <si>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</si>
  <si>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</si>
  <si>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</si>
  <si>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</si>
  <si>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</si>
  <si>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</si>
  <si>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</si>
  <si>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</si>
  <si>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</si>
  <si>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</si>
  <si>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</si>
  <si>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</si>
  <si>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</si>
  <si>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</si>
  <si>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</si>
  <si>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</si>
  <si>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</si>
  <si>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</si>
  <si>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</si>
  <si>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</si>
  <si>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</si>
  <si>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</si>
  <si>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</si>
  <si>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</si>
  <si>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</si>
  <si>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</si>
  <si>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</si>
  <si>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</si>
  <si>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</si>
  <si>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</si>
  <si>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</si>
  <si>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</si>
  <si>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</si>
  <si>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</si>
  <si>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</si>
  <si>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</si>
  <si>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</si>
  <si>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</si>
  <si>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</si>
  <si>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</si>
  <si>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</si>
  <si>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</si>
  <si>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</si>
  <si>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</si>
  <si>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</si>
  <si>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</si>
  <si>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</si>
  <si>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</si>
  <si>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</si>
  <si>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</si>
  <si>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</si>
  <si>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</si>
  <si>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</si>
  <si>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</si>
  <si>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</si>
  <si>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</si>
  <si>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</si>
  <si>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</si>
  <si>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</si>
  <si>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</si>
  <si>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</si>
  <si>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</si>
  <si>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</si>
  <si>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</si>
  <si>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</si>
  <si>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</si>
  <si>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</si>
  <si>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</si>
  <si>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</si>
  <si>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</si>
  <si>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</si>
  <si>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</si>
  <si>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</si>
  <si>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</si>
  <si>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</si>
  <si>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</si>
  <si>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</si>
  <si>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</si>
  <si>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</si>
  <si>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</si>
  <si>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</si>
  <si>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</si>
  <si>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</si>
  <si>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</si>
  <si>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</si>
  <si>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</si>
  <si>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</si>
  <si>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</si>
  <si>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</si>
  <si>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</si>
  <si>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</si>
  <si>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</si>
  <si>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</si>
  <si>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</si>
  <si>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</si>
  <si>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</si>
  <si>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</si>
  <si>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</si>
  <si>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</si>
  <si>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</si>
  <si>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</si>
  <si>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</si>
  <si>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</si>
  <si>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</si>
  <si>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</si>
  <si>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</si>
  <si>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</si>
  <si>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</si>
  <si>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</si>
  <si>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</si>
  <si>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</si>
  <si>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</si>
  <si>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</si>
  <si>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</si>
  <si>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</si>
  <si>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</si>
  <si>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</si>
  <si>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</si>
  <si>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</si>
  <si>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</si>
  <si>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</si>
  <si>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</si>
  <si>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</si>
  <si>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</si>
  <si>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</si>
  <si>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</si>
  <si>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</si>
  <si>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</si>
  <si>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</si>
  <si>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</si>
  <si>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</si>
  <si>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</si>
  <si>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</si>
  <si>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</si>
  <si>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</si>
  <si>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</si>
  <si>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</si>
  <si>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</si>
  <si>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</si>
  <si>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</si>
  <si>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</si>
  <si>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</si>
  <si>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</si>
  <si>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</si>
  <si>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</si>
  <si>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</si>
  <si>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</si>
  <si>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</si>
  <si>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</si>
  <si>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</si>
  <si>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</si>
  <si>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</si>
  <si>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</si>
  <si>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</si>
  <si>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</si>
  <si>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</si>
  <si>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</si>
  <si>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</si>
  <si>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</si>
  <si>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</si>
  <si>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</si>
  <si>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</si>
  <si>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</si>
  <si>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</si>
  <si>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</si>
  <si>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</si>
  <si>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</si>
  <si>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</si>
  <si>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</si>
  <si>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</si>
  <si>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</si>
  <si>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</si>
  <si>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</si>
  <si>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</si>
  <si>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</si>
  <si>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</si>
  <si>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</si>
  <si>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</si>
  <si>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</si>
  <si>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</si>
  <si>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</si>
  <si>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</si>
  <si>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</si>
  <si>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</si>
  <si>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</si>
  <si>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</si>
  <si>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</si>
  <si>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</si>
  <si>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</si>
  <si>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</si>
  <si>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</si>
  <si>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</si>
  <si>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</si>
  <si>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</si>
  <si>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</si>
  <si>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</si>
  <si>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</si>
  <si>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</si>
  <si>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</si>
  <si>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</si>
  <si>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</si>
  <si>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</si>
  <si>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</si>
  <si>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</si>
  <si>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</si>
  <si>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</si>
  <si>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</si>
  <si>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</si>
  <si>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</si>
  <si>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</si>
  <si>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</si>
  <si>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</si>
  <si>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</si>
  <si>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</si>
  <si>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</si>
  <si>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</si>
  <si>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</si>
  <si>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</si>
  <si>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</si>
  <si>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</si>
  <si>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</si>
  <si>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</si>
  <si>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</si>
  <si>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</si>
  <si>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</si>
  <si>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</si>
  <si>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</si>
  <si>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</si>
  <si>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</si>
  <si>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</si>
  <si>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</si>
  <si>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</si>
  <si>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</si>
  <si>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</si>
  <si>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</si>
  <si>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</si>
  <si>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</si>
  <si>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</si>
  <si>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</si>
  <si>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</si>
  <si>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</si>
  <si>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</si>
  <si>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</si>
  <si>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</si>
  <si>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</si>
  <si>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</si>
  <si>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</si>
  <si>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</si>
  <si>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</si>
  <si>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</si>
  <si>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</si>
  <si>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</si>
  <si>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</si>
  <si>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</si>
  <si>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</si>
  <si>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</si>
  <si>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</si>
  <si>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</si>
  <si>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</si>
  <si>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</si>
  <si>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</si>
  <si>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</si>
  <si>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</si>
  <si>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</si>
  <si>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</si>
  <si>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</si>
  <si>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</si>
  <si>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</si>
  <si>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</si>
  <si>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</si>
  <si>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</si>
  <si>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</si>
  <si>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</si>
  <si>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</si>
  <si>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</si>
  <si>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</si>
  <si>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</si>
  <si>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</si>
  <si>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</si>
  <si>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</si>
  <si>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</si>
  <si>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</si>
  <si>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</si>
  <si>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</si>
  <si>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</si>
  <si>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</si>
  <si>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</si>
  <si>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</si>
  <si>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</si>
  <si>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</si>
  <si>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</si>
  <si>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</si>
  <si>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</si>
  <si>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</si>
  <si>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</si>
  <si>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</si>
  <si>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</si>
  <si>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</si>
  <si>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</si>
  <si>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</si>
  <si>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</si>
  <si>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</si>
  <si>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</si>
  <si>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</si>
  <si>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</si>
  <si>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</si>
  <si>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</si>
  <si>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</si>
  <si>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</si>
  <si>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</si>
  <si>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</si>
  <si>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</si>
  <si>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</si>
  <si>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</si>
  <si>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</si>
  <si>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</si>
  <si>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</si>
  <si>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</si>
  <si>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</si>
  <si>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</si>
  <si>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</si>
  <si>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</si>
  <si>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</si>
  <si>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</si>
  <si>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</si>
  <si>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</si>
  <si>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</si>
  <si>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</si>
  <si>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</si>
  <si>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</si>
  <si>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</si>
  <si>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</si>
  <si>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</si>
  <si>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</si>
  <si>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</si>
  <si>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</si>
  <si>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</si>
  <si>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</si>
  <si>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</si>
  <si>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</si>
  <si>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</si>
  <si>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</si>
  <si>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</si>
  <si>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</si>
  <si>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</si>
  <si>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</si>
  <si>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</si>
  <si>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</si>
  <si>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</si>
  <si>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</si>
  <si>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</si>
  <si>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</si>
  <si>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</si>
  <si>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</si>
  <si>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</si>
  <si>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</si>
  <si>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</si>
  <si>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</si>
  <si>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</si>
  <si>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</si>
  <si>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</si>
  <si>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</si>
  <si>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</si>
  <si>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</si>
  <si>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</si>
  <si>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</si>
  <si>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</si>
  <si>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</si>
  <si>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</si>
  <si>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</si>
  <si>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</si>
  <si>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</si>
  <si>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</si>
  <si>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</si>
  <si>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</si>
  <si>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</si>
  <si>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</si>
  <si>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</si>
  <si>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</si>
  <si>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</si>
  <si>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</si>
  <si>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</si>
  <si>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</si>
  <si>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</si>
  <si>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</si>
  <si>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</si>
  <si>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</si>
  <si>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</si>
  <si>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</si>
  <si>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</si>
  <si>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</si>
  <si>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</si>
  <si>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</si>
  <si>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</si>
  <si>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</si>
  <si>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</si>
  <si>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</si>
  <si>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</si>
  <si>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</si>
  <si>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</si>
  <si>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</si>
  <si>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</si>
  <si>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</si>
  <si>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</si>
  <si>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</si>
  <si>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</si>
  <si>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</si>
  <si>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</si>
  <si>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</si>
  <si>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</si>
  <si>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</si>
  <si>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</si>
  <si>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</si>
  <si>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</si>
  <si>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</si>
  <si>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</si>
  <si>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</si>
  <si>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</si>
  <si>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</si>
  <si>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</si>
  <si>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</si>
  <si>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</si>
  <si>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</si>
  <si>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</si>
  <si>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</si>
  <si>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</si>
  <si>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</si>
  <si>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</si>
  <si>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</si>
  <si>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</si>
  <si>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</si>
  <si>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</si>
  <si>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</si>
  <si>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</si>
  <si>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</si>
  <si>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</si>
  <si>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</si>
  <si>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</si>
  <si>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</si>
  <si>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</si>
  <si>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</si>
  <si>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</si>
  <si>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</si>
  <si>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</si>
  <si>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</si>
  <si>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</si>
  <si>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</si>
  <si>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</si>
  <si>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</si>
  <si>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</si>
  <si>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</si>
  <si>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</si>
  <si>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</si>
  <si>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</si>
  <si>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</si>
  <si>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</si>
  <si>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</si>
  <si>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</si>
  <si>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</si>
  <si>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</si>
  <si>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</si>
  <si>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</si>
  <si>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</si>
  <si>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</si>
  <si>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</si>
  <si>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</si>
  <si>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</si>
  <si>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</si>
  <si>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</si>
  <si>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</si>
  <si>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</si>
  <si>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</si>
  <si>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</si>
  <si>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</si>
  <si>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</si>
  <si>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</si>
  <si>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</si>
  <si>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</si>
  <si>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</si>
  <si>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</si>
  <si>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</si>
  <si>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</si>
  <si>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</si>
  <si>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</si>
  <si>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</si>
  <si>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</si>
  <si>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</si>
  <si>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</si>
  <si>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</si>
  <si>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</si>
  <si>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</si>
  <si>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</si>
  <si>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</si>
  <si>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</si>
  <si>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</si>
  <si>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</si>
  <si>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</si>
  <si>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</si>
  <si>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</si>
  <si>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</si>
  <si>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</si>
  <si>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</si>
  <si>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</si>
  <si>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</si>
  <si>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</si>
  <si>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</si>
  <si>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</si>
  <si>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</si>
  <si>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</si>
  <si>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</si>
  <si>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</si>
  <si>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</si>
  <si>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</si>
  <si>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</si>
  <si>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</si>
  <si>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</si>
  <si>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</si>
  <si>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</si>
  <si>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</si>
  <si>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</si>
  <si>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</si>
  <si>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</si>
  <si>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</si>
  <si>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</si>
  <si>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</si>
  <si>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</si>
  <si>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</si>
  <si>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</si>
  <si>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</si>
  <si>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</si>
  <si>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</si>
  <si>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</si>
  <si>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</si>
  <si>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</si>
  <si>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</si>
  <si>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</si>
  <si>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</si>
  <si>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</si>
  <si>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</si>
  <si>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</si>
  <si>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</si>
  <si>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</si>
  <si>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</si>
  <si>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</si>
  <si>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</si>
  <si>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</si>
  <si>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</si>
  <si>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</si>
  <si>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</si>
  <si>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</si>
  <si>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</si>
  <si>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</si>
  <si>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</si>
  <si>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</si>
  <si>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</si>
  <si>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</si>
  <si>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</si>
  <si>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</si>
  <si>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</si>
  <si>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</si>
  <si>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</si>
  <si>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</si>
  <si>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</si>
  <si>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</si>
  <si>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</si>
  <si>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</si>
  <si>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</si>
  <si>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</si>
  <si>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</si>
  <si>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</si>
  <si>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</si>
  <si>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</si>
  <si>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</si>
  <si>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</si>
  <si>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</si>
  <si>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</si>
  <si>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</si>
  <si>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</si>
  <si>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</si>
  <si>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</si>
  <si>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</si>
  <si>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</si>
  <si>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</si>
  <si>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</si>
  <si>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</si>
  <si>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</si>
  <si>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</si>
  <si>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</si>
  <si>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</si>
  <si>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</si>
  <si>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</si>
  <si>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</si>
  <si>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</si>
  <si>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</si>
  <si>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</si>
  <si>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</si>
  <si>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</si>
  <si>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</si>
  <si>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</si>
  <si>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</si>
  <si>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</si>
  <si>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</si>
  <si>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</si>
  <si>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</si>
  <si>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</si>
  <si>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</si>
  <si>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</si>
  <si>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</si>
  <si>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</si>
  <si>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</si>
  <si>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</si>
  <si>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</si>
  <si>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</si>
  <si>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</si>
  <si>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</si>
  <si>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</si>
  <si>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</si>
  <si>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</si>
  <si>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</si>
  <si>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</si>
  <si>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</si>
  <si>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</si>
  <si>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</si>
  <si>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</si>
  <si>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</si>
  <si>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</si>
  <si>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</si>
  <si>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</si>
  <si>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</si>
  <si>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</si>
  <si>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</si>
  <si>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</si>
  <si>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</si>
  <si>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</si>
  <si>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</si>
  <si>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</si>
  <si>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</si>
  <si>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</si>
  <si>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</si>
  <si>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</si>
  <si>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</si>
  <si>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</si>
  <si>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</si>
  <si>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</si>
  <si>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</si>
  <si>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</si>
  <si>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</si>
  <si>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</si>
  <si>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</si>
  <si>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</si>
  <si>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</si>
  <si>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</si>
  <si>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</si>
  <si>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</si>
  <si>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</si>
  <si>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</si>
  <si>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</si>
  <si>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</si>
  <si>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</si>
  <si>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</si>
  <si>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</si>
  <si>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</si>
  <si>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</si>
  <si>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</si>
  <si>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</si>
  <si>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</si>
  <si>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</si>
  <si>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</si>
  <si>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</si>
  <si>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</si>
  <si>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</si>
  <si>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</si>
  <si>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</si>
  <si>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</si>
  <si>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</si>
  <si>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</si>
  <si>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</si>
  <si>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</si>
  <si>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</si>
  <si>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</si>
  <si>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</si>
  <si>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</si>
  <si>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</si>
  <si>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</si>
  <si>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</si>
  <si>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</si>
  <si>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</si>
  <si>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</si>
  <si>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</si>
  <si>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</si>
  <si>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</si>
  <si>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</si>
  <si>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</si>
  <si>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</si>
  <si>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</si>
  <si>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</si>
  <si>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</si>
  <si>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</si>
  <si>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</si>
  <si>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</si>
  <si>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</si>
  <si>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</si>
  <si>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</si>
  <si>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</si>
  <si>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</si>
  <si>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</si>
  <si>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</si>
  <si>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</si>
  <si>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</si>
  <si>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</si>
  <si>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</si>
  <si>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</si>
  <si>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</si>
  <si>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</si>
  <si>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</si>
  <si>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</si>
  <si>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</si>
  <si>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</si>
  <si>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</si>
  <si>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</si>
  <si>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</si>
  <si>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</si>
  <si>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</si>
  <si>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</si>
  <si>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</si>
  <si>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</si>
  <si>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</si>
  <si>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</si>
  <si>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</si>
  <si>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</si>
  <si>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</si>
  <si>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</si>
  <si>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</si>
  <si>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</si>
  <si>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</si>
  <si>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</si>
  <si>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</si>
  <si>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</si>
  <si>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</si>
  <si>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</si>
  <si>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</si>
  <si>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</si>
  <si>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</si>
  <si>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</si>
  <si>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</si>
  <si>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</si>
  <si>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</si>
  <si>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</si>
  <si>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</si>
  <si>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</si>
  <si>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</si>
  <si>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</si>
  <si>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</si>
  <si>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</si>
  <si>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</si>
  <si>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</si>
  <si>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</si>
  <si>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</si>
  <si>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</si>
  <si>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</si>
  <si>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</si>
  <si>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</si>
  <si>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</si>
  <si>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</si>
  <si>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</si>
  <si>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</si>
  <si>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</si>
  <si>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</si>
  <si>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</si>
  <si>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</si>
  <si>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</si>
  <si>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</si>
  <si>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</si>
  <si>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</si>
  <si>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</si>
  <si>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</si>
  <si>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</si>
  <si>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</si>
  <si>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</si>
  <si>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</si>
  <si>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</si>
  <si>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</si>
  <si>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</si>
  <si>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</si>
  <si>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</si>
  <si>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</si>
  <si>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</si>
  <si>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</si>
  <si>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</si>
  <si>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</si>
  <si>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</si>
  <si>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</si>
  <si>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</si>
  <si>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</si>
  <si>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</si>
  <si>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</si>
  <si>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</si>
  <si>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</si>
  <si>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</si>
  <si>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</si>
  <si>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</si>
  <si>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</si>
  <si>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</si>
  <si>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</si>
  <si>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</si>
  <si>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</si>
  <si>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</si>
  <si>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</si>
  <si>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</si>
  <si>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</si>
  <si>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</si>
  <si>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</si>
  <si>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</si>
  <si>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</si>
  <si>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</si>
  <si>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</si>
  <si>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</si>
  <si>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</si>
  <si>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</si>
  <si>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</si>
  <si>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</si>
  <si>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</si>
  <si>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</si>
  <si>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</si>
  <si>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</si>
  <si>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</si>
  <si>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</si>
  <si>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</si>
  <si>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</si>
  <si>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</si>
  <si>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</si>
  <si>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</si>
  <si>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</si>
  <si>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</si>
  <si>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</si>
  <si>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</si>
  <si>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</si>
  <si>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</si>
  <si>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</si>
  <si>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</si>
  <si>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</si>
  <si>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</si>
  <si>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</si>
  <si>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</si>
  <si>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</si>
  <si>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</si>
  <si>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</si>
  <si>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</si>
  <si>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</si>
  <si>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</si>
  <si>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</si>
  <si>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</si>
  <si>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</si>
  <si>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</si>
  <si>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</si>
  <si>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</si>
  <si>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</si>
  <si>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</si>
  <si>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</si>
  <si>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</si>
  <si>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</si>
  <si>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</si>
  <si>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</si>
  <si>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</si>
  <si>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</si>
  <si>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</si>
  <si>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</si>
  <si>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</si>
  <si>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</si>
  <si>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</si>
  <si>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</si>
  <si>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</si>
  <si>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</si>
  <si>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</si>
  <si>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</si>
  <si>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</si>
  <si>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</si>
  <si>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</si>
  <si>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</si>
  <si>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</si>
  <si>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</si>
  <si>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</si>
  <si>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</si>
  <si>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</si>
  <si>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</si>
  <si>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</si>
  <si>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</si>
  <si>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</si>
  <si>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</si>
  <si>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</si>
  <si>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</si>
  <si>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</si>
  <si>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</si>
  <si>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</si>
  <si>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</si>
  <si>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</si>
  <si>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</si>
  <si>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</si>
  <si>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</si>
  <si>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</si>
  <si>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</si>
  <si>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</si>
  <si>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</si>
  <si>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</si>
  <si>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</si>
  <si>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</si>
  <si>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</si>
  <si>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</si>
  <si>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</si>
  <si>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</si>
  <si>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</si>
  <si>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</si>
  <si>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</si>
  <si>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</si>
  <si>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</si>
  <si>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</si>
  <si>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</si>
  <si>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</si>
  <si>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</si>
  <si>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</si>
  <si>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</si>
  <si>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</si>
  <si>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</si>
  <si>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</si>
  <si>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</si>
  <si>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</si>
  <si>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</si>
  <si>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</si>
  <si>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</si>
  <si>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</si>
  <si>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</si>
  <si>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</si>
  <si>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</si>
  <si>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</si>
  <si>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</si>
  <si>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</si>
  <si>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</si>
  <si>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</si>
  <si>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</si>
  <si>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</si>
  <si>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</si>
  <si>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</si>
  <si>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</si>
  <si>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</si>
  <si>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</si>
  <si>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</si>
  <si>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</si>
  <si>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</si>
  <si>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</si>
  <si>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</si>
  <si>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</si>
  <si>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</si>
  <si>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</si>
  <si>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</si>
  <si>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</si>
  <si>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</si>
  <si>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</si>
  <si>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</si>
  <si>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</si>
  <si>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</si>
  <si>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</si>
  <si>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</si>
  <si>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</si>
  <si>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</si>
  <si>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</si>
  <si>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</si>
  <si>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</si>
  <si>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</si>
  <si>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</si>
  <si>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</si>
  <si>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</si>
  <si>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</si>
  <si>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</si>
  <si>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</si>
  <si>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</si>
  <si>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</si>
  <si>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</si>
  <si>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</si>
  <si>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</si>
  <si>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</si>
  <si>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</si>
  <si>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</si>
  <si>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</si>
  <si>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</si>
  <si>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</si>
  <si>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</si>
  <si>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</si>
  <si>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</si>
  <si>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</si>
  <si>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</si>
  <si>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</si>
  <si>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</si>
  <si>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</si>
  <si>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</si>
  <si>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</si>
  <si>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</si>
  <si>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</si>
  <si>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</si>
  <si>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</si>
  <si>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</si>
  <si>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</si>
  <si>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</si>
  <si>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</si>
  <si>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</si>
  <si>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</si>
  <si>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</si>
  <si>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</si>
  <si>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</si>
  <si>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</si>
  <si>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</si>
  <si>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</si>
  <si>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</si>
  <si>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</si>
  <si>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</si>
  <si>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</si>
  <si>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</si>
  <si>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</si>
  <si>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</si>
  <si>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</si>
  <si>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</si>
  <si>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</si>
  <si>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</si>
  <si>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</si>
  <si>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</si>
  <si>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</si>
  <si>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</si>
  <si>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</si>
  <si>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</si>
  <si>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</si>
  <si>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</si>
  <si>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</si>
  <si>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</si>
  <si>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</si>
  <si>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</si>
  <si>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</si>
  <si>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</si>
  <si>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</si>
  <si>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</si>
  <si>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</si>
  <si>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</si>
  <si>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</si>
  <si>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</si>
  <si>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</si>
  <si>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</si>
  <si>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</si>
  <si>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</si>
  <si>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</si>
  <si>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</si>
  <si>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</si>
  <si>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</si>
  <si>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</si>
  <si>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</si>
  <si>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</si>
  <si>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</si>
  <si>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</si>
  <si>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</si>
  <si>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</si>
  <si>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</si>
  <si>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</si>
  <si>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</si>
  <si>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</si>
  <si>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</si>
  <si>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</si>
  <si>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</si>
  <si>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</si>
  <si>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</si>
  <si>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</si>
  <si>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</si>
  <si>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</si>
  <si>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</si>
  <si>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</si>
  <si>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</si>
  <si>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</si>
  <si>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</si>
  <si>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</si>
  <si>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</si>
  <si>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</si>
  <si>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</si>
  <si>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</si>
  <si>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</si>
  <si>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</si>
  <si>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</si>
  <si>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</si>
  <si>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</si>
  <si>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</si>
  <si>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</si>
  <si>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</si>
  <si>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</si>
  <si>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</si>
  <si>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</si>
  <si>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</si>
  <si>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</si>
  <si>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</si>
  <si>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</si>
  <si>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</si>
  <si>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</si>
  <si>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</si>
  <si>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</si>
  <si>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</si>
  <si>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</si>
  <si>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</si>
  <si>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</si>
  <si>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</si>
  <si>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</si>
  <si>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</si>
  <si>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</si>
  <si>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</si>
  <si>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</si>
  <si>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</si>
  <si>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</si>
  <si>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</si>
  <si>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</si>
  <si>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</si>
  <si>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</si>
  <si>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</si>
  <si>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</si>
  <si>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</si>
  <si>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</si>
  <si>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</si>
  <si>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</si>
  <si>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</si>
  <si>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</si>
  <si>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</si>
  <si>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</si>
  <si>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</si>
  <si>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</si>
  <si>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</si>
  <si>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</si>
  <si>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</si>
  <si>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</si>
  <si>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</si>
  <si>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</si>
  <si>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</si>
  <si>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</si>
  <si>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</si>
  <si>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</si>
  <si>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</si>
  <si>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</si>
  <si>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</si>
  <si>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</si>
  <si>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</si>
  <si>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</si>
  <si>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</si>
  <si>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</si>
  <si>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</si>
  <si>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</si>
  <si>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</si>
  <si>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</si>
  <si>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</si>
  <si>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</si>
  <si>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</si>
  <si>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</si>
  <si>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</si>
  <si>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</si>
  <si>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</si>
  <si>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</si>
  <si>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</si>
  <si>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</si>
  <si>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</si>
  <si>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</si>
  <si>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</si>
  <si>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</si>
  <si>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</si>
  <si>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</si>
  <si>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</si>
  <si>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</si>
  <si>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</si>
  <si>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</si>
  <si>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</si>
  <si>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</si>
  <si>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</si>
  <si>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</si>
  <si>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</si>
  <si>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</si>
  <si>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</si>
  <si>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</si>
  <si>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</si>
  <si>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</si>
  <si>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</si>
  <si>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</si>
  <si>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</si>
  <si>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</si>
  <si>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</si>
  <si>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</si>
  <si>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</si>
  <si>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</si>
  <si>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</si>
  <si>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</si>
  <si>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</si>
  <si>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</si>
  <si>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</si>
  <si>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</si>
  <si>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</si>
  <si>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</si>
  <si>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</si>
  <si>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</si>
  <si>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</si>
  <si>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</si>
  <si>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</si>
  <si>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</si>
  <si>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</si>
  <si>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</si>
  <si>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</si>
  <si>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</si>
  <si>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</si>
  <si>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</si>
  <si>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</si>
  <si>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</si>
  <si>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</si>
  <si>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</si>
  <si>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</si>
  <si>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</si>
  <si>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</si>
  <si>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</si>
  <si>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</si>
  <si>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</si>
  <si>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</si>
  <si>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</si>
  <si>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</si>
  <si>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</si>
  <si>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</si>
  <si>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</si>
  <si>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</si>
  <si>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</si>
  <si>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</si>
  <si>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</si>
  <si>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</si>
  <si>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</si>
  <si>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</si>
  <si>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</si>
  <si>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</si>
  <si>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</si>
  <si>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</si>
  <si>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</si>
  <si>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</si>
  <si>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</si>
  <si>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</si>
  <si>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</si>
  <si>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</si>
  <si>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</si>
  <si>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</si>
  <si>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</si>
  <si>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</si>
  <si>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</si>
  <si>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</si>
  <si>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</si>
  <si>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</si>
  <si>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</si>
  <si>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</si>
  <si>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</si>
  <si>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</si>
  <si>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</si>
  <si>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</si>
  <si>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</si>
  <si>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</si>
  <si>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</si>
  <si>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</si>
  <si>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</si>
  <si>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</si>
  <si>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</si>
  <si>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</si>
  <si>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</si>
  <si>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</si>
  <si>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</si>
  <si>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</si>
  <si>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</si>
  <si>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</si>
  <si>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</si>
  <si>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</si>
  <si>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</si>
  <si>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</si>
  <si>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</si>
  <si>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</si>
  <si>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</si>
  <si>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</si>
  <si>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</si>
  <si>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</si>
  <si>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</si>
  <si>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</si>
  <si>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</si>
  <si>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</si>
  <si>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</si>
  <si>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</si>
  <si>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</si>
  <si>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</si>
  <si>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</si>
  <si>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</si>
  <si>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</si>
  <si>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</si>
  <si>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</si>
  <si>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</si>
  <si>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</si>
  <si>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</si>
  <si>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</si>
  <si>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</si>
  <si>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</si>
  <si>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</si>
  <si>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</si>
  <si>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</si>
  <si>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</si>
  <si>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</si>
  <si>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</si>
  <si>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</si>
  <si>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</si>
  <si>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</si>
  <si>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</si>
  <si>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</si>
  <si>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</si>
  <si>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</si>
  <si>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</si>
  <si>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</si>
  <si>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</si>
  <si>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</si>
  <si>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</si>
  <si>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</si>
  <si>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</si>
  <si>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</si>
  <si>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</si>
  <si>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</si>
  <si>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</si>
  <si>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</si>
  <si>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</si>
  <si>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</si>
  <si>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</si>
  <si>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</si>
  <si>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</si>
  <si>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</si>
  <si>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</si>
  <si>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</si>
  <si>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</si>
  <si>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</si>
  <si>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</si>
  <si>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</si>
  <si>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</si>
  <si>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</si>
  <si>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</si>
  <si>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</si>
  <si>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</si>
  <si>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</si>
  <si>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</si>
  <si>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</si>
  <si>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</si>
  <si>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</si>
  <si>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</si>
  <si>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</si>
  <si>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</si>
  <si>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</si>
  <si>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</si>
  <si>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</si>
  <si>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</si>
  <si>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</si>
  <si>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</si>
  <si>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</si>
  <si>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</si>
  <si>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</si>
  <si>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</si>
  <si>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</si>
  <si>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</si>
  <si>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</si>
  <si>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</si>
  <si>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</si>
  <si>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</si>
  <si>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</si>
  <si>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</si>
  <si>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</si>
  <si>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</si>
  <si>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</si>
  <si>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</si>
  <si>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</si>
  <si>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</si>
  <si>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</si>
  <si>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</si>
  <si>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</si>
  <si>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</si>
  <si>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</si>
  <si>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</si>
  <si>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</si>
  <si>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</si>
  <si>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</si>
  <si>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</si>
  <si>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</si>
  <si>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</si>
  <si>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</si>
  <si>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</si>
  <si>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</si>
  <si>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</si>
  <si>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</si>
  <si>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</si>
  <si>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</si>
  <si>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</si>
  <si>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</si>
  <si>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</si>
  <si>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</si>
  <si>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</si>
  <si>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</si>
  <si>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</si>
  <si>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</si>
  <si>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</si>
  <si>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</si>
  <si>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</si>
  <si>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</si>
  <si>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</si>
  <si>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</si>
  <si>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</si>
  <si>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</si>
  <si>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</si>
  <si>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</si>
  <si>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</si>
  <si>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</si>
  <si>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</si>
  <si>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</si>
  <si>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</si>
  <si>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</si>
  <si>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</si>
  <si>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</si>
  <si>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</si>
  <si>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</si>
  <si>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</si>
  <si>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</si>
  <si>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</si>
  <si>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</si>
  <si>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</si>
  <si>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</si>
  <si>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</si>
  <si>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</si>
  <si>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</si>
  <si>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</si>
  <si>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</si>
  <si>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</si>
  <si>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</si>
  <si>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</si>
  <si>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</si>
  <si>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</si>
  <si>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</si>
  <si>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</si>
  <si>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</si>
  <si>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</si>
  <si>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</si>
  <si>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</si>
  <si>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</si>
  <si>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</si>
  <si>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</si>
  <si>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</si>
  <si>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</si>
  <si>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</si>
  <si>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</si>
  <si>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</si>
  <si>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</si>
  <si>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</si>
  <si>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</si>
  <si>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</si>
  <si>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</si>
  <si>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</si>
  <si>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</si>
  <si>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</si>
  <si>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</si>
  <si>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</si>
  <si>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</si>
  <si>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</si>
  <si>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</si>
  <si>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</si>
  <si>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</si>
  <si>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</si>
  <si>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</si>
  <si>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</si>
  <si>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</si>
  <si>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</si>
  <si>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</si>
  <si>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</si>
  <si>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</si>
  <si>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</si>
  <si>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</si>
  <si>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</si>
  <si>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</si>
  <si>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</si>
  <si>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</si>
  <si>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</si>
  <si>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</si>
  <si>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</si>
  <si>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</si>
  <si>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</si>
  <si>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</si>
  <si>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</si>
  <si>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</si>
  <si>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</si>
  <si>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</si>
  <si>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</si>
  <si>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</si>
  <si>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</si>
  <si>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</si>
  <si>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</si>
  <si>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</si>
  <si>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</si>
  <si>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</si>
  <si>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</si>
  <si>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</si>
  <si>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</si>
  <si>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</si>
  <si>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</si>
  <si>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</si>
  <si>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</si>
  <si>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</si>
  <si>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</si>
  <si>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</si>
  <si>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</si>
  <si>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</si>
  <si>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</si>
  <si>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</si>
  <si>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</si>
  <si>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</si>
  <si>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</si>
  <si>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</si>
  <si>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</si>
  <si>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</si>
  <si>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</si>
  <si>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</si>
  <si>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</si>
  <si>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</si>
  <si>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</si>
  <si>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</si>
  <si>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</si>
  <si>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</si>
  <si>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</si>
  <si>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</si>
  <si>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</si>
  <si>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</si>
  <si>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</si>
  <si>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</si>
  <si>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</si>
  <si>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</si>
  <si>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</si>
  <si>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</si>
  <si>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</si>
  <si>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</si>
  <si>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</si>
  <si>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</si>
  <si>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</si>
  <si>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</si>
  <si>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</si>
  <si>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</si>
  <si>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</si>
  <si>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</si>
  <si>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</si>
  <si>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</si>
  <si>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</si>
  <si>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</si>
  <si>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</si>
  <si>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</si>
  <si>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</si>
  <si>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</si>
  <si>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</si>
  <si>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</si>
  <si>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</si>
  <si>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</si>
  <si>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</si>
  <si>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</si>
  <si>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</si>
  <si>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</si>
  <si>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</si>
  <si>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</si>
  <si>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</si>
  <si>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</si>
  <si>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</si>
  <si>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</si>
  <si>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</si>
  <si>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</si>
  <si>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</si>
  <si>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</si>
  <si>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</si>
  <si>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</si>
  <si>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</si>
  <si>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</si>
  <si>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</si>
  <si>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</si>
  <si>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</si>
  <si>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</si>
  <si>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</si>
  <si>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</si>
  <si>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</si>
  <si>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</si>
  <si>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</si>
  <si>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</si>
  <si>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</si>
  <si>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</si>
  <si>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</si>
  <si>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</si>
  <si>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</si>
  <si>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</si>
  <si>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</si>
  <si>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</si>
  <si>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</si>
  <si>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</si>
  <si>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</si>
  <si>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</si>
  <si>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</si>
  <si>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</si>
  <si>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</si>
  <si>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</si>
  <si>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</si>
  <si>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</si>
  <si>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</si>
  <si>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</si>
  <si>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</si>
  <si>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</si>
  <si>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</si>
  <si>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</si>
  <si>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</si>
  <si>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</si>
  <si>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</si>
  <si>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</si>
  <si>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</si>
  <si>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</si>
  <si>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</si>
  <si>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</si>
  <si>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</si>
  <si>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</si>
  <si>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</si>
  <si>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</si>
  <si>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</si>
  <si>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</si>
  <si>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</si>
  <si>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</si>
  <si>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</si>
  <si>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</si>
  <si>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</si>
  <si>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</si>
  <si>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</si>
  <si>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</si>
  <si>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</si>
  <si>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</si>
  <si>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</si>
  <si>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</si>
  <si>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</si>
  <si>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</si>
  <si>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</si>
  <si>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</si>
  <si>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</si>
  <si>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</si>
  <si>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</si>
  <si>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</si>
  <si>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</si>
  <si>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</si>
  <si>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</si>
  <si>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</si>
  <si>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</si>
  <si>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</si>
  <si>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</si>
  <si>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</si>
  <si>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</si>
  <si>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</si>
  <si>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</si>
  <si>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</si>
  <si>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</si>
  <si>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</si>
  <si>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</si>
  <si>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</si>
  <si>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</si>
  <si>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</si>
  <si>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</si>
  <si>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</si>
  <si>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</si>
  <si>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</si>
  <si>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</si>
  <si>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</si>
  <si>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</si>
  <si>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</si>
  <si>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</si>
  <si>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</si>
  <si>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</si>
  <si>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</si>
  <si>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</si>
  <si>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</si>
  <si>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</si>
  <si>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</si>
  <si>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</si>
  <si>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</si>
  <si>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</si>
  <si>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</si>
  <si>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</si>
  <si>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</si>
  <si>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</si>
  <si>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</si>
  <si>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</si>
  <si>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</si>
  <si>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</si>
  <si>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</si>
  <si>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</si>
  <si>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</si>
  <si>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</si>
  <si>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</si>
  <si>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</si>
  <si>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</si>
  <si>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</si>
  <si>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</si>
  <si>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</si>
  <si>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</si>
  <si>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</si>
  <si>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</si>
  <si>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</si>
  <si>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</si>
  <si>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</si>
  <si>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</si>
  <si>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</si>
  <si>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</si>
  <si>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</si>
  <si>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</si>
  <si>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</si>
  <si>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</si>
  <si>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</si>
  <si>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</si>
  <si>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</si>
  <si>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</si>
  <si>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</si>
  <si>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</si>
  <si>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</si>
  <si>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</si>
  <si>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</si>
  <si>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</si>
  <si>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</si>
  <si>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</si>
  <si>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</si>
  <si>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</si>
  <si>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</si>
  <si>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</si>
  <si>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</si>
  <si>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</si>
  <si>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</si>
  <si>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</si>
  <si>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</si>
  <si>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</si>
  <si>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</si>
  <si>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</si>
  <si>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</si>
  <si>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</si>
  <si>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</si>
  <si>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</si>
  <si>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</si>
  <si>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</si>
  <si>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</si>
  <si>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</si>
  <si>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</si>
  <si>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</si>
  <si>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</si>
  <si>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</si>
  <si>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</si>
  <si>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</si>
  <si>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</si>
  <si>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</si>
  <si>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</si>
  <si>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</si>
  <si>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</si>
  <si>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</si>
  <si>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</si>
  <si>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</si>
  <si>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</si>
  <si>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</si>
  <si>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</si>
  <si>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</si>
  <si>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</si>
  <si>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</si>
  <si>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</si>
  <si>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</si>
  <si>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</si>
  <si>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</si>
  <si>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</si>
  <si>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</si>
  <si>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</si>
  <si>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</si>
  <si>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</si>
  <si>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</si>
  <si>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</si>
  <si>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</si>
  <si>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</si>
  <si>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</si>
  <si>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</si>
  <si>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</si>
  <si>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</si>
  <si>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</si>
  <si>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</si>
  <si>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</si>
  <si>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</si>
  <si>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</si>
  <si>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</si>
  <si>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</si>
  <si>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</si>
  <si>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</si>
  <si>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</si>
  <si>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</si>
  <si>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</si>
  <si>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</si>
  <si>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</si>
  <si>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 xml:space="preserve">Sum of Profit Margin </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</si>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</sst>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9" formatCode="&quot;#&quot;\ 0"/>
  </numFmts>
  <fonts count="7"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scheme val="minor"/>
    </font>
    <font>
      <sz val="11"/>
      <color theme="1"/>
      <name val="Lato black"/>
    </font>
  </fonts>
  <fills count="2">
    <fill>
      <patternFill patternType="none"/>
    </fill>
    <fill>
      <patternFill patternType="gray125"/>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s>
  <cellStyleXfs count="2">
    <xf numFmtId="0" fontId="0" fillId="0" borderId="0"/>
    <xf numFmtId="9" fontId="2" fillId="0" borderId="0" applyFont="0" applyFill="0" applyBorder="0" applyAlignment="0" applyProtection="0"/>
  </cellStyleXfs>
  <cellXfs count="31">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3" xfId="0" applyBorder="1"/>
    <xf numFmtId="0" fontId="0" fillId="0" borderId="1" xfId="0" pivotButton="1"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0" fontId="5" fillId="0" borderId="0" xfId="0" applyFont="1"/>
    <xf numFmtId="165" fontId="0" fillId="0" borderId="0" xfId="0" applyNumberFormat="1"/>
    <xf numFmtId="10" fontId="0" fillId="0" borderId="3" xfId="0" applyNumberFormat="1" applyBorder="1"/>
    <xf numFmtId="10" fontId="0" fillId="0" borderId="5" xfId="0" applyNumberFormat="1" applyBorder="1"/>
    <xf numFmtId="10" fontId="0" fillId="0" borderId="4" xfId="0" applyNumberFormat="1" applyBorder="1"/>
    <xf numFmtId="166" fontId="0" fillId="0" borderId="0" xfId="0" applyNumberFormat="1"/>
    <xf numFmtId="169"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64" fontId="6" fillId="0" borderId="0" xfId="0" applyNumberFormat="1" applyFont="1"/>
    <xf numFmtId="0" fontId="0" fillId="0" borderId="3" xfId="0" applyNumberFormat="1" applyBorder="1"/>
    <xf numFmtId="0" fontId="0" fillId="0" borderId="5" xfId="0" applyNumberFormat="1" applyBorder="1"/>
    <xf numFmtId="0" fontId="0" fillId="0" borderId="4" xfId="0" applyNumberFormat="1" applyBorder="1"/>
    <xf numFmtId="0" fontId="0" fillId="0" borderId="6" xfId="0" applyNumberFormat="1" applyBorder="1"/>
    <xf numFmtId="0" fontId="0" fillId="0" borderId="8" xfId="0" applyNumberFormat="1" applyBorder="1"/>
  </cellXfs>
  <cellStyles count="2">
    <cellStyle name="Normal" xfId="0" builtinId="0"/>
    <cellStyle name="Percent" xfId="1" builtinId="5"/>
  </cellStyles>
  <dxfs count="125">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AB" pivot="0" table="0" count="10" xr9:uid="{DE73FE4C-6E96-4993-AEC2-F3BEDC164A32}">
      <tableStyleElement type="wholeTable" dxfId="109"/>
      <tableStyleElement type="headerRow" dxfId="108"/>
    </tableStyle>
    <tableStyle name="Data-style" pivot="0" count="3" xr9:uid="{00000000-0011-0000-FFFF-FFFF00000000}">
      <tableStyleElement type="headerRow" dxfId="124"/>
      <tableStyleElement type="firstRowStripe" dxfId="123"/>
      <tableStyleElement type="secondRowStripe" dxfId="122"/>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F64-49B9-A40F-AD4C8A0ECF20}"/>
            </c:ext>
          </c:extLst>
        </c:ser>
        <c:dLbls>
          <c:showLegendKey val="0"/>
          <c:showVal val="0"/>
          <c:showCatName val="0"/>
          <c:showSerName val="0"/>
          <c:showPercent val="0"/>
          <c:showBubbleSize val="0"/>
        </c:dLbls>
        <c:axId val="623417984"/>
        <c:axId val="6234223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F64-49B9-A40F-AD4C8A0ECF20}"/>
            </c:ext>
          </c:extLst>
        </c:ser>
        <c:dLbls>
          <c:showLegendKey val="0"/>
          <c:showVal val="0"/>
          <c:showCatName val="0"/>
          <c:showSerName val="0"/>
          <c:showPercent val="0"/>
          <c:showBubbleSize val="0"/>
        </c:dLbls>
        <c:gapWidth val="219"/>
        <c:overlap val="-27"/>
        <c:axId val="623416544"/>
        <c:axId val="623420864"/>
      </c:barChart>
      <c:catAx>
        <c:axId val="62341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20864"/>
        <c:crosses val="autoZero"/>
        <c:auto val="1"/>
        <c:lblAlgn val="ctr"/>
        <c:lblOffset val="100"/>
        <c:noMultiLvlLbl val="0"/>
      </c:catAx>
      <c:valAx>
        <c:axId val="62342086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16544"/>
        <c:crosses val="autoZero"/>
        <c:crossBetween val="between"/>
      </c:valAx>
      <c:valAx>
        <c:axId val="62342230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17984"/>
        <c:crosses val="max"/>
        <c:crossBetween val="between"/>
      </c:valAx>
      <c:catAx>
        <c:axId val="623417984"/>
        <c:scaling>
          <c:orientation val="minMax"/>
        </c:scaling>
        <c:delete val="1"/>
        <c:axPos val="b"/>
        <c:numFmt formatCode="General" sourceLinked="1"/>
        <c:majorTickMark val="out"/>
        <c:minorTickMark val="none"/>
        <c:tickLblPos val="nextTo"/>
        <c:crossAx val="6234223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35-4982-B6E4-5ADC1DBF27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35-4982-B6E4-5ADC1DBF27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35-4982-B6E4-5ADC1DBF27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DA6-41DD-9768-5EC6528AEE65}"/>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2E9-4C75-8A47-0CF52479F55B}"/>
            </c:ext>
          </c:extLst>
        </c:ser>
        <c:dLbls>
          <c:showLegendKey val="0"/>
          <c:showVal val="0"/>
          <c:showCatName val="0"/>
          <c:showSerName val="0"/>
          <c:showPercent val="0"/>
          <c:showBubbleSize val="0"/>
        </c:dLbls>
        <c:gapWidth val="182"/>
        <c:axId val="636375472"/>
        <c:axId val="636385072"/>
      </c:barChart>
      <c:catAx>
        <c:axId val="63637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385072"/>
        <c:crosses val="autoZero"/>
        <c:auto val="1"/>
        <c:lblAlgn val="ctr"/>
        <c:lblOffset val="100"/>
        <c:noMultiLvlLbl val="0"/>
      </c:catAx>
      <c:valAx>
        <c:axId val="63638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37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BFC-42AC-8514-3047803A9FBA}"/>
            </c:ext>
          </c:extLst>
        </c:ser>
        <c:dLbls>
          <c:showLegendKey val="0"/>
          <c:showVal val="0"/>
          <c:showCatName val="0"/>
          <c:showSerName val="0"/>
          <c:showPercent val="0"/>
          <c:showBubbleSize val="0"/>
        </c:dLbls>
        <c:smooth val="0"/>
        <c:axId val="444140752"/>
        <c:axId val="444139792"/>
      </c:lineChart>
      <c:catAx>
        <c:axId val="444140752"/>
        <c:scaling>
          <c:orientation val="minMax"/>
        </c:scaling>
        <c:delete val="1"/>
        <c:axPos val="b"/>
        <c:numFmt formatCode="General" sourceLinked="1"/>
        <c:majorTickMark val="none"/>
        <c:minorTickMark val="none"/>
        <c:tickLblPos val="nextTo"/>
        <c:crossAx val="444139792"/>
        <c:crosses val="autoZero"/>
        <c:auto val="1"/>
        <c:lblAlgn val="ctr"/>
        <c:lblOffset val="100"/>
        <c:noMultiLvlLbl val="0"/>
      </c:catAx>
      <c:valAx>
        <c:axId val="444139792"/>
        <c:scaling>
          <c:orientation val="minMax"/>
        </c:scaling>
        <c:delete val="1"/>
        <c:axPos val="l"/>
        <c:numFmt formatCode="General" sourceLinked="1"/>
        <c:majorTickMark val="none"/>
        <c:minorTickMark val="none"/>
        <c:tickLblPos val="nextTo"/>
        <c:crossAx val="444140752"/>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218-4682-981A-444943F8F404}"/>
            </c:ext>
          </c:extLst>
        </c:ser>
        <c:dLbls>
          <c:showLegendKey val="0"/>
          <c:showVal val="0"/>
          <c:showCatName val="0"/>
          <c:showSerName val="0"/>
          <c:showPercent val="0"/>
          <c:showBubbleSize val="0"/>
        </c:dLbls>
        <c:smooth val="0"/>
        <c:axId val="636376912"/>
        <c:axId val="636382672"/>
      </c:lineChart>
      <c:catAx>
        <c:axId val="636376912"/>
        <c:scaling>
          <c:orientation val="minMax"/>
        </c:scaling>
        <c:delete val="1"/>
        <c:axPos val="b"/>
        <c:numFmt formatCode="General" sourceLinked="1"/>
        <c:majorTickMark val="none"/>
        <c:minorTickMark val="none"/>
        <c:tickLblPos val="nextTo"/>
        <c:crossAx val="636382672"/>
        <c:crosses val="autoZero"/>
        <c:auto val="1"/>
        <c:lblAlgn val="ctr"/>
        <c:lblOffset val="100"/>
        <c:noMultiLvlLbl val="0"/>
      </c:catAx>
      <c:valAx>
        <c:axId val="636382672"/>
        <c:scaling>
          <c:orientation val="minMax"/>
        </c:scaling>
        <c:delete val="1"/>
        <c:axPos val="l"/>
        <c:numFmt formatCode="General" sourceLinked="1"/>
        <c:majorTickMark val="none"/>
        <c:minorTickMark val="none"/>
        <c:tickLblPos val="nextTo"/>
        <c:crossAx val="636376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CD6-4134-B740-B05CB04F8AD2}"/>
            </c:ext>
          </c:extLst>
        </c:ser>
        <c:dLbls>
          <c:showLegendKey val="0"/>
          <c:showVal val="0"/>
          <c:showCatName val="0"/>
          <c:showSerName val="0"/>
          <c:showPercent val="0"/>
          <c:showBubbleSize val="0"/>
        </c:dLbls>
        <c:smooth val="0"/>
        <c:axId val="636377392"/>
        <c:axId val="636386512"/>
      </c:lineChart>
      <c:catAx>
        <c:axId val="636377392"/>
        <c:scaling>
          <c:orientation val="minMax"/>
        </c:scaling>
        <c:delete val="1"/>
        <c:axPos val="b"/>
        <c:numFmt formatCode="General" sourceLinked="1"/>
        <c:majorTickMark val="none"/>
        <c:minorTickMark val="none"/>
        <c:tickLblPos val="nextTo"/>
        <c:crossAx val="636386512"/>
        <c:crosses val="autoZero"/>
        <c:auto val="1"/>
        <c:lblAlgn val="ctr"/>
        <c:lblOffset val="100"/>
        <c:noMultiLvlLbl val="0"/>
      </c:catAx>
      <c:valAx>
        <c:axId val="636386512"/>
        <c:scaling>
          <c:orientation val="minMax"/>
        </c:scaling>
        <c:delete val="1"/>
        <c:axPos val="l"/>
        <c:numFmt formatCode="General" sourceLinked="1"/>
        <c:majorTickMark val="none"/>
        <c:minorTickMark val="none"/>
        <c:tickLblPos val="nextTo"/>
        <c:crossAx val="636377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B18-4590-9261-03C139D6D7B5}"/>
            </c:ext>
          </c:extLst>
        </c:ser>
        <c:dLbls>
          <c:showLegendKey val="0"/>
          <c:showVal val="0"/>
          <c:showCatName val="0"/>
          <c:showSerName val="0"/>
          <c:showPercent val="0"/>
          <c:showBubbleSize val="0"/>
        </c:dLbls>
        <c:smooth val="0"/>
        <c:axId val="634417584"/>
        <c:axId val="634415664"/>
      </c:lineChart>
      <c:catAx>
        <c:axId val="634417584"/>
        <c:scaling>
          <c:orientation val="minMax"/>
        </c:scaling>
        <c:delete val="1"/>
        <c:axPos val="b"/>
        <c:numFmt formatCode="General" sourceLinked="1"/>
        <c:majorTickMark val="none"/>
        <c:minorTickMark val="none"/>
        <c:tickLblPos val="nextTo"/>
        <c:crossAx val="634415664"/>
        <c:crosses val="autoZero"/>
        <c:auto val="1"/>
        <c:lblAlgn val="ctr"/>
        <c:lblOffset val="100"/>
        <c:noMultiLvlLbl val="0"/>
      </c:catAx>
      <c:valAx>
        <c:axId val="634415664"/>
        <c:scaling>
          <c:orientation val="minMax"/>
        </c:scaling>
        <c:delete val="1"/>
        <c:axPos val="l"/>
        <c:numFmt formatCode="General" sourceLinked="1"/>
        <c:majorTickMark val="none"/>
        <c:minorTickMark val="none"/>
        <c:tickLblPos val="nextTo"/>
        <c:crossAx val="634417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971744729091966E-2"/>
          <c:y val="0.16220762459941124"/>
          <c:w val="0.85155195681511475"/>
          <c:h val="0.7124183006535947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C94-418F-A6CC-B448F3E55048}"/>
            </c:ext>
          </c:extLst>
        </c:ser>
        <c:dLbls>
          <c:showLegendKey val="0"/>
          <c:showVal val="0"/>
          <c:showCatName val="0"/>
          <c:showSerName val="0"/>
          <c:showPercent val="0"/>
          <c:showBubbleSize val="0"/>
        </c:dLbls>
        <c:smooth val="0"/>
        <c:axId val="472275696"/>
        <c:axId val="472276176"/>
      </c:lineChart>
      <c:catAx>
        <c:axId val="472275696"/>
        <c:scaling>
          <c:orientation val="minMax"/>
        </c:scaling>
        <c:delete val="1"/>
        <c:axPos val="b"/>
        <c:numFmt formatCode="General" sourceLinked="1"/>
        <c:majorTickMark val="none"/>
        <c:minorTickMark val="none"/>
        <c:tickLblPos val="nextTo"/>
        <c:crossAx val="472276176"/>
        <c:crosses val="autoZero"/>
        <c:auto val="1"/>
        <c:lblAlgn val="ctr"/>
        <c:lblOffset val="100"/>
        <c:noMultiLvlLbl val="0"/>
      </c:catAx>
      <c:valAx>
        <c:axId val="472276176"/>
        <c:scaling>
          <c:orientation val="minMax"/>
        </c:scaling>
        <c:delete val="1"/>
        <c:axPos val="l"/>
        <c:numFmt formatCode="General" sourceLinked="1"/>
        <c:majorTickMark val="none"/>
        <c:minorTickMark val="none"/>
        <c:tickLblPos val="nextTo"/>
        <c:crossAx val="47227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6B4-4FFF-965E-D244C604BD2A}"/>
            </c:ext>
          </c:extLst>
        </c:ser>
        <c:dLbls>
          <c:showLegendKey val="0"/>
          <c:showVal val="0"/>
          <c:showCatName val="0"/>
          <c:showSerName val="0"/>
          <c:showPercent val="0"/>
          <c:showBubbleSize val="0"/>
        </c:dLbls>
        <c:smooth val="0"/>
        <c:axId val="636377392"/>
        <c:axId val="636386512"/>
      </c:lineChart>
      <c:catAx>
        <c:axId val="636377392"/>
        <c:scaling>
          <c:orientation val="minMax"/>
        </c:scaling>
        <c:delete val="1"/>
        <c:axPos val="b"/>
        <c:numFmt formatCode="General" sourceLinked="1"/>
        <c:majorTickMark val="none"/>
        <c:minorTickMark val="none"/>
        <c:tickLblPos val="nextTo"/>
        <c:crossAx val="636386512"/>
        <c:crosses val="autoZero"/>
        <c:auto val="1"/>
        <c:lblAlgn val="ctr"/>
        <c:lblOffset val="100"/>
        <c:noMultiLvlLbl val="0"/>
      </c:catAx>
      <c:valAx>
        <c:axId val="636386512"/>
        <c:scaling>
          <c:orientation val="minMax"/>
        </c:scaling>
        <c:delete val="1"/>
        <c:axPos val="l"/>
        <c:numFmt formatCode="General" sourceLinked="1"/>
        <c:majorTickMark val="none"/>
        <c:minorTickMark val="none"/>
        <c:tickLblPos val="nextTo"/>
        <c:crossAx val="636377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B59-4DAE-9F36-2DDA66EEDA5B}"/>
            </c:ext>
          </c:extLst>
        </c:ser>
        <c:dLbls>
          <c:showLegendKey val="0"/>
          <c:showVal val="0"/>
          <c:showCatName val="0"/>
          <c:showSerName val="0"/>
          <c:showPercent val="0"/>
          <c:showBubbleSize val="0"/>
        </c:dLbls>
        <c:smooth val="0"/>
        <c:axId val="634417584"/>
        <c:axId val="634415664"/>
      </c:lineChart>
      <c:catAx>
        <c:axId val="634417584"/>
        <c:scaling>
          <c:orientation val="minMax"/>
        </c:scaling>
        <c:delete val="1"/>
        <c:axPos val="b"/>
        <c:numFmt formatCode="General" sourceLinked="1"/>
        <c:majorTickMark val="none"/>
        <c:minorTickMark val="none"/>
        <c:tickLblPos val="nextTo"/>
        <c:crossAx val="634415664"/>
        <c:crosses val="autoZero"/>
        <c:auto val="1"/>
        <c:lblAlgn val="ctr"/>
        <c:lblOffset val="100"/>
        <c:noMultiLvlLbl val="0"/>
      </c:catAx>
      <c:valAx>
        <c:axId val="634415664"/>
        <c:scaling>
          <c:orientation val="minMax"/>
        </c:scaling>
        <c:delete val="1"/>
        <c:axPos val="l"/>
        <c:numFmt formatCode="General" sourceLinked="1"/>
        <c:majorTickMark val="none"/>
        <c:minorTickMark val="none"/>
        <c:tickLblPos val="nextTo"/>
        <c:crossAx val="634417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36682608703744"/>
          <c:y val="7.796853753717238E-2"/>
          <c:w val="0.85155195681511475"/>
          <c:h val="0.71241830065359479"/>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0E8-4583-8032-D347FD7458DE}"/>
            </c:ext>
          </c:extLst>
        </c:ser>
        <c:dLbls>
          <c:showLegendKey val="0"/>
          <c:showVal val="0"/>
          <c:showCatName val="0"/>
          <c:showSerName val="0"/>
          <c:showPercent val="0"/>
          <c:showBubbleSize val="0"/>
        </c:dLbls>
        <c:smooth val="0"/>
        <c:axId val="472275696"/>
        <c:axId val="472276176"/>
      </c:lineChart>
      <c:catAx>
        <c:axId val="472275696"/>
        <c:scaling>
          <c:orientation val="minMax"/>
        </c:scaling>
        <c:delete val="1"/>
        <c:axPos val="b"/>
        <c:numFmt formatCode="General" sourceLinked="1"/>
        <c:majorTickMark val="none"/>
        <c:minorTickMark val="none"/>
        <c:tickLblPos val="nextTo"/>
        <c:crossAx val="472276176"/>
        <c:crosses val="autoZero"/>
        <c:auto val="1"/>
        <c:lblAlgn val="ctr"/>
        <c:lblOffset val="100"/>
        <c:noMultiLvlLbl val="0"/>
      </c:catAx>
      <c:valAx>
        <c:axId val="472276176"/>
        <c:scaling>
          <c:orientation val="minMax"/>
        </c:scaling>
        <c:delete val="1"/>
        <c:axPos val="l"/>
        <c:numFmt formatCode="General" sourceLinked="1"/>
        <c:majorTickMark val="none"/>
        <c:minorTickMark val="none"/>
        <c:tickLblPos val="nextTo"/>
        <c:crossAx val="47227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172-421E-B9A4-A1422BD3C2FE}"/>
            </c:ext>
          </c:extLst>
        </c:ser>
        <c:dLbls>
          <c:showLegendKey val="0"/>
          <c:showVal val="0"/>
          <c:showCatName val="0"/>
          <c:showSerName val="0"/>
          <c:showPercent val="0"/>
          <c:showBubbleSize val="0"/>
        </c:dLbls>
        <c:smooth val="0"/>
        <c:axId val="636376912"/>
        <c:axId val="636382672"/>
      </c:lineChart>
      <c:catAx>
        <c:axId val="636376912"/>
        <c:scaling>
          <c:orientation val="minMax"/>
        </c:scaling>
        <c:delete val="1"/>
        <c:axPos val="b"/>
        <c:numFmt formatCode="General" sourceLinked="1"/>
        <c:majorTickMark val="none"/>
        <c:minorTickMark val="none"/>
        <c:tickLblPos val="nextTo"/>
        <c:crossAx val="636382672"/>
        <c:crosses val="autoZero"/>
        <c:auto val="1"/>
        <c:lblAlgn val="ctr"/>
        <c:lblOffset val="100"/>
        <c:noMultiLvlLbl val="0"/>
      </c:catAx>
      <c:valAx>
        <c:axId val="636382672"/>
        <c:scaling>
          <c:orientation val="minMax"/>
        </c:scaling>
        <c:delete val="1"/>
        <c:axPos val="l"/>
        <c:numFmt formatCode="General" sourceLinked="1"/>
        <c:majorTickMark val="none"/>
        <c:minorTickMark val="none"/>
        <c:tickLblPos val="nextTo"/>
        <c:crossAx val="636376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AAB-4E07-B31F-817237231B62}"/>
            </c:ext>
          </c:extLst>
        </c:ser>
        <c:dLbls>
          <c:showLegendKey val="0"/>
          <c:showVal val="0"/>
          <c:showCatName val="0"/>
          <c:showSerName val="0"/>
          <c:showPercent val="0"/>
          <c:showBubbleSize val="0"/>
        </c:dLbls>
        <c:smooth val="0"/>
        <c:axId val="444140752"/>
        <c:axId val="444139792"/>
      </c:lineChart>
      <c:catAx>
        <c:axId val="444140752"/>
        <c:scaling>
          <c:orientation val="minMax"/>
        </c:scaling>
        <c:delete val="1"/>
        <c:axPos val="b"/>
        <c:numFmt formatCode="General" sourceLinked="1"/>
        <c:majorTickMark val="none"/>
        <c:minorTickMark val="none"/>
        <c:tickLblPos val="nextTo"/>
        <c:crossAx val="444139792"/>
        <c:crosses val="autoZero"/>
        <c:auto val="1"/>
        <c:lblAlgn val="ctr"/>
        <c:lblOffset val="100"/>
        <c:noMultiLvlLbl val="0"/>
      </c:catAx>
      <c:valAx>
        <c:axId val="444139792"/>
        <c:scaling>
          <c:orientation val="minMax"/>
        </c:scaling>
        <c:delete val="1"/>
        <c:axPos val="l"/>
        <c:numFmt formatCode="General" sourceLinked="1"/>
        <c:majorTickMark val="none"/>
        <c:minorTickMark val="none"/>
        <c:tickLblPos val="nextTo"/>
        <c:crossAx val="444140752"/>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A2C-4A14-A8FE-F6E090AC7DFA}"/>
            </c:ext>
          </c:extLst>
        </c:ser>
        <c:dLbls>
          <c:showLegendKey val="0"/>
          <c:showVal val="0"/>
          <c:showCatName val="0"/>
          <c:showSerName val="0"/>
          <c:showPercent val="0"/>
          <c:showBubbleSize val="0"/>
        </c:dLbls>
        <c:axId val="623417984"/>
        <c:axId val="62342230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A2C-4A14-A8FE-F6E090AC7DFA}"/>
            </c:ext>
          </c:extLst>
        </c:ser>
        <c:dLbls>
          <c:showLegendKey val="0"/>
          <c:showVal val="0"/>
          <c:showCatName val="0"/>
          <c:showSerName val="0"/>
          <c:showPercent val="0"/>
          <c:showBubbleSize val="0"/>
        </c:dLbls>
        <c:gapWidth val="59"/>
        <c:overlap val="-27"/>
        <c:axId val="623416544"/>
        <c:axId val="623420864"/>
      </c:barChart>
      <c:catAx>
        <c:axId val="62341654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3420864"/>
        <c:crosses val="autoZero"/>
        <c:auto val="1"/>
        <c:lblAlgn val="ctr"/>
        <c:lblOffset val="100"/>
        <c:noMultiLvlLbl val="0"/>
      </c:catAx>
      <c:valAx>
        <c:axId val="623420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layout>
            <c:manualLayout>
              <c:xMode val="edge"/>
              <c:yMode val="edge"/>
              <c:x val="1.7031630170316302E-2"/>
              <c:y val="0.369391157186432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3416544"/>
        <c:crosses val="autoZero"/>
        <c:crossBetween val="between"/>
      </c:valAx>
      <c:valAx>
        <c:axId val="6234223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 </a:t>
                </a:r>
              </a:p>
            </c:rich>
          </c:tx>
          <c:layout>
            <c:manualLayout>
              <c:xMode val="edge"/>
              <c:yMode val="edge"/>
              <c:x val="0.95083932026744833"/>
              <c:y val="0.3078081456034211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3417984"/>
        <c:crosses val="max"/>
        <c:crossBetween val="between"/>
      </c:valAx>
      <c:catAx>
        <c:axId val="623417984"/>
        <c:scaling>
          <c:orientation val="minMax"/>
        </c:scaling>
        <c:delete val="1"/>
        <c:axPos val="b"/>
        <c:numFmt formatCode="General" sourceLinked="1"/>
        <c:majorTickMark val="out"/>
        <c:minorTickMark val="none"/>
        <c:tickLblPos val="nextTo"/>
        <c:crossAx val="623422304"/>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7101230237215612"/>
          <c:y val="0.14902106831240688"/>
          <c:w val="0.50141931310718857"/>
          <c:h val="0.8169843634410564"/>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2C4-4922-91E2-B9F818D35AAB}"/>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2C4-4922-91E2-B9F818D35AAB}"/>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52C4-4922-91E2-B9F818D35AA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2C4-4922-91E2-B9F818D35AAB}"/>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651-472B-B91E-E7F6026AA63C}"/>
            </c:ext>
          </c:extLst>
        </c:ser>
        <c:dLbls>
          <c:dLblPos val="outEnd"/>
          <c:showLegendKey val="0"/>
          <c:showVal val="1"/>
          <c:showCatName val="0"/>
          <c:showSerName val="0"/>
          <c:showPercent val="0"/>
          <c:showBubbleSize val="0"/>
        </c:dLbls>
        <c:gapWidth val="70"/>
        <c:axId val="636375472"/>
        <c:axId val="636385072"/>
      </c:barChart>
      <c:catAx>
        <c:axId val="6363754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6385072"/>
        <c:crosses val="autoZero"/>
        <c:auto val="1"/>
        <c:lblAlgn val="ctr"/>
        <c:lblOffset val="100"/>
        <c:tickMarkSkip val="50"/>
        <c:noMultiLvlLbl val="0"/>
      </c:catAx>
      <c:valAx>
        <c:axId val="636385072"/>
        <c:scaling>
          <c:orientation val="minMax"/>
        </c:scaling>
        <c:delete val="1"/>
        <c:axPos val="b"/>
        <c:numFmt formatCode="General" sourceLinked="1"/>
        <c:majorTickMark val="out"/>
        <c:minorTickMark val="none"/>
        <c:tickLblPos val="nextTo"/>
        <c:crossAx val="636375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56CF1E4-B86E-45C6-A7A6-BBB47ECBFBD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74C2FFD1-06AD-481A-B224-3782B46A3C28}">
          <cx:tx>
            <cx:txData>
              <cx:f>_xlchart.v5.5</cx:f>
              <cx:v>Sales</cx:v>
            </cx:txData>
          </cx:tx>
          <cx:dataId val="0"/>
          <cx:layoutPr>
            <cx:geography cultureLanguage="en-US" cultureRegion="IN" attribution="Powered by Bing">
              <cx:geoCache provider="{E9337A44-BEBE-4D9F-B70C-5C5E7DAFC167}">
                <cx:binary>7H1pb9vIsvZfCfL5paf35eDMAYbU5t2xnWQmXwjF9nBv7uuvv0VLdmRGSTw4vngh4GoyMGyqxWY/
XVVPLV369133r7v4YV2865LYlP+6635/71dV9q/ffivv/IdkXR4lwV2Rlunf1dFdmvyW/v13cPfw
232xbgPj/UYQZr/d+euieuje/+ff8GneQ3qW3q2rIDUf6oeiv34o67gqf3Jt76V36/skMLOgrIrg
rsK/v79Ii8p/56yLNA7M+v27B1MFVX/bZw+/v3/x3vfvfpt+4nd3fxfDBKv6HsZSfsSpppJTpB9f
8v27ODXe9rIl9RFWnCohBHp8iad7X6wTGP/6eT3Oan1/XzyUJTze48/vx794FrjsvH93l9amGlfS
g0X9/f1HE1QP9+9uqnX1UL5/F5Sps3mDk44P9PHmcQV+e4nFf/49+QOsyeQvO3BNF/BXl75Dy0nj
tFjfp09r9QY4qSOtFeeIkQ0O+CVOGAGQTCoq6NNNNwC9Zir7ofk2cgKKc3mQoByn7RsKDiNHSDLB
JWMbQGDddwVH0yMOFwRG2+sTwfnVbPZjshk1weP4j4PE4494/XWdvCEklBxJIRghZKLElDhSDFFK
ENkoOf1SRl4xk/1wPA+cIPLH2WEiUgRD+qbWhR0RTQlRmO21LhjjI0CMa8E35gW02saybZTXH7+e
0A+AeRo4BebLQQLzRATepX+/A7VcJ1+Dt5QbsC0IbAem7KUOk/IIYUG0oGoDH1zfheefTms/Vvs/
ZQLczDlI4JYPaeG9KVbkSDBFFNN4Lw9Q9IgxRiVD6tks7UL2igntR+l54ASY5YEanyJam3JdPm3o
N2Bo7AikRCGK+UZY1Eth0uSIUY0551tk+NO9n3Tdr2e0H5o/np9lgs0f1wcpNJ8fyurdpwAEx7yp
6CgQHcJBz21ZwJQloCOBqaQabUVrwqRfPa39KE2GT6D6/Okgobp6MKbs42b9pkgxBKIkBAjT9gW0
YJdbg11SVCkt5dZpBVHbVXKvndV+oF6OnuB0dZjqzlnHwd9p8aYoUXlEOAOYsN5rijDWIFCSSMzw
RiO+ROl1c9qP0e7YCULOgSKUGvNwVwV3dfW0TP+9TWL4iEuOOaWjLwqvqSCBx0SBTWAyMUbO62bz
A3B2B0/RuT1IPTd7iNftunh4O2ioPkJISUHoli6AT/pCx/EjJpRgFG+59wSh18xoPzzfRk6wmc0P
EpuLh/bdap1kpR+8JUCMHgnFBdZPsjMJ8MhRtgA/jbbqjzxtjm1k9LXT2o/S5KkmUF2sDhKqBYRF
g/v100L99wqOqCOuOceMbvTbVMEpIN1KUkbU9g0TTveKCe2H53ngBJjFYUZ+btL6fye9QCG0QDUj
+Bun3tVyamR64KtCIGhDESZR0tfPaz9M0/ETtG6cgxSjs7QOymD9ppE6dKQVYCRA4T2RtV2gNAag
sIJQ3pZyT0JBr5rSfox2hk7gOTtMKnd8v/bfMPXD2BHE35AkTzR6EljAmB0JDjk8hSYc4ZcT2Q/I
dtgEjOPZQcjK3U+zhRsvcWN3Xrzzn6ZNNWR3KCR/qNwYngk50MDu8JiM09vA90RcJknMH09rP0KT
4S+e5DAypOfrslzf+XX5UFXl2/EByMqBxwnhT7m191OHB/INCJCjCoI/uyGDV89nPyCT4RPROT9M
PXa+Lvp4be6fVuq/p2sUMg2cSHB5Js6OOJIIwnLP4jKhaa+ZyY+AeXqGKSaHoc5ezBrqQI5jqP9I
g7cUGXSEwbSAstqqqgk2CipAmBKUq2+O6q7kvGZG+7H5NvLFU8JDHiaJPjb3b0zK9BEE1zRTTymD
iZWBvDbEbqSGFOvGCk3t/68n9ANkngZOgbk4CA7wYtYgNP8LuQR5xDFRmgpY/fE14WQScg0QvuZA
2zbXJwrtNTPaD823kS+eEh7yMI3MGOf4Ky2itzMywAHAkBA21ns8viZSI/mRgCsQ2tkqvInP+ZoZ
7cfm28gJNhd/HaTcnK8D8/CGwPAjCvkCxp9CnpMEnNBHBAMqUFe1EZoJaf7ldPajsh02geT8MIOd
p2+dtVYQIGOSjLm0x9eEMGsFzie4MuDsbDCZ8OZfz2c/KE/jJqic3hykoFxGMbj8b1rLBuWcijIo
MNzAMg1sajBAaAxqyq2BAda2y8peM6P9yHwbOcHm8vQgsTmFZanvov5pfd7Ai4G1J5IowbeFBBPj
rzjQMiklxVsndELLXjOj/dh8GznB5vRADUxw5wfe2rwdNhAsU+D9a6jy2Oir77GB0IAGodkfcD5/
xYz2Y/Nt5ASb8+ODlJvzABLSZVqt3xAcAQRAQ7LmqbJjamzYEdag1KBi9Ommm1zaq+byI1ieH2OK
y2E6M+dBWY7/six4WqQ3UGlQCEAgHf3s4+uXARoIAkCJLoHTB1tOPeHMr5zUjyDaeaIpSIdJCMb1
SOviLRECIiYkBALYNpMGIvIiQQOZTjA5EpOtYpsYndfM6MfwbJ5lis1hngM5T031prkzBmXSUGGD
NVTdPr4mDidGID0M4gViLLDeZWmvmMoPMHl6hikktwdpaz49FAk80dPi/Pf6DGgAkpzAfxMsJNRP
CyK0UHTDDyZi8oqZ7EfkeeAEkU+HicjmXN9sHb0tAZBQnS4o5Pu3qz8xM6DaoOppPDGyVWJwfVde
Xjur/RC9HD3B6WJ2kJJz8fC1WJfRW5I0qGuCmk0KtU0bbTY1NPoICgUgYvBE4iYS9JoZ/QCf52eZ
YjM/SGxuHotq3lyGGJwjgCgZFJ89R2R2icAoQ4Qi4NmCvZSe185nPzovR08QujlM6bn0g7cs1ADl
Bec7gAd8K0vfRQaK0eAKnDBg34oGdrXbr2azH5fNqAkel6uDlJiLh2b9luWBUGRLuWAQcd6PCMYC
/Bo43i7V5qwBOKS7iPx6PvsxeRo3QeXiMA953D50b3pQCoONp4pB0d/GwEyjAAAa5G4gIv0tvLYL
yi+nsx+T7bAJJLd/HqigtO9OHoryoX/asG/AmaEQAA4/aU73e5gSyswgQAA9LzZ2R0/My5j9+vWc
9oOzO3aC0MXJwSJ0/tAFd29oYCiYfgLMDLMtNZs4NxiJIwxZAQ0E+2lffCtG//VsfozN09gpNucH
ic1l8eClbxl0hipnaJECRTJiKxovYzOYoCM49okxncDy64nsh+Rp3ASOy+uDhONjtfaftut/r8ZG
mw8VgHAyY5s6m/gvjz0HJFQyEzEJYv5qHvux2IyaIPHx9iCRuPahh8674/Jtq/7gFJogimi+Pcn0
XbEMeJwYCNjYCOLxBWpt1+C/dlb78Xk5eoLT9fFB4nQLx26hjdLDw9NCvYHYcOiRAoQLbZkwmogN
1JpRRsl4oPOZte2C9Kop7UdoZ+gEntvDTNF8XsNZNONVb2pjIHQGBgSOr//A7X+0MdAb4ilBMDE1
r5vTfoB2x04Q+vzHQQrQ56C8S00ZvCUJAHoMUU1OxdbXnMQ2IYUmwavhcFJjI0ATLfeqKf0An29P
M4XnMPXb5z6F9nfe22m3sSZQawj8/6A5BwQ0gaFhiBSgLXpP997w51dM6AfQPD3JFJi//v/IzY+b
3j13CZytq/X8sb3gTt+7n199fHZofTgZurXie43TxnYc30MLQga47Jy/GT/khf3f5WU7Ax7WZfX7
e2vMrsGRDjUSCMwJ1Ey9f9dCB5HxEpyMQgKafnHowgbhagbFa2ZspPj7+7F9G8YSKwnha0jVjn+D
hgajZFLEsXxsE8KfezpepXEPLsPzKmx/f2fq5CoNTFX+/l7BfbPN28ZJwoyYplDLwBCk/cYeSvCM
2d36GvY1vBv/vzRPAz/tVX+uzWANkaParO8XiWj1pyRh9DjqumhwGs/LTkvOynvc98GyC0R31eem
WBV5m56SLO2uwrrW8yTA3bXf9/wqyXCJqJ3GXeCqyKYtqpthlSSCue21JfvO5E6tGzh3+dF3O51k
qzohoS28tsl9G8WudakT1iQnaREWpXbg7Gaq/qaZ7IN61UJBWtcce7LGgXvsys4KT6DYJm9usgYW
+cYyqSTzjPmEzb2wLYZTWEtGL1Xkdg6C2/q2lyFhewnxcttjQ19dFwlLnLqNgws3SfxlLslAndYI
99YkxL8dqpSu4KHSWTzU1tfWT4JbFbIid7LEDz90Kb+ouiI/HnjgLfzUrdfQGymwizJxQzuIisAR
KKSOTps+lo7uBknMSeg1AZeePURtR+Zti5r8lMghMdgJjeoufC9qrOOuTdt+FkWW199YPa4HNENe
FHoLl2WQJFmSoPPrZeOitMpXGHkuDmI7iZo86q5FjILiPOvK1AAKCSckaUAbQ3fOrQy+2FN3adYX
gedvW4U+//qf2zSBf49jvv1x7DT67TeoPNq0KP3pu6CB06jLyumbxtk8f9a3tpijFD5PdSLXm6am
PxD6n158pUagaGxI8dzI9DuNsMMYd/TIZtRWLShwOiBFAkdX4IwefNhWJWh0BA2aKHiHcHDisfXF
s0qgEAuGzJYAGjxyKMxBYJ80A4PTsaNzL6EHJ8RXQNafnv4FiqAC92gGOIz2UjVAAy8wRhgOPuNH
tqCgSG1XNci+oJbfcnNsNVGJs2UjXS9s5q7VtsSuEgjv2FhI0p5VpO+dpMz7GS47upSeK1d5wgLb
5W6ZzKHbEb4ocyZuuwhFcxEgM/M8UXKnLeg88UT3Z9J1eT7rKadr7Rl8TDIUg3rgrZP7HptLV97X
JquOG1p6Sw7KayZUlDvYjXxnGKp62TcI2VJTltqD7soF9/PEiWHPx3bYp3+yLFdrA8J4XHfesECB
WNSllDNUNchpwsC7xIWrVqYP4lvi0yawm5JVng2uRvqnj+t8SRprOCmbWPszD3z2r66SmW93SRbn
dlJ43nla9NXHKKzUWRcO6LpuCzIzsfzQ1Fifg+jnM5V43pfYL31b06hZDbJuZlGQu7YbomJZSNes
2oA5UUH7D2mWyuPCELMQVtTbQ93gSyP1iWeiGU+76MpSrmVLl0Q27ls1j70yteso5zcFombe5gw5
aGDsTIddeVyXg7VyrQGfsMi3TuLSZPOI5IPjW+EwK0OUnufCl/48V5YV2m1b3+IgY3OCuTzz3IQv
WYaTBckph08thw9ZQ8pzGViuHdXkVnRJd9dHtZiXbejbrozKD0MEeq/tRbwQddrNrKzrr1kQyq81
qODM9F9QEpRLnNFwVTceWQIpdT81KkgXYeiKexWIqD+vexKeezyJ7Fhlne90XZXMVRI3s8BXalWK
oljkggSzHs7tzaExLbE9VcV20Rf6qypM+7fX9noxINMpJ3cTMx/LmT+wvi3jsz7MPvo1Dj+qLu3X
FvRIpbYZODq30qg5VRYidpogADnQfjbPPFXagrhq5g+ROnGRMJcUN+l53OKPfmdllW1Rlq9UnUZg
DXLrRBnaXJKk0KcsB3tpZzELCyfAViJXtVUH/aIoo6Gxdc2iyBnqrj0RwbAIDWm0PXQFXfgsU2D4
cs+385Qkq75WoWMGzT2bsBoZJyZ1MqPt0JBZmHtyVuIksDsyJFeWxVea55Ht1yY/LwRZp3Eu3bOc
xp1/muH4swgKeZ2kfOlaClvHZVAzlyzjioaRtBvdGn03sD4P5p7bD5dD05VXZU1UcqcNdYczZmrb
qKr+yLOOXhWq9ot6HkfylrllONdFjedebPRJC5Y4sbVbxv0s80V2nXVWErZO0DfeKmMyKj6SuGVR
N+MoMpU/M0Km8sSUXJXWLOEhQZegKGHdkyYbFq4IjSjmqeeivwY/bysHZZZ3kfcykZ8RVyQv5iXv
8QfT6dq9D928dHgwaBv8IdvHzGJzVKc3sHN5ZCud1K2tC4Yjp2viILNRpcOv0nJ7a6VMg9Jjnsat
ZaeqrqNZUxeRZ7tgbNl56yVAkPqMryPgb7BTUI+9Y+xXqLFN3nZXppLsvme0ipbE7ZpsJftcmllj
BTqyK+y6em54BLccYq8QdtIhfEu9IU2cqIy90EZtFixB98Edq8h1Y5voMvFniReE1G4CbdJLqXqS
Cqevc59Wp1HccjRL08ayPdlJb458Iy67RnQLzlr4FcVNaBcc1tgR2O1v41aR00JYZWFHaZEjZ0h0
uwwhrX9uNMuPo0CD3HfcnfEoZpVDaiqXNSb+0shGLVO/iK4Mic8GT2NpF5inZ53P/VM3y+QibSvm
2/HY9sQ2TZDls9rU2K5CQU6ULJbcMuEoqyHoL08E88JLqbVAMkA3Ms7CuSDlgB3acssWljEX0q/T
a9VIcVGJvPmLhy7pbUL1aU8VteO8wLOoY96yKqqhtIehjpGdlEN/l/f5V7BRxQXwX7FopWs5QRMg
ZROUoxtvwO6iQ6H6yJlXfmDMcsE4mPg49mR5mVbKWsRWj04ag9y7gQh+1bt4VkrhHYPqdFcJfNSf
kcTBrEy0+qvBeZfalUuyVcjz7lQOcjhnnCjby7tolrV9+MUnFJ/wPG0umNctKsswu6vQEDoV9XFm
hw1l87B3hyuhw3DuR3pZxib7OMi0Ou5FUy9xYYYlbxKe2yFuW2corcZp49S/hBNLPJwVHVGnAQUV
r6Gt0ywrqLFbuP9Npxm3CQ6A/BLXv8p6r3WawY/mLNTeUsADLLIyamIbt8wH1TiwPynNC7CFXGfr
RpHqHMsBPzQ1SRe8Gug8wi5eiTKnn60O7kd06s2A93uLEAqD54Wp4osItfmnGuTwvC6q4mosTDhT
Ehtn8E14FvldsMyp31xEKR8cTmKxiofmS65YcNYz3//spjW6cF2s4UNKAUwgGWK7Vily0oSii7Lz
k8oJQPKveCi7pSaiWCtpnLwU0Yx2Q/WhKHmX2CxR4jjRpf4QCR/8gTBKv7YlsP+sS9A86lN07CPv
s1sY4WCTICAPUtqW1dN5QKJC2Qhbf3bGRXNWeNk5DwJ0Sq1yZNqFl886i2Yzhn0W2h2uPlqkrtSs
Lr2ytJns5tpqU7tsOqGdnCPpDFr1gW08Ujl5oogUNooE9uDTUKsGqkCoi6aapW7A16RTwCmYHw62
RCFogqKIdAJSJXpf3tAiVB6YPC8B3n5bij4LPvwfv//x9xLsMHXoCAiU98f8/mWt0XcDtxRfC6gm
VFhAXoFy6EQ40ugnzx+Nnj8DysE1nG6D2vVnms/4kYZANvD5kcc/+gZblg8xAThqTYSEOB4Wjw7A
P2D5UHP1kuVDXzCIR0DPPTjTqMkYVHjJ8jUqTeW6uXXKGG4+KM6S+cAKfpzEQzSXWV3OEPCLaxqL
ZqlSNsxx0+tjhRUQ4Shtb/tIJKe0JImD80qtogA1HBhtaByT4tCRwvjzqPKuvYyuWFQ1tsuK2GHM
fGrr6KolrLKj1lOOFREf/Imwc9ySaVsnJrZLFiHPzllMbioDYYEsIyA71EsuWNuUt4Zq3y5lxWYg
LvE9smq7V/RjmIYQKKhyoMf1h16Dbx+mgi/zljNj07BOroNwqE/STOWnvfSbyu7yJFo2dAhmYWy6
s74V8jjxumQehkN1wgpXL6qypg4ojUEA/0foAgwn6eyW9e6s6bossWUHeszukelXAyrQHGXMdTKe
8zNUqFUck+sMgZ2klcbnSYRPjdslsxBYymgGyTzygebnuXIXFcoSBzZMOlcGF3buRa0dtLnjRbRw
AKzkdKhYtJDckidJGArHTd3ErpnMFh3xOrPqDDiXDi87bx7Fw03OTT5re/+T7jH52CZcHHdMNn8Z
nBLbL3M9Qz1N3Yus6Amagx0JCtBSlo/RaWNcOtyYgkZRPQ/aVFl3UdyBEYC4Tm0Ni1qUYWHXJi0H
B/GUNbbFqryyKx721zk16kJ7GlnzVuW0A1be5O0yIWWxIpJ3S5kYY+wAM3nZJaaCqFCFKrsPrMSv
bDWUtLErL+BnwBGRE+IuiOZWNFhAnxqdgF8HvPnC6gOaWTMLHEhvWKZZMRTFeRrGgeXHQGsURNZs
+KBSaidrOjOYE3CzKlH8lRKXXxdD1gaRrcs0sICJFBUEm9oPbhUlS5OnSnpAPYemaRfa9VE9LNmQ
FdW1LnvSi48Q0SrRjdX0QnlzS4dxAlEqL6k7sgBzpDpQ5pFIIVB1Dt/S0mf5Ii9dUzs4RvhzCu7M
h7bLh8TuQ5OTBQlwmDoQ4ulmAUSHXceqy1LPgSVbn/yIB9GMDDLp7Uok3XkEpTHKNjq/54OXD7M0
J+61iX0rc0CT5EAiosz/5HITJRdW2BPsJFmPgMO3ogE+I1vXAc6YGhtXxpz0IfZXqYmteTBI6jmt
qvubwvUhLkWtovscBTFQVp4L+iX3GZnFXuJd5n6fX4o8UPOqyTJH+Ni0S5gAOh9QycGpz9G8M/Gw
CnqTXYmyMJ90l3e1LXPMBpv1YQk8Q+PimIC/d+wr4R6rTFqtzctKRrZXdXyGLVwNYHiNBMiHKLFD
Tqvexo1P5j4qq+u6keYqV5m3lDkDet/wSx023q0bZ91pFmeE27nlDRDl/r+A1/MX9dzt9qZ6SjCM
wWIyBq1/bA4n7Z6+2cPHcVtrKMSRlpRC0GuMVMEpejB5G2sIKduxWwWkdr/ZyW0YHJpYUvjaGGhU
tW0CuzWFGBr1UAKMUWOoBdfQxPefBLzoy3jXaJmhBAYiXhT4lh6jbi8tYYzDwuA24g8KuxUEs0nG
MisGB7MJhk+c11m0ZlbBy4XJ+7Jns4p03O8cK3XRV88UzFhOSrpInmif9/Us0pbJVy2oqvI85klm
9XYadTz7yqMq7NKZJUQMEWFPSoYfJMQg6uvY72S8Vopn7h1NaC4uwDfKM2onOChhKhDvLZJL0MxV
CyG0mBdRZqctT5IzDO4lTNlLEtyfkoSa8G+rbFIYswPpnqjgyAa+pQvg1AOCnhUaqlXHztewXGM6
YSddICHAUPvCVw9um5owX1UJi9kqZk1ZyNVQelUADkmQQZ/nGLkBcRc/vz2G/P7L+4+nxyi0zYD4
JkRk9Hh95/5DSFUpkAjuQxzRKHAgKs/B7GpNrDxcFF3rFdWs8CsPvE+LWUNmrlpG+5I4oHZES08q
4ZsystM0pwW+gGqQHK79fJKwhXfnKOGYFYVeRNB2BXp3jNvy5Rw7P7CID7HTe2EVDSIzb5CezBex
YhVFtikqIb5EHLnVJhC/+Y6oX2Mz3peNPBJKikbiOL1vVvepTC2q7r0e9pywG5TF5Z8+hHWMZ7dh
UAeXxoUvFqts30+h8Mj++WPr7x5bAs8do8YM4iwgQy8f2+NNYKHOp/eWjGVOHd4iwdcgSFZ1nA6B
jC8CC6f4nEZ5X99EJUIDsDc/iGFRfj4TCJy/BADoMXBkDmffBawGnQBQQYQ57CPj3rl6MLxYpnmW
uP3ccpNS98teFR2g8vNbfv/wUJ0toBECdJ4cW4mOLHtnX0Ls1I3DHhX3TLQg5YseiwFHC160dcnm
gXKZ+FLUsOq5XQooC/sCAaOm0PMmSFHW/mIj4Ikmk2NLH/AeRkGFpozQGuPlbDw9hOCyV9ZX4HIy
sVZdBZEkH4JMqQ9fVFa3IRuYEyTAYzK7gygBzIoHyK9vkkyEvWMsiDHc6MRPCjPLeVqQawh0mPLr
z9ds1Kc7ukRCoQiC76WCM4fQ/RukZaJL6tZVBcqH7msHkQHYBKiOECwW6loKYR8IgDbWTUaifBSa
qk3HH0Hm1f90scDzga/IoghaITHwxKbTUDkpq74U6VcTQ1TKckLQXkNrNz2qen5KXQ56v/Qg9rdO
Qm5AoxZZAtGulbJCSIzYuQ/adtT8vQ+jTDDEzSnrogwieT9fLjzdY9B9Fg7XgucHAQFoDCQm9qmj
rckgS0u/li4RFjgnVZnF9VU+VEFmnBYiXTA5SyYNXEv7PEn7mYqG3rpps8w9LnURh56TDAPqTxM/
B68PKCQSbuXUHFnxNQSAvCFxIKjWgUokQByxOUGDjuFTo8Bt8/wXYoqh2OfFBoBCB/gGBQ1OLJx/
gA7JE40BO9PkjWmyL5KnPOROhsDxzW3XrbUuHDxIC1S722+0Z1wzuAZJZlAnGXYVXOraiop8Ubf0
1wLNploczsECGeEaYwJVs99ti6iLIHXrp9mXrAApyue0jBQ7J9inPbi7dQ/Lod0mHj4lftf30oYA
eJv7Dij8VlwDK3etFaSUw+FTAVReXEBCYyQIHaS0Y72Maj7Ck5ZUwxbqG8mb66wIo+HTEIuojSAB
Ho9GK4DVB4BSo334I4Xk7PBJga8D2FHwseBHOSAPQk0ZL2m5ELIesYs6LwCCASk4uL1WntW3tkq7
ED4iBfIAMw8gQw6wVhnkVtZdKUyeLXRT4OaG0XSoziDE5BZ2HCcF+PUWZIC6lcfAuP5llHHZpwY1
kMaYS+UBz2hykwJF+flmn6pwWH0JXWOg4R+TAmr9J1uDur3xsM7iLwNOysKDpAaSWWm3aZjGx7TO
W1AUP7/jVBuR8TvyCAa7DYXr+rs7lgUq/Tah7V90qMfN2NZsVH+klBEYb9HkXHxxQzrAJmwhuld6
5xIUC+zTn09jTCG/EApIZghwf6EwGL4IDmJDkycfaFPnlhbJp4SZpKJ2ldbcekhzPwdt5EelwfPC
lWlw1ZTKA42T+Tz15mMMoUltaPjSxuA2Q1nDaewqcdPRIla9XbZYNNcQzkYBBCCHLj2FTYR8O0TM
hRwEcwUehd1HsA/Txgd2ceyGUTVKfgPnli7Hb7PLeptCbrJrlj9/4qlegxCXQmOdM3n8YkjwCV5a
q0i4vmnzUn5sagPFGXNeFARIbDOM+5YByWIrH4OznNtdpCn88KpHZmuJbNzStA5b4t64nRi3NMmD
ISlWQUboqCLzoUR4kcdNVgbLgfcRSJ3bJiOnxr1KQDolhK3cX+xeMtFsChiQArMJWg0QhBNEE1UN
oY9kSCGT91FVPgXZqjJvnEBl0XoU3Uc5higSpC0XLiQPQcRBV44qpchyMDQQfAEajzs+/inNIzha
G+tQslXQxuM65H2bigs37+BdgU/HR+y9RJSLyJKQN8xUAYlypwd7AY/7c7TGbync3Z/waBq+go1A
BwfoHMiA771Eq+og4RXXaf+Res2oqaoih601xEOQ3lVIRcTYfZXmwycocBntY2KlGADpRBJ7/XxI
BK68haZW3X4EllrAcrQypLD7aDOANjGBpWGLsTbORu1Wg9pcBSRrQa1VwEjghkHlIvgNfCwMS5F4
DJaiqqRvVQ6P6xBEwtckhN826zOqwvFk8rNje7XhKLtVUxMZVUAXgF1JwiFTodF3VBe3AxO9yK3b
JoFkZb7Y0Fviq66JHPAsfc/8Si1MzNF4Swbf8UCgTgv+B9b0ctlRmAKFzDp5W9YYdkjVQ8diSJ0M
FawPCzOW8rnbWmkHSeqY9rDgceMaoCyg9GCV2qKLqyspSuWGC7diCpQBCGRzXcDRULAAiQWCX3UG
DNUWNi9vDSxlFysDsgJSNMLhRd0IhBUGGH7oPtTNNUqTFGbCowhsUySq0U/9+WpDRdp0z0G0G05H
woF7iMl/71EBHSwtD3X9re9DRYFrV3VEM8dtkRteCALh6n6e+4XIlK0J0VCCUBR5kJ+guKYdt6FA
C8LbhZdY7NxNfEkdKFrrvDsUxGjVujUTs0iaNL5nYTwUkBMXCXyz8oDj9pI1GHXDTIVG88zJgT+W
9aJtuWouihzq1lJbJCjBZxQVWM+MKTRUbnVVXbh22ql8CG3fNAXrHK+LGhCGZijaPra7/2Hu25rk
xLU1f5EiuAnQ4wCZWfcqu1zetl8ULtsbJAESEkLAr58Pl/c53e6Y7jkxL/PiCldlchHS0lrfZUGo
zOSZJbHPnvN+3rK2jtbYB38xLHQxR/7G2/l67gpkZnWx92HfUdZiKprrVW3cV5MzMj8vrGjThg5k
3T+EXCfio8/6ljdpNgP121Cf6g2autmxhokkqLqlfXuF3tRzM+ko7LecjVF0iUPcJeeWuLKLTkbp
IXvZ6NIq8sJ0tK4f1nlN53vi5pG8x45R+O/U5rkFKbm0o66M1nHn3kHU1qsLF0A3zrvOykFXTOk0
6erC7m4qX+NBluP3DnLBZW0wVbbpB/MzZG81yGsXy6uZjxMFb6Yi2ucXPhCVP4BcJgrofG4S13c/
OsgqAKHXa5yWNrvfU71gSu+xdaZ7Bx3TnEencczAQV97xkXX3410VVN7Ai44h+UuUN4KAencEDx9
z8ckna5zmXVtecZcyVNVmWWPsK33rhSBVS3J8mluOm53uV2H1pFOXIIYsNvUioUMAXYxwtNPmvic
umtMjkB4HVKkLfGDN8i6WDWDpV7zxz4pCvyY335JhOjxN3ixM5xu1y6bXnc/sWS5kbk1bXIVr4QU
Rb1JqnxxWUcZA/am2XLsixElArfTphSbyteVbxA41JJ2EIc8bsEEUzxJTmToz4VKSWKuld9YuTzm
MqWCVRNjByZR2Jl26iMUW1AHgQHqHUaKbBNC9j2i9tTRW5JyW/R3sZhE3D9JGWTJT0EiELQnLeIU
146QdVwSsOo+Sk5R221iaiKjpC2bcY4IHT8lbTLifIPsGXvxbTlNtUUdjJFNSi+wg9Rx3h0HwfUj
ZQETwo6cPusc7r42gJfT/Cy7cIxY2s8KP7TrZvI8DsUR8rNlbkvoKsOsMQH2EfnGZWZ2wOfM2612
M90xfJNET7wCe4njOFsPzBjHiMXxeOJDMEr/FYPhwAfHjElgScQTi0dBRlV22Q8QNAwVhxUCmRaQ
8ngrplqUHfUETzDzk/84y9GLEeNFul1fDhY9Xu9LWRyXLPCkzf6cY2bhDCn+NL1ysh4TLLfkePJ0
I/hdz4ZjaJYlxkexxZZTwDUssArgHn/dj7Ug518BuHX4HV2Nzp8VzThL6ywwAECVKTrwh6dfs4fv
juGQhSTHzfF5+zkYHrPG1r9yXEZ3evwvdVTdp9CNkudfQ03ePv6fQX77HJCCRN0XiRlwAfFIuuVV
idwIexFjuuGmp2THC+0hNkhbyDpQgLeaVfTtQel9mTHVUHl7216PMds4rWLVgU2B7tdrjNKSDD0+
khhgbLYGzMGhi1LRdiS9LZSs+GVftNH0yt5GUBusIMS1t3vqEoEarTZ6zEN8KKeO6jx6e7Rv0yPn
qsf45JnAN0606I+bXw9SfTq3sT1O02Vdjl9ueoqK7mUnIvPzDe40PYb3bSLtHvob5N9JehwlFtbh
ezDIpJhdbu6OS38bULKHHf/Rfaqz4kQisDPyeoc2cjWXNgKiFZ2C8BprmkEWDOTDBTxfsRTJ9Brn
7YjpA03UcNy8XZDsPjpg2ccBk+X4kS1tiR/9GB3LYdjpcf2jz9suvPi+7VtxHtsSx+2mNG7TK+W2
Ip5v07e5IqRjc3H5NeTgUCwuZxWpwkGwA2icXBqhsM9D4rLn0QsyN1kujZnIPIo6ci3Hyans8Ha/
Zu4NsM0egAEgGzymzl8Xuj2Ws8f+it+pzeeyPCski+t2kzLXr/pqznQ0QLPJsn4ASexa1PkgiDw+
382Tww8kjbR/GCaPf7chAESjUYgBFU3A8vuHRc0coECwEmePu1YvH3OQrKgCIGA75n5gCOXyvKZT
gghT2q73EE4O2GKH00pGztw1Zdiq1s9RvkrEm7bXWqmrX3CynPvOyrPvetS737bMobfzlZEdhuOS
/lwzoAx7DJjjQfH9Y9qVUEG9TGnoQn41v936ylpwYU1q1l3hjlQbwJblexQjys02O4YvXs0xa4BX
HVP8DT8tnQoYgdgnx/3OQiT4YTHB8XmQcBT/E/0OXBkvOVIjqwBZbPlwn5rY4hP5Fh817EK9w7x6
A1n2mPaWn6EOtDy5bvm04xj7G/TGUZYDNZxopoCX8lih9B0G1E5jPfcAJujtcIhoQjVnoE8FmOkS
uqsmzfmGPc9tiDTyjMr2GDwv0gMqSHypgMWDXm/xdbwNAXf5OSA94+QmcGeteGCpPEBK7bHd3ReK
p/kMpeY0bPy0ckm27pwHQ3vXALpAV5mqAAiUf8naNEZJjs2Q4eHvJNtxV/k4HNvGQPkx3WxiY0y+
t5GUswYSnYpIpMtN2OnAi3dq94E8WyTTQBV2M7H8C+It5hcJZscISEikj2lkRoLgj/LyQKl6gXwV
mTUbdDBfcrZ1U/yarX3eP+T5ZDZ+zhLtZvLvAGp35SfsaGkPMroH/k3qso8LC2wmC2r+ELWTbNua
0y3t1vehQG4zfWeLWKbks+MloImLVX4Bv0yS3amPe+YTCJ09docVxT6cEcgpi4IyH3vM8kGypF7w
S1IsVRHATEF/+3Ynb89yMhIAcY2WI9txWz/DTd8vR/xjW3tEE2T/x+IVbjg+Mf5E77mE/jeq4GIh
+MTWbscHeQp0Yjihcj+4DdFzg6XcIlvkD/u8xeYksVCPVQmHB/7ya8oip0QkYlDG409vePgRTklb
2xWq86KKExuVTx4cNHRTIRqBnmfbzllyHSZoEqBgI/sBBzrwRPgB7R6ixQTqmTxnEfiHB+CWx5Ur
AUXOl18nopZhS5swVcjzW8U2QghSqEqOxmfv1FvAUm9A4wQRPmYD6acDhHQ2t1kG9eUwaV51U+7J
sxfU4J7nABZvuRFJe6RxXbbiHMXSH5flfy44yImxj0ALD60xUpnkoBmbMazHnCz4nihR0c6Nw3Dq
JISM/Pw2IMCBj6Cn4OfHcTMXE3kL7WBflP8AfP1W0APLQXzADE4Q3PL4L7ByN4NDAF6dPHda57jq
om1XrIagEWYnkh0rqF8AvHSQnU7Htf9Ddffn2u44Pbqtw7BzvCEP5/+tsLV+1SRAUQl54s/QKIEB
4ypQB2Al/f2pfgPQsZoi9DTCuQBZ4d/8KOv/QNIEWAZKjlTyP3MkUqvW9WR4lj2iWe8xu1neHQ/V
C4knrDOb4ZH9Co5/fy1/hhAoBBpAheDxKHPQ4ZjnyZ+vhS9pAvhWts/o14gwJmh85OPOQTB72jVS
538a57+e8LBzgHAvoYHEs/4NV1SdjeJ+iPj7aR2xUbQKO/51sSmEuV8r++9vMP5dWIYWH2ghBW8H
XPUwXf0OZK69zFooQPP3vyJG6PYDtN/ydKP0vGauXM7S8N2+8yHdZDP48YjnqUVoIG7PsB/9wxX9
eaZjzFFKHe+HSwtGYaL8nRbbIEUKxZZO7/u3RRWQ12GNr15xxHVRLgKPoMv8hpXJIKvHFUAHdVyI
NOnkYYObUNmf6ZBC1lOtCC1bjVA/4eNYHzx+EFuKerIOb3yWeQuzf38Tvz9GPLjsMP+BMUGPCLya
9c/zBvvuNCcrWR46p47ItP9MhIyjI7RupPQZ3lrzfw91URAgaHgATyIsh8d79/LfwNkC2jY84Mg/
/Nr21raboE7XiKwa7jb0zf6fnQ+Q/9FlAQsDBuTsL+EgDRxI9CLkw9u2hCT5eBqF6rEuRjcdG8bf
n/CIL//NQgKfhQASE/UQpYC2xf//PKBh21dhd6quipFYRetiGIr0S26xYP5pCf71VHh0JRg8mLdQ
ZP4e6gaeDJtv8/bqLRVZKNARzKNkgpL5H+7qN24NR4dCA+/kSQ4bN8sRWf98W2M0d1yuhn2LJGDq
X8sqydWRKtp0OMrJUC7jUEdDZpOiKmwPpqPqkYo6SNHHtXiRULiR578f7V8SkT8MODBMDMHPtwHh
DWglGtL8+cqiCHxRITp3sXsSdQ72sPVQSXi0dfb6324fQbTX2rXAfFk18B1VLASF7RwPt8giIA1q
a60MEKm7JAMmEj0NnLatvtqQs1D9wKETjNet5gmosM9umgaUZ1Ym2Tidht7vkFxHOsrd0JSWAgK8
S9dYp/kTe+MZVY4iKX3k4wAt/71qu4VByuOXXMTAaiQkJFcogAoxND2RBlPkV+JUEHytq9RbuoPK
AVaUKv8ZXt9KIPVzNOEbTbCloGQ90pOwJASJtk5K1C9j4jHcSP1yXzykrj+STPKWcxmQtnhukSnj
XVTKzUO8V6OzbBRNbope+uo/UMyE7Rz+2bcE62dmB8YvYHz3qTySi2JagHih5lE5HLKlxikHhWpn
uYnAooi27tcBjbAv4Bl62b+kSMdZ+pBvM8vMtcwjcoAUbrHAfyG9POpDFjYHd1un/AA4GMhQAfaj
kt1c6kPGqNsQDdWUQtWUPLGJmSKc2glBZ/pAN7bs+gN4kINpQ24aJfmDnh3IjQ8C/tysbTDPIXM4
d3aKISYeYiTD/95QErvyhuZrSL7EdN3m8gFwHjfvRsakSk5ydCRChY6Ats41nNbg+E+jhlK5bGC0
3e1WRQSIyVIjZYwp1PaQ8YY7xdzs9go0eRCo8llpwdeKLnKXLOrn8JpHg9q6hmcoBMZqKMbBfhqB
CEF2DP33QQX+ipETePo2vysH7CfyPHZ9nnhk9z/zPwDyR/66jfOxGb5Njf5nljoWvUIpaRmUOqZa
bJQPMSJsqwtcRqJUUgVFFvYBm4sun83ISH8eBG1p1bVteKabgPljE4FfRLakVyJK9+vBrssVEBb9
voAHrF4Z7R4KMfcRsOzFfuCY1FdZS7WrsPq6V2lN/6mNhG5WFsNpUPbpfEERDqgrGeltaaIvWmE5
jsHkd3kQping0cDTjYg9w34B54oW/nGX/RydUC3Mp3KLUuhgXT5864x/TuLM3NqMtLfD4uYTdYDG
IZBprxbtWdOxUL6DrXKC3sCI78JNvOk701ZbNo4N5Wy6KfdkOG98BDs9Gprh0OU21pkci3PAIa9L
1ImvdtX+Aj0G/z4x1V/UGvd7tTFJzx2sjs8GVv+96gEdOXj2dPsS1r382pORAmLwwwf4osQpSubo
JotYJypNSHqXAT4829mh440s+DuAmgI6qjll32NQUKizYhO/XxLZibPZRnKK3TC/d0sGIAShoHHb
6m9SZzcoaYdQ1ryApLj8JJaEbddQRvhvLslkfNLezCi/xNBt1ZLS8kc502JoCCf2ZmCQSTRZPMt3
65Iq1G+DvoVcNp5qXnb6aySduVvR/vvW5fExQzk9uN12CTcr0uz7qFDLNVB5ciNU2iVNiej3HQ4i
+IP2vYw7lPOGfA5mCj8mQtYamuT9q3MSMnHGDWSN++4wc7ve9BWUXNY3Zg9qvcl9O7VVFBvxsMUF
AjFKvXoJaZ/eoBFMb27sOtlzYnxyS/thrYBAf6Rh+xZ5zh+yGMtncX5uAHnCMA/V/VI0dNPpKSvm
8cF0mf28mRW5YgTavXVwuUKboepCtNRUxKfZVzDmukqTfrxoABhwdg3zuzUe1TvXbbOq1Ty3L4dg
+ZOFUD+pIEOGySC2RlYS1wcmGOpjhYW3dnudrWV4YonrejgtF/lVDmavQD4NH/HCQ7iFzBK/YyA3
rk1iy9rbiN9kYsy+ujJf7yR4iAV0SOZxUj5X3JMJlbJv7/KSaFH1sWJfLUGy1ZTIG2VFpZue8pCr
MwJ9ntcMEuyrOdZwZ+kBmpPQwR6pR3iv/RpfpFnyrzblLwH1+8s+DXt5mUy2VXIa2h8bBuTSzYX3
J6Sn2/NsGeWVzSYwyaqdq6hbluucKYPeBozGcAk69sLGmb2mq0k/SMv167Iv+w+PCd4shU7uMwge
LnAmJc20TvMz8l5S0TAudwTW1S97pMdL2sNLWI+AuR+6Lcqwl62ISJEUJXAqqvKrAoRRbdwoL4p6
+wLNWYrrX5KbOBrTs8xT9xl44fTExs5exVvPnocBDRtaJ6fTWiDkojwfxMOYRfON9Vl4Gh23H2xZ
Zt/gokZwSKYNXrptwOIB1vYYp7O/XW0RrkVYUw08qRwvPB+yBmU7lJ+AY9j1Tiy/47yz7/ak7F5K
QDqfp72cP2DDb+GUtsX9HpMZ2qpcnHvG6R2Y9zit54H1TblvY4r5bsfz3hL9pEANPLWrNlMNxUp0
tkFOn83sM5hF6b7fWZb5WwiooGong/7QpjvsW107rKe0UOVVDC6yhrc1eyyXNgVjYMl3whNo4+42
mu2C1duwIgdvCg+ovbxTNF2K+RThdXX9XPXM8LtATPsE9Kd/INk2fuxn+xXfaQFAi/gjnIm+kb6Q
DyuTkIVSE4sbpk3yxRPuQ913IbqHBMm/iGRZpkuX9GlWsy4ubjOubXlm0QAj79CVpgG/DPX+Ah6+
Kdk+FBX8MWyphpSPD5pAh3C7kanAWOdRmO3dxBYQUPFq43A9ZtPwmK4ZeVeMTMAysNpOnzpm7HvZ
imU4gYreuttBKC0aYkcKpSZ8f+RSLM7t77dytL67HKlH1DDYLHutMGo6tOpGASuApygukLnUdPB8
uQeKI12d+rj9EIpdb7WO+vwOMkLYN8NhJbmdARDMH6lAVWoRR6yZaY7EqR0hd7pa5ry4ockajfLD
nm48WaptnSLmbxIEu+i6zMBUXKZ+G23TLY76Z0bQkgPKoLZntrKEt72qScbWZ5FCzVMlXda/01tM
9ktAASzrqJiS6C7Anj/WCdy3xT18r3toINyDoQOI241MZjQNiQt1M5NtdfKx30jOdrh/hzGCdwj4
EZp8QD0Gm8PwOM+ZLOdmy2XeJwD+ncZ6gIkGXVbiLRlOWez7Dn5LsMbVMAJ+rvd5neCHGjYQUoWX
6moUGdWnNtBwrwTg20auYr1KW9jk0G4h6gpAddLG16q1BjSppwUsuAGsfD4n8wOhbC3qQfLMVUV2
eJU2YIkfY0Ps9+XwpabWbMlFax6npxYWDp/USOE6omtoBiCRC1XR5e83kukCiZmHQbKvEUlnfEBH
RKCJKYLQVOanDs6OirZTvLKTGooYfQtMggYs9D4mS+5fQDIP/ErCQ/q1XZYv+961L21nvrTMUFmh
TBieAzQnJ15ye4mweUQIErkFLVfst/2W9A82Ff68dPBBmcnspoIXLzLVMNDh2Y593libb5UvRYb4
uszDt7nl+7nQPejFduX3YD7LqI5XF6Zmx2aTPTHXpc8FhE22EQswKMwHTJgKOr3wPdZGvTPT6MqT
K4r2Dq1a9LOf3Nye0Kxi4ddAs1tYUYeVXQ9aTk0yTv1ZTZw+jyqKT2zu9K3ilNwnas3QjAdkqm4d
SHWGsqhJEr58HX3hL/uaJDCYFtiEm4gtkzuZONcP0DUGSCpt4DBChWitJ9XKOsvdYioWDzBMawg1
/bXLcXOnDeD7886t+M7Bx08XCd6vsViUodo3ZR+wy2PzR/eGvhES+QUugb/HriPOvmB5jS4e3Uf0
24i/HC18zhATsYuO2HAuTCGfCBph1MuQd5+icXjpJRRqLQq3c5Fw+VmHZNYVTbX+nEbc3vgk5WvF
7SrLWgC0veEmwU23EZB3sS41ivD0UaIsuVlCLL6pLi2+KN7Gn1SchrsFjHJDzaSvU0DZH0EKJOqI
aauBRTCa7nPOU+StCI7HJMy+Zeoo0rdxOHbtNXGveimJOPW5AEELkFvn1yMdha6dFesMDmzXADGL
IOFi7xFHYGMXkt73xiWvXdfNqkp6XEMl+6Ira4Xj1oDlMCc6NBW4HnKfFA1K+KW3yLVUezMYPf/L
oGrramXSNPqCjTfYipEyLFdkVnkzG0muxESTl0PPcI73RflKbMQ8UrrKV7+UBtsDKs+z9hwqLc1p
egdK0d6aDWKXCrbmxN6tzptXlcyrqB3gz6USS79+m+cNawWLEnWaN0BXvy9g09C7Qi7LaZRLegPw
vIWUS6w7knnIWX/g/VoLPw9FN99mG+q3iiAdmZseVlN6ItMALTKMpfTj7Pr+cwFzHhofpK7pIzJF
Dz4U8TNYv5JBrYQcrsrn0PWXgKTqBtFvDKd16jqJVI4h9YS6hOiHtAsxqT0/FILbEFEY0M0C5wOU
MphEddahT1OmlnO75KB4BgU3J5I0ezrK2KXmaHWRIKdOR75/Gp0f1WOi4+DQdsJxhZDGcr2b2sa+
7bcLmoPIMXvMfcrLSsWTSL/2kLOSsV5IuUp+BpGn1uhedTrXrEa1vWam8ns3OF8X2HDp1nTg1Up4
2aEyz7ZmXDY+qNut5IB0audRgJmnfgFqlVYr5OfMn603k/jUtiqDzT5gqYDegUsoHW21rJPO53OL
XG289p0nw7/d5NaFooGAEkffkwkc4DOPEnBCFwMB1zw2dstIJNG4yyg8h4xAxuUlFNbgJhbI73H7
PwbCigjj6OS4Ncx0K/1ELU265zcQmZiDCJl7dkC2ScxXc4sGd4ekADqGg5/BOtyL723GozWH35Ps
WG9T7Jj47E3oSIcWIgDgCCpbLkOOLQLheP7oOwAK5d2MhHJ9iCSLtqz2rfOTuuxg3fC0sOXB5fua
ln5chob2s9/G29Tj9vZKaKg/XA0xTjrw53SmRuSnHAJakd5E3k+bhj5KzMhxUDu009mYUiIek1k3
Cuqo+wQiM6TuhiFibkwgiSqzi5jhvtwM0OEFCK+oIfXyaFtyasc1E/3JBCiBGLCDUZd3O1K/Em2S
+pyDnVs4M76Ks4mhj9G2p9kFfOTw0ZS+fyFQ/cxVomGKqzKPtXOCCmb4Ho0KWRZU+WixcdK5Q8+h
xUI/s1Z7MoEU3XO//VT/3zDRLk8AcZcr4NPiTkc8rVWS+3uJPm3DyaQDRGQLA0FtSP8s2RqK6wkp
HHzIo9nQeWIMarzYOYK6ci1NGGEaWtR3s0dcIbRmA69y7KO+mdN9e+8ECSsSBNKfkIGiQuTSUHqx
eTYPDR/K9ZXsfN0MWnqEKX5fKqFoA/Pr+M3iZYe2chLW8Ah95mC5jixspyekE9Zd+Y6q5XtL1gNx
QUadoDuE6toz/GMLJ+fBxyVEQ8nExppHmdanbIvcVex08blf+gyAJRohtboGoCgoKtRicw9DmUe+
geHdz58gyYCco7IG6r8aWpMJPVp8nEDvBHDroUXljf4QE/Lw+xVEIFzdqSpOhcr7G3K0VXIQhMP0
Ac2fGSApSTZ44suRMlBlZO4u8FPgwRRrS6oUmr+rCS2hZO0BmL3uEFJgbnD2zpNI4z53c85jg955
eNhNxnjJThKajx8EoiqAh9K0dwRh2H1BcRm6d4Uc7JF1pYm4QgaT39isoOIVITLdLumSyfc6pPwe
8s32e2tjjHwZ9hUyOu6BjOy7QNchEQV0OKL+KdgefTYM7HVgrYtBI5oWA0wUirL3MeDDomFSh+sY
oIVoAjQ7/wppBn8jVS67GjMpIZu09HnirT7PyRh9yq2LK1ZAH9lZ+Myz1O1bBV/W9gCvJ5oyJd4t
MJuhe4mrmFgYGvblFqo5N+6QqbY8rLhc1h+SDVTDaApVbDBCozNpUUUpDI9Nu6ToPIbMhwOFmQ3s
/FXaOvQBaMfN3afe+Ls2iZeyiWiLnjMQaJgPYS1mqKHnEXcJlULxJbNd2VZo4Zc9TuTIeB1e+jBW
yKnRgSNXnEEmoybRNdjQJRRhgEue0AknQReZ3Jj8pBYI/5oU7apO+7TiOy2FzA9ylsE0S2r+HVw3
nhLu1jrMdPtcIFost+s8WtP001K+d9TOHqejdEJBIIACDYm+T3ue3JYdGiZBvsS3obIxZ7eEdMnr
1gt1sxLjnqAhlDW0aclXuHX8CP6jYFstKEz3dREysTUeHWVc1dty5iffibJH/LVpfyvjZKPnOQ/0
I+GdWR+AXKkUYICGh7w3Q/wZHYTarUJDQ/ugoXyJTkWgG4oClsBtMfGIDqchlt0HRVcbauybyOqQ
nzddaqfyGLf8MaQBMHSaoHdA2Q/ppwnqj7ZafP85dYP+ZGetK3QgBvYIpScEXO2CKd/bzy0J6Oqg
3Epqgszj3nrYjhxwly9j68m1lVjUjRWqeJz9rG9milZuqMjVHXCB4orwqPwIxFgUmAZt/mrQp/G0
ZpF7v6CBwbXCy0KTWi5lOLK1aICkZwTEUziHfmEpWiI1O5qx2GoQbL2MNFn693DxisYC3GospnpW
Tyn1J6Qv6NGw6Q6axRB/6vi2fmJ8jivjfARLJ1Wnoez5vyF3jpqMZvNLiXT/Emc8ftVQxn+K8BVa
kRUDByvCJ3iByvsV4oOLWWasutJ/hXB6fjI+2nhVzjqKsQ72J9YStHyycTZcsB/YEWWGSxu0MbgF
ikbuwpTYf0mAHU25olBB985xr9Yu1h9J2WfPskvRxTIDqn9tzIiWTBUUoCpNv20e6L89KQM8yL5i
g1LD0oCbh7vqEypaPZj3NnM6o4+zRFut9eTK8tBM2Qm+bIgX1k0OE7gGEKH6Mdsg8dkuIYGHJGlS
Ha1zdx35bpD7NQTm6IPHxRroNzpmWl1JXQ5zVqPtRzSTplzQjcoieCmobMC1QbchWSzyqIEgMN6R
NpbRJmqrchut135bgWJWebLSM1qGhPJLPo4zgspk0IiiRxyjXYQeR8sI/URDtrxtIbTJoP2CTBpp
PNReGzzaWDSQ16P70bZ0Rv+IJrIVrgHRCgHhyZmwqQ5MqmgVVEwG/TNBbmAOTqBBWtnu0fRuScsZ
JYxIV7Sc+6jLwBfZgCAuUffByiRW+SCldl43LuANDDG6f6TeTa8eDd7ircJRjNjqoDOkZNVuOkSG
K350a2I1EOvjTrK8jViPjl/rUkz/8uhagOYFR+tU/A0a/SJfb8nsUDDfys3xPq/XiJXFcv57eu7P
DDlYQyhAIlCHh5MXBOxh+P+jQgJQWTlHcC/8GLQ5CA20Jz3kEClF78QM5WmXeUjSlmglMGAICYru
Hy7gz/T2cQEQCsC8iw7VYAlBCv35AgTd4I1qRfFdvV3A8KY8GRTrMeOIBi/2xpT+j9qX/p+6jv6x
6ej/U4/T/w/bl8ZRBJvFf0kB/tK99H/1X1+//vfL4o8GEG9f+U/rUrzDGooamOUgQ4ixVsAw/+pr
VJZ4y2ucpODyEwBU4PP/q69RStG9GH2L0ecYEhyQYpiBoGx/NjbGG+Fg7EdzcsgMKEzU8f+km8Pv
XDuOcuhPYpjoYJj5y0SSsUkyl2bkihGCplxCbvuVZ5n78Icx+UcnED0c1iXaiqL6w3KB6/23+brH
oHQAmpMrCFbiD3BOIFXwUfk4BLhw/4HTPyj7PxDnx7ngRoXJHxZciAeOl4b+cXHiWUClu6T8aos1
e4xyu9yD+AfJskfrk8kHNHb7+5tDW6C/nLI4+izQCD4vvNInOnxuf1BMrcrRCUJFjjYulgPOnvR8
B+KnBawOKJtiU0ef6AhqGvS88UjXUIrBBn/JgdWMl4m2vqbLkoXKryM2PinsFdMrESDjbPQ6QngB
iNixC3JKdgm7FZch35Iaql20pbHx8K5XMMv2xM4v8ZyPN7ComvP/Zu+8duy20q37Kv8L0OBi5uUh
ublj5Vw3RKkkMS3mzKc/g5Lc3XajG+3/9jRg2IBVpQp7c60vzDkmNn4YzUufAtDDkB3ocZnsl4ar
Po07jEB9V9xp6EC/sUhdgecY7bNdx1fqsKS7yZalPzCkP6yanl8ZBloNP8n04U7rhuL7qq/VzapP
2ZOmppkH9E+GZpOUFGHF6A9VOR3UKsJZuzba3oEP6bVY8XYiYWoEObM726KvrmkVkMZy7X6oMlYO
0trGgK0yHRrQz7FnzG5kcexr1WfngO6w1mJmpbQmg6c2E7Vq6xih2mntW5or7pQHc9LaHc3GMqEW
fnNNzVy6S1LWWWiXNj3RFPE+99UEkgCFc1F+GVq7fstwWbxkbq7du9wsiT+pnfs1c7ANeciLbdaD
2lLlKAzSOWxHh4oMQVfyJU+kY/pstOQNwEiHOT236cXGmnRemAw8O8uKKTRKWwaL24IvW1nJAXY1
bxD63oPzU/1ohv6UoKLddUJt37DIjWE1q33ojJZiejP+qq/txthOyuRzabM6iJEonmPXYe8tVjMp
dh2/nKSM5FUji/UF1IFyp2Otv6grclivm0XOVHRUFfi5WaR6SoXu00rNY4RxDmFL2e30Jc0vahYP
X+PO6r/kYsnkbo1Xq9wpfeqe+BV0uHqsz6aX/sQo7bqUsDvhr3xV9XmiwjXOkdLPXp7HT25H3dZE
tdwrtUOlwCyWgnUqEd/D2cVmZHl23Z8zpTWY1vQxsjDVyT5QoEV8sP2uR4MeMApa2GhZzX00Se1i
Jd2tOU+T8BzHNnhr8/TM1KPwMQwkDGL8Nhe2Epqt0l9hqly/9CBifF5Z80vN/vOGAh7Z2dr39w0W
IB89wT0S43Q3mOurMrT6tbaCSdKWtbtW7HXdTa41PZSlO/ixcMdwKYy7cipebD2qtEPKDHg0wG2N
yfJZWilig2gcKGesAXGIBKtWA2dfaeCDPC5yJOvasOT+IhtrvTiTXOajdFW4I37CekT1IoUC5jnv
JmwJCJyGbgJyrlRQQJexyx6NX9BChNHOOD3aS5/sXNHZMYtfZh6+EiEv88wGRLvbO2W5n0Y0N6+z
YmDTQrOoMSF1pk4NUuicTthlXQr/KS56NPv5tMb3Y25uhq46HeNrq2FxBMoXHPBtzITV0b3aarrk
7EbKyFIWub75ptXs3dC1lZGS7HBLutpzhijcDJkwmvZXe2a4yLofx9EpX4BQtA95gUaIgt/t8jfF
rPMHdyzSfauWHMNVYZuHUe3lsw1KdlNJa9HiTYOlnxA7Vao3weIaPFNJ3L3Z60xPtai5iHk2D1qh
qDZN+UJ3V6yuAEddgYPtmu1/25EVPSzLMH1aWsnksRRlHbJr0Y8bZz/xBoMxXT5I41h3anmiCHd3
fTGspV80ERMdhsXVuTEMtkL2aItQWB08+zZlPli7vV92qjN7KCjotwDUvrOhK/wGROnD2mG19MxS
GWh6x6m4m3Wj/mZQyF34RiDe5wjSmSO7xRrgOZHJrsWifGS77t5IM7U+ZEGLjXNrxPDc2cWdMuU2
m3n8LKWPj5s/M5W++M7WUz7raj/fyjyzMF6uRfUQFwk6hi3KXnB45NbAcyuDH1fdX6oC/y9C7FFc
b+b1f10Gnj/K7qP7RwzYr0/5HW9p/AbZEnMBthHDwLGK6PpXGcgCkswLQ0NyvIGBfhQsvwdbICP9
veyDCMZ8Eze5pkO2t4y/VPZRfv6xZEHj6+oqJAGImzit/0mw2kS9A+dkts6FhlwOX70tpsAS0wJC
Ef9LvXEhtZXFN1q9DXtYlQu0xBYESusGK2Nh8SDRBSvFqWPw1s47ZZ1bIzo40SDYX+mjyTKgkWt9
jayf4jAs2rEwputezdNk9uhfJpYNnWJhc2e3UViX0Wi6T5w+d72R2pEvmMGzjbDsUBquu4RYLgOG
GMuD4qyrYHrMu91vXFGqDfowLVv3GkNS9VIiYzL9rFNbwO8ob7uDbJyhuc04LTGvRO5bJ1c98duu
GYTftmNWn62yTTYzsfuqwN+p+BKLte5mV2qUY7bNWkpnpbXTq9S5yZvSemsASASKW03vKePF29Xs
YTkPCxVBm7Q9dGJt7r1KTxTH6yul3ufYCI8Zq+V3i1LxVesYB3lME93PynU+5bxcO0x6QQjnxXLk
X9HVyCl4k4IbOhBkIHZ9prv+vI3X0Du5zd2Qlazc1GVRg34iHsMzaEQLFrQVPBI4FRyjgnF3qQA5
x+7SPQMAjo4ax81+Xe3lzu205QSNsWkhSSKUhiajpIdEZulX3g/mXYYPW9+NlabcJEXp7PH8toeu
msVlivryMVltOBFA3G+r1bD9Eblz5RvANcA4j9qLUsnOYCTOZrEy4oGViKz8gq72OCKWOksmgLDp
B2PYCa0cduxGUe0p0Rzqk76CSYP75i94rd4VRFKhw/W1x6i+HjGerp9qodnHpBP1AyPl6BrtUHWp
lHgo4E4qy808rNYoRDiPRq9Zuff7f3vO3jG5UkytrgdQyIWNTqkZXaNsT1ndxVN5KqIOQHRg91GT
uaHWKveOIrYJGfKMblpBhUdC/fzvifqfYIMF+LN/d6D+D4yeqkQV/3dA4s9P+XWgii0pyEAAzxRG
/3Vq/n6gkhTEQWr9NFW4qqX9va/eUoH4LAdzA4p2DB5/P2ChJyIgZsOiYzjB/vBX2mpwCX8+Xx2T
78uFb6IKvr0/2zqKhlHqnFsTDucakbDFDL8vZOk5plWp56qGE174WWP367DPsfAW6gtSV0ZieVkX
3aNWGP3aIrnTsYpLsn3qCUjwCIDIeUgtVgUWPKqsTMXg19PM7t8Ae1Wwb3OXQ0byiMIG52eKDQu4
ohsZ0zMa7+urUkJSpThJaRBcpy4vJvr3E23qqB6z1FquFiOKHsnhqNH2Wq9KV437qRrtjbwAHcHM
6ktWMPErspk6wzRz7TEhj6H004RCEB7xxFwWsIq7w5fbTJRNK22wJa35fmV/+qHWGhUWIUzjFSg1
9spa0lPjteOQruhKY1XuS0IG9vMIkScw3So9WmBS7WvX7cfM7xaVFkNRmJlb9dLv+zYfB0/Z4FtJ
YeSHOmqnMFtb2LusmfmL2ciQpFGMESETZlS+9dMi7ifohuO+6jOIBV1H7R2juaFXiZfV6/KiDTKz
GV8xmi7P0VrZlg+7vJ6Pc4UDjH2fyQ/KrnbQXqHZNbAShNx3ENVRD+XjzorrRnidaC8TwIdN+4uU
W0VuXhNwNJlHi8ru2c2W+aL1k9vt0ww/dph0LVrskbd6AP1mUe8aK99pFJXFXu9l5IPInZGUZb2N
3TDLFCYGKEA9YHttFagDQ1sELcUB310SIIcZnFCbpmk39fBysTGMcbgg1eUXHde16YtOTt/tKFU/
VhxVYW7yNIZbu7rDRLh8FLBEtRAugLknlaR+ENyPZ0gU8rVC2+9F6igmn0CJHnxKEquB1to3OF/b
YNC4RxGsYfdneit404hZjLs4lk1IksW8S+zWvZmB79IntoM/MIQ+JW4029yWRQ7kQ0etaiYD7WWm
VEesX9qxL5D2gkqN3nkaEI4CeHC/RMUoGJB0/Zjv477RgNmmw3FqCztEMWLDuiyj7oEl06c6mUow
Ls4aANJjhcQTkB4rm6UvmtN5dP2YeutSWNI45YnpvG1jmv3YJVYEZHcVIuBGQyNIx6EHXdQ8Iqdu
rxtHXb/IvogCbO3L85DWxSFaaXV8RVHdzKsV1i1jrXQ3SzWX140JEYJSIOOO18Y08k3kRIFIourJ
iiFBT4pbHtH7xS89rTwLvz6S97lRa363okRFPLXvK/werR0ZNETwvu+I7hn8BX+HG1aloYEuMyMR
nX+s6Qezr2/aAh43FFD5rRT5cmSCVPnz5koa58X1yqj/zNTUCHDgT76JSOuwQSdQ8Wgf87S8YHs2
/TKP3TlwR81u84B9D68jJK0Gibp1O3Wo9/iyuJ6Hpf3/mDb/X+wzqO01RrT/us+43hLv/l/wkVf9
H+7GX5/4e7dh/YZtkwtQWDAUoFD9Y7cBTJ+C21U3LNN2B/7tcjS4UVX88vyxysaf7uBvl+PG2SdJ
ngGuqmEVZq/8V25Hw/7j7cjegv0FakDNxojPQPbPtk7y/bjBZlu7YNgxIJKnHL19FFQacSTsrJXe
cHd1YSPcHR0zazyQlOubQuwFnUoqDmjulEtE57QD5liEMSQW367W7qqKy0PS6sMJFIgdGNK1zmCc
cTOXXQ0eMFbOfUoeV20U1gNTuxkRpNuzPKwyZS9QuRGGkjW+1XWLx98nQq1p0tJDoaXvswbcON/3
7CVmDL8/ubL0oj2Bea1xOkd309rckB8XUBWonsHG+ICiSueAdhDhS+vEyjOIhhz7Rtx8HUy6rYGy
k5upzXyyR5ariHgszms1mEf1M1Gs1Gtkp+A7z1jUqythJhUiLsIw9lgwyhd3GTOWcnkarNLYybm9
afMFJ3ac9x+t1uuhtAsHsn7dHvTC4usXAjXB0gBkLh33sMAMu7cp24NCiPVQ55rL4o0d64R2/xD3
2U2LEZR8kHzdMZQQ3kAsomewsIMpbupBnDKjnMC4eyPF/ilP7SsoHpEn9OIeJfS06yN7D6LkUOPd
9yK58c7cCoc2V3ygReoenZ/wzWR5Nvtx8cd++yHqHEkgYrFAYgCk2VSsnXSGL/BoySiZixO72vRc
t+wIdW3eVasdKqmsQ3Nt0NvlFnQHvPIeCMKDG7mnfiH+BHgG9y6YyedFT7E/qIO568g08PRhnkPN
iF1PGWm6tCrJHu2sXo+dgNhBf4fNeBZmqHXKEnSzagTArZCFO/F+HuAqNHSKTOOy93qujXOjOMel
jOCCmpi8hq6FbiLjfaIPtufiYcD/puzyrHmsOuvZmddLpk1s5kfLCJUyhYgC5Xdv1wX3cfaeNb2x
h2TW+lM2lTvuE+XUaO43+pssQKdkBrwnHmU3e8zMt2orZjCeVeEQ5wts/YjJc9z7Iy44OmwSfkRv
HhstE++LQVpQ3nbnWcm/rIsx72bk6ruMtc/BLOOCkLjSoZrivZCCrQ7suAYquNKnGclCJCTVTpCL
lqoQJVNuz1Fgld3od6ix94LF+q6C+RtayHHCSM+eWs2Kr0o1KULd+RKjnjjNuLd9s7aUR/RIRecP
VmIEtkxTyLm5w2TNUqHyJ8u+Tt32ccsjC4Tt5ver7RgB+varrm9l6GT5hJYkscIVN11gaqq9o+2P
vV5T1NvUamnV4OBjLnISqK25FuBAyrzKzqyj0NrIT2NnPGhafOy528+44IYAFnX9NCCbDQcn0gNc
RrZvxe4UmFPReKQ2IPQ0M/VpYXaOTIUZRzE2a9gnNTilYcWCtublA17j5TaqB/Uk+m7CKGVZSepP
Sp7swK5NwdwXDEdkmTN47/KQb3W4UKfqfKBywTkj9wzukJ/mEG2QsJJuKY9jwzZkwG4Z2Cu/z3rt
zINNp+6luvp9xh4VkHxpnuBxaV5m9Q+qkx7R+1mYwGzmAq15b0WYRCZV33wEc+OtE9psw2BCgVbs
c+jlfbrMt5EYbiUtwmZKEXviJb4VxrqE1O/ntrcxdvDxnc2M2VoWquoSuXHMzLaAKBYsEQ0GxDgH
AV/60eBlJK1jfehwuRzskYYAAQ/qRWfofez+y05LKy1oy4a3FFqnK4ZBIbGmH26jI80iuQtxc2c+
RFoCiNd2d8OCqZNHbT8bzbeR0tWzVzp/s91sN1KIU+RIrEFSG0koQkWFErYOMME6h0RXbyqpvVtW
dwGbkh0JOXpmJM6MOKWDkotuHQeSrB5dd3yR9A5BXdvfrISSaITQ5k8xQYdiONtGj2bb0U5p1Rae
WVXySpJGVKrtrUwiTJlQbAApNt/bFtlL6qJ4N9eh2iOdSwOAJdmumXqy9CSaDtAXjmfqkXuQGTIr
PXl3F8d9xFx5qGQpzquVoarXliZkRDcGqP2oWdf1sUFwdtvl1oWl7QwbD1U3sCyeZxHLsB1MNIOF
+VDnxJ9ZfZOelwb9VdvgkRx1ws76QYPjxfWSFI31JvP5FabfQN6a/bUaMG4kjKPDgZYEgtqshHEZ
bSbv0b3p5XirxlTUDQE+fOPTVU1Eh98zSPGL6L7K1mo34f+ZmxQctGVIqELKy+CyQUNJ9lWHMcpZ
OAxHB6wfZw1NBo4V68D5m54S1p57lE5kMTqKiVHMKbBTavo+XXUzjO1Jp5yvdR9dsNjHdvYyobXA
l+Q8Ln137nLmV/Qh33UF450sZRQqNiZGo7ZEaFYwQBAIqScMmUTP4T/zVk7VEEhJFUxs6PTyi7SI
inky0j7C8xQ7CuLJwzxBsKr9uW8gEz33EfRKHkVcUWx4Gt59hXMTAUmZMDwkWr49ZFVWIKM9NFqV
jsK3awIQn/RhAsaG72RpIdDuzK7i9IaD/TNLpdxyVRAh2VvGys/EFUDeCNd8dEBbGkv5K5yl/JnV
8t+h038ydGLs82+n+ME3+TF9tN/+cer083N+FdY2ugzCA3TyoO3Nq2z9vbDmj2w4E3ioICP/nCz9
muLr7m9MbjTUHHDTbWpn5lG/T/WRgIDqNEFGmD8L679SVwM6/+PUyYDEvelMwNQgOqG2/xOGIs/G
JBNQvA4LgLZX5htljRpNZw4ysyLyZ7st+rBulltZaevmaRt9dCguUgK1DjPg9Wwv9VW8RumA5rUs
cwu2tjp9m3tr06Qlmc/lCP4g7m9LMlBha8l3Q4FfqNMBQ05jnLHoKiCB2WUEzS8xPUSFaT5kJHFc
5rlfr2Vm9vSqg7oebI4RBG9UCyfkVnkwVBxpPL84bDcjBIqL9owllrTrAnO0MpvZnvEwKZI6DNOj
vZJpXaF5uC/d2Dgx6X/P7EZ5TWWhPMYM6T0D9f1+cLWYVFIq8Zql/g2SWiIy5+5udOKvJvcyjTA/
KVzPO0Nb8tB18yRYTA7MDCrLngDp7yQDcrCpLsL3Ul1xY9fMShCY12Gz8tWZXd9Z+gzVye6vIPrq
VMraXSqcR1bDV8hVSy+Zy4epYWkxTxyKMi9HT2ORzL+KS7UUF8OpX6MCPeYq+pnFafzukvNjEX7o
SV2/y5f8vTFJpbSr6mHOlPUth18X1HqSBLlTDyHayNFP09LnLfg469EuotLx0J5u3wJ4BZO/Gi8g
kcOrrd7ouaKEjE3YGHaufCZQxXgWs45HtZRsVOJIR3zNghMBYeMlKhaJtb6FMrAixVNOPayxj8oQ
7SOrUG6NFCOGr9eS81vDiTGZh8hZHYYRfXODjLB9NXLn0erSCtMxwhXRLbh8I4Tjq+2Kg9tYDo5G
54lFkQKgSp+ecEHEJwNYru3b8aZRcaPhU1FBuPk4n/W7Hj3FdZE2CQ5FLZkdWO3NupNJ+aArAq9o
y6wq0Cr9vpM98w+H21nXE+K/eHK8jFDLIJEkQY7F3Lj7loojP8a1wOebLshAaVe9HgFGda2JeTjH
4PUg2baK+WQDcTvTN6rvBj84TnVsh0WaIeA2+V1WoXBa3Pb6vKjnaUFrcKwyleW8mfXLdxq2Vdk7
La6+74trT1dSa5GLxqWR76Sd6gx6ZUxCeiYe/nvQ/ycHvcCZ/e/GKP8D+/mfFrY/PufXQe+4vyEd
IyLHhXao/RyT/FovuMZvliCOgUmNTXgKEXN/m6CQOs5R7sLIZ06iM+L4h/WC/huLAD4aAieyvi02
6S/kEZIU88eTHlg6/wA4srk9zH+O42AdpjEeHIyjKR0M9iaoo7bsx/0KKP0k48Y8ICQhpKSapuUr
5Ar7YubG1iwKMd1XpIV6Q1crH9KW2K8Q8F2vAOMeLQaUMZN1i9ykzrCvEzl29wsXwyMFOYiIYUxJ
/LPEe1VHQCEzOzuxXN4RDNJ8QbGSHWbFIQk1zaYZH8tQs62rc6JkoxisRjTn2gPndH5Ca16eI1uX
+0HveGb68qoytdR3ZYQ8OSuSkxg7vNBpAeqyUCz6MSW2TzAtYSpEcr6hgZf7WjruZeni7WS0Zu1u
VgYXbEeuXoklxasNtm9kOqE3oWYzoReVFr8KN3WvhZLfihn7T6SJR5aIVSAsTBNlg+0PcVmtf9eX
Bb9FsSBAE2Op+W3R9qBvhOGJDMIS9zzWjJaJ896Uav11YtcR6uT/eU3assAg3PqpMTILFD/LzH1d
zNnB7XrYmsaEqdRehN8LbSDfLo1Q7yfsvKt0/XSXaXnFMaXfxfA6DvifW/J4s/nOJLzbh6OYhthZ
hzMuseZLwQAjwLhnh/Uox70tcn6MeJ49Iy8lEFzC55vcGL4qru6lrcnIxK3PRBwdDVC6uwGoN5TY
qgw6MyJosS6OiqMc6dPyAJ07YrKxbfZNM5rfY/wueJL6FC84xTooXBbJhN7ckjyysiWgqj0liK2V
nb5mw7kmtO45XlL3zW4sogVg3WI5RVRVj1Pz6EZGSvadpV6hS8I/hwIrfYG0Tns2qPLBqIx6jwVA
c70J8vbBnKWdefl2C66LnV7FsbGGi21jIUZiZt+TdCNYCFCpB2mnjxtsRb11W94rVdxbkZ+thvyk
0aivI2LEDtBF9LPVI1AragtznWOnrw3U5Osyrs07jArrYWbQca0qo37WJnMjMVbxDczV7jFbtw18
0cljoQzHuow2I3BpOtdaU2tvpSusqyY28iP4Z2KNM4lZqsAYG05GYt7IejpryWTwdmzag6L22FDi
/iMZUPFjmc/FTqsj+wMwwzezmYtjvNTgApbCPFZNZIS2UzvBYpfas27kn8uk17GvxIb2ZjvlY0Ui
53PX1QsWq1K9qxLLKvE6QAyFB481eAs+uk5GYQoGEVbzARciu7XjvEFNT6zqJ+p5sqpHPileU/nk
sBr36RhZBSFEOGcxL+Kk66zhBsYGDtjZB1vvekyFyEwJ3RaPfVUe2QRYpwpnRwmdzkeFVhBZKbP8
jtgHeW9G8mAtU3+yorU8YqrAAFAPOVMNV3/rKzc92hBGQyymzJw61IRROWf3iLOMbyuWTV/Ps4Qk
ZKgwOOnyV7BM85Nd1spdrVHV8oLa4EsT5jwNtrFbpZ1DRhzNuUGwmfmuG5p9VuxZ7qtX2DUkQIK7
MYrGV4V0NgDrurjL1Fg/lMJRO19O6nhdqmP7qfc41hj3BJM623tcrvNulGJQWGLpzmtvL/TWtbrK
FH/FUoH/XOKbtavyvUKhy25qMW2/HWfCjB0FPicB8buhXIk6XqthcAJGDk8xQ7itInRxQW35yNqP
qGRgD+qZLWJ9xUiR2aBQXrMf4cpxzFaJnEmUbxZJ5G5LCrNU0hdkiepRqtiT2M8hh9lSm+WW3xxV
iXtnYvI7dkw+Cg8QR3+X9krOgJNykT3yhwWQaE+p4tyq4Id6qhBdvR635GjnR4g0zGBrhwTIfXa3
jOl1S5tGepteinV8dwlWOHAjrj4Gq/G6i42Ut9KUXbrMgoK7KO6lGIz2tt+SrTN1avBZpRIvfVHv
qi0BW2xZ2CuzNxrkRn/Jp0I7WFtmdhs5VZjMmfaNWLjhaiKo68PQm+1yAaLymhQyfeo1QQw3Mkw3
1LdsbozDGEG3vG5FkNwtBHo5/NemN8bkepND2nllYq7BsvT1rpvJ/3Y2c0kwb6ngup1NvNFYbLqK
YYKw2ZJMl1gf9iVO9WPurvWTHKBGCXLXyRZYb/NRN3b1SH4cE6ctmnzYUspN4sq30v1ajLF2ckWc
v+NGyilWLccbiTW9SnnEz4RTEXZPnV15DDHct9yy0qAoJ/WVMRQyKtBvx6jXgkWzzNt1yJTPGvrg
qd6y1uEcdDdiy183tyR2pMfdnVwm5ymeCMYVaqM+JD/C28ctx32BhxHqLF6v26X5UuI+/FR/BL8P
P0Lg5ZYHT2iWCFZggx7j7rNZqhre0xKLPnTWaiI4wRMlczJOtFS927aw3P1ZFj8OJoUIEbMgPnxi
hvu7Jm7koUp4pL25tvMcMWyLXdaOnOa7Cw/jOMpEQ9s9KZcU3Aa4kuJ2HMv80JvDG55pdN/VZl10
UFJ/yXvrDfLIhxoN3xnrvBHOdF8KXHBAwmu+XlMcW9yQO1IsHrUmrk91YtuPI7uM55zB+Scd5PzS
RnziWFoKb/V0QS9wqmN+iuHEFKsZ+z3KBPA1V5Ra2ORwDhOqQJR51RuYodPkMtPX4x+cB+e26ZvF
eu2s6PsAwZKw4nHihUMHqqG2x91AwrC6h3Ner/sC/9RVWjdK9VZzgFJ7uSPE6igPG9q74uQoeRt0
U6aBJ9Hzs4iX8jS0qf1mLmbzrtpRnN1GcyLPdmLSauGITaI9SdMSoQW8DPzQDPTM7KuTzJ3yZDbR
bCKvJ8oEwwFkmGNDUxGUirrsW7cqw9HqXpANT147x5IcY15Joh9fsCdNBytlgr0U/XDNR86hCzmX
CXVySlvjQvOM0F5VKtPL4fE844pXDtQiT+WayF1iafaJGwRYupLGILWk8ONSLNdoAprrllfztNLr
I9SbPjZE9qllyu11hjLsRTkzRCakDCX+qg3EGejtOU2PeRRCWiUroor6A1g1w88bJ913GGEQhBl3
xZp0QUZY7XE1CP6AjBWd2kJLT71KWykkMaQQxi4I1mG8sGt4H3RL+vh6l33ajCneV9KCwVQhUkgl
Y8vIYJRaJTkXWcQyzuRlPgxIVPAlaMWe8En1uzFg1fPrvAatgmJGF18tp7Scl04dSrv7HAy7yc2n
qIE20PtpI1Og9/9t4v6jJg7sJW3Pv16GH8uv6cefNGI/P+f3Ls74DUYXWi/jb+3YryYO75XqAFmw
oApv3d0mBPtddCt+s2E8M/eyTVRkhkN/9/u4zv4Ntae6fRp9HE/+X2riDOOPPkJzMwsxqGOKaOqc
/v9kixrgp6VrMitH8sPnQG+k/DCzCAfRkKqsLZN13IhKHYbjblDGibWeJnBEtMXVakUwAWHA5rtI
Tcev9iCKG6gC5btLqCfFBsx8NPsQLoKZZyksyPR+B/SuH1WkzjdtOlmbTLXVr2CaOKufZ0C7d8yD
rH1qOQ/oPeR9Ow/jjTp+FFXbkoBOAAqWRsbVeToS4zHKct3naj1/MGhBspKyJwUBp8daBBaxJMhc
76kyd5gI8i+JkuvkZLcFGv2FDdyOHEie9rmhjYqkO1zFy8zcaVCj1QjMVnNYBhMsrrMZdzPGNg6b
nsblFNwK2+SiZ/bosEKzcTcrkIagOSh59Vl3df1WcRVfD+jEECHLDrtMN306xVi+GX1qSraiMWFg
U97cLXUWf2iJptGuosaluQzHocDJM8DHmVNnul7Nubo19YU8jslhEgkvZbJBfqb5NeT/+c6Q+grG
kKOmq45sjAcs4fngj+XQepaxOX9T+1Y0nctiTi8+504Kmt3CucWPVnO7Z/0D6puO1qXrdsa06EiI
ahAzpZKXJ7OP7QA73nB25olR59qJ5jSuMiH1MDbdmF13Y18c1LCl32KOfdaLenjAsdxyHxO9BQBw
FK8pCQGvvYJ4rZ7MhsgfF3P0ikmFPArLqyg//WmO1ssai+FFsj1jPesWLSrftjknjjNyaxOTinBg
Kxo7aSQ3o1FC8mBRkoFndyEFCGGPV1KZWzAHGGE+ms1DFHdzY+4hNFYF9ejUvdMScTxPLMlqKh49
ZoDsloKV15LeJ3WuvxAKn965q8lXQ7nePgi8NOFAlvpZaNlIvMVQJQdF39iGS1UHWj8SG72I8T6m
GPQtBIlvShm3J0TS7repnew2BEUa07Lrk4OnDdvPvYtbYvK7Pq4oqWNwtglbIfKmnEhB5oHW6tOo
2WF7A4udXayuBYrHXvhNIcpHXsf8aRJdcmvPWXfViSU52a2G0lHQ+HDnlEj3LG73gLdr9ejojXoT
4+7vAgXk7kVUsXHFDm9gC4uP/BoWZ5US1VjwlL/OpSDpirk64yh+PZSmao3XKVX5T1WKGCv37I5L
Zt13FYk/pDWp6syulmqtXw9kNE0YkaCR3C/TqC+nxEyyQzNZt4JVeUDhuPp0cBsgtHUfZsY2I+Uv
AALcK+TES/BJUPMMt4OZpFV+uS1fB6j81LWp6P1t5OsnqBSuDSYZlw0AtzeajJCGqkNqQEGzI+Iz
3zn6wFuR5+UezAM2nHQc5dMckfF0sYYehI6ddqt0A6NeB/XBWLupIGDEtkqTYWujHKahfTYgSd0p
uePi52v16Qjm/ER4lnVV1XW7LxBxB9jA1309FMsdQSLacSANwKscMz46SyfvplZv7yV4XWAMGQFW
uit3ds0LCdca1GeXeqJJrrHge0MBYEDt08uYneop5W/SlWY/2FGzIwTsjbhFxrcoL7JM8yBnIqNw
/pe9c1mO29i69Kt09BwOJBJAAoOeFAp1I1ksXkRSmiAoUcT9fsfT9wfK7iPL//Fpz8/EEbYlVhFI
JHbuvda3RMuP0UZvAg7zFJnSPJLJUXqCy7Kj6dfexrr52e0ruEN0C/wSd+tNsojgEK679dzrz4Xo
qk0QBtzk+a1ph6tu4RoGnX6VxEY3e8JNdVyN0acJCMMmS8onhwktNq7qG8VJRtiMca/PWDACXFOh
bG7tMUkuXV28mIE1bYz5SsWzvsvhtw6xpAUB5wNPI7JHfUwHmGhkFGz6qXKQEAicaXYBWmloa7VZ
IhoYsWhPDQZNzmsIRl1n2BtyMLd07VO68+TtblFjRCcaLGbMr1ctnylA2xt3GpF9YP0yWEZXNnf7
Wg8bg8qxL+51TvB7wq20PdkUrKa5XM7YZBNiC0uaNw7e+bt6nt17uUATR1jUZXepNo23ttu8qTLS
EReFjMVzt/a1dnRyRE2EwLHNov3aOCy/R6U3eOLgOGxrvIH+QiDHFoD4fM6mJYBmIMhgS3HZapbZ
ng03vsMuWPNIpNhAhgEKTpPm9PhobQxZENxZRmACGmLyZJE/vZXcJjfQx21qyOg1m4LXqAV2YIBo
vhiTO12RZiTvbZyGD/1InnEn7RPmLSr1nqWTaPqz1UZER2v8IyLjxANEDnAuVd/GifaqAzzKW/pp
3kkCeHY95tt3u4UUuYx+2y/99diZzL8aAMBn9hjtmlacornHHP/eyqJsW6sivZKqJEucQ+Xendro
m5llPFtuCelRpf09izCjvtdJJrNWUERhKz+2QXnQZL4os0UUZiTNMV+kvGSOdLdaPwNEG8UXa2hs
v6Zj+pBjkt1gdDGeu9JEHDUaqWBlRGkGvUm3PWGqghYOtglEAjZyuia+AjTowsEe50PhxNPR7nhF
TuliH7UM/9R/zWk/zA+Pc/X9//zv17c8LqgFuib+1v08oVZsLX9XJiNsLL5/62KkPH/9a38Mtil6
qYOZaaMklYazzqh/L5WV/E1R6sJBQGSF2mqdef9RKn8415hl2Mw6fgw1/iiVTf03SmTG4dJiRsEE
5Z8pRj+QGj+7+in2pAulgJoZEx36VOYhP1nsLWNmJIO84oCKU2yNCJpYtBSuZ3Xdy2ynXx2dMUBF
KLNf9JNLPWu3m2ma05Mj0srTO+fRGZz0pBGKd8NGej04K4BTs2nfNnIDTo8mRYIYnGko8mv6dDtT
5vqWroLcRE7t7ipXY0Bh966nXOOuCgZ9i38BMqHppL6ooY6Fgs/kcDl4CYZTBuu1vk3S9mXIXBol
iA/rqjQAriVfba3St3jeWqB49A2wVzTHamhehBNV3mINEmCspfmELj0BAbpPpPg6NHy8bVUvWRm/
c9TEQE08gKds405EeDmMgt+H5FOIt039YouEOMXVvj5q/HoF8C561wyNB00dm8Y5MtzufDQvlTe4
gR92OeGlSfpusPFubJtLWTpNu9VrfiihwJKhQviJX4HLoDvHnIJ1G+CcA4PGdxgqk54onMu1bCoP
iQl9oCRLbWvXNv83Ne9W5Ze//s3ExI4bu/DzFmNtOM9cggp6uk+VtdyFZXbnztngZy0fmUEPurJM
BurFKA2/r/lCsrLTrb6En4hloTer1jZqWbzPRV0eatmASg1mWm3pjGLfzcJvQaYJroP76Or03D8G
3K0Oomtl8OzMzmF6rA+MdxK3fYRzmsJZYGoABI66fkGiMDpcPdnyoaOljo7QkIiySOJ6ph+PX3Fb
KdaBmOVdPjjgeHQXLLoYPLbGwQOueDfEfKkwSc0jHXV3JxKgaCVM45NyOwODwLqKOv4stqRz3ApU
9mVr+GpVWtiBvZLsWFg4eJBaWdaZ9fw+uRCqOEo6m2yMv8L24N4v/Fuyvv/JGy+2Y+ew6w8lfyfn
KrWC4YFBDXQDyd31mrZ5+bjfeQjfa6B97JHNtOzCiCUDzIZbX9OA620nO+kifOchZ1XT89g4EavT
USyVcn0W8C3Mn7KIf7UdGIOCL8KTR48TTfK553JhfHnk/NJRevOccD4KTry9l5uI1r3nqvZFwdn1
bMUddnoWk8PT+HExioqHYtT4o6jZvhIcZnDIVfUpM0iBMwMWbZa2wWlm6HKPYLvyDNxRYKFQQciu
qogeMwy/SUt9mzcml1Qf+A5h1F45rTbtGUWKa1kHRHx3i+GnELw9RiooHJHjMbpjleHV9uAWpDdo
GvQVagaIfKDjRa2R+TrPCcyH+G6IrPPH4yWTZTnoojcAbGFa6rEJ4cRkaqbn3G4zctNTGOnFfqLX
50Mz5TFMndL7uLdazq+vBcW1TVohWwhLoOBw5cE0r2DAcf+I3lp2ZdW4e9rrqU9mpbvDTZRtAQxW
3scCWFc4j/hdbC7IOGZWqDvwfJuLy+Fgvc1dD/C9a1hGzGA7f0hE8FrFlnawIn7VReOzQP1pB3Ix
2b1g59Hg5BaI9J05EepUvOa+jiTdy0mV9YxCBCe96YtrFYOetCZr74zJVw0JBfodlD5ByvGJRmLs
9YuuHUKL57TEaXQ9q8jdKZtFVuSyuNZAXHpIjtmJk5yBPZuDWBgcTebejTLSFrSJHybGwTNbaXuq
0+W2aXAW10bbHEcbLY8qANtNca6DHLEkQWQhm2Io2NxGbp2mUncf9MZdRENnv4gCZXHHZlKZw+CB
LCEdeeArjD3aeB6R8pA77GAYD+SPvclwJ8P/eGhh9Q7M3JAWiS66WA1LorHMO2NeOS4BPl+LORav
nZHFVE/VrqWv6qUl1LOo1tE+2eZ07lX6zjiCSzPzBHxca1pD6TblJIJLl/tqFri+UOZyZnQstsB1
EKEyLbgYtL230DmzvRPU77XiP+d94vPQVyhX2E9MLYt3omm+OTrg2ELDe1XW6ikvzdJPteiijf1Z
4XjbcBgOT3M80YnRMjoSsCtmUijSkRMOwk+wAYSUfwHxSbykTUVg+y7nHkIPlyb5aiTltGUA4uJ0
1o1HK4Rf3Dqomm7msO1PMVHTKOt1DjgccgS68RUutonKuLtEoWnT2aJJy8i6AbqaeHNK/gVmpKb1
GStVgpSoWjtVQf8KZbR8g+LzzYz1st+EckrfnVpqCz5KDQSdx4MxHqAHljsQtZNbbSjopVclUM/z
xEQrHfIq2hrCCW7cEeXlLpPF2J5TwscVRiuzzQ8dpxHtZQ7NwYuA8mTXQeTKbtM0lKZezYEnPluD
bcyEloK7uC+IZjxFyn78qRT7H8hIK/nol7rGtBms2LYCAOD+6oTJXLIKybNEiBvPdOuX6D1OebnI
wnnsm1KyrHjqzJiV/vef+4v/36SeorfJRJPGo66k/ks95c7I3dyu6g9i/NjseAZlnL4VaNWZ3KTv
f/9pdFP/+lsqZDOGSRI8VKs/V2/LSD40JtH+kM0skLUScFMEA0Rp6z9+r/8SKv7DIYB0KgM16L9v
ll++F0VL8fRaxH92jv34i3+cAxA3MdQRauV1rSolZFR/tMz13yxCbMSai7d2rNcjwr/OAfwnFhJt
dkSp0uKI8EfL3P1NCWvFR9DsJiSNbvo/0D0Z9rpS/vy8mKgSFNAMUwkBMuPPKwmAZrvklY5fhVMv
ZM8VyQpOawTkQ86860OCIIAiz+Mm342dXbv0yJrmaDql0HdLTeiEF1HtuzibuswiS8daZ1I0B7aN
+w3mZHA72vZ8lc8CXmXcT4LoOIcYkFyjR5uI2dwuJAeQhCBbofn4ECq6cHABKDjIuN1rwiifmnZu
TnNCn2mV6vqKHetTYGgSNwYYc79xdUbINAHrB1CKU3HQaxcBi6Bn9rokksF5SrQJdZgtof3rFb2w
vMdr00fFIUb2+l0TIvw2krN8A1lSvZACk8BY0Fzzmk4oABpKMZy+IMugAPZWaPhER1oX1wmzq4F+
+m1cRt3NgIFzL4JkARYckBBUdsPkQ2zESKHChLcjF8WbJqTDWkMFmH3UkqRoQEPILPnJabjMgvcr
H2HQoynssPfhL5r4atY4apcrb8amOI3EeFwIX7fhrC75HXqJEpa209xGgWManCDWXrfCS5A4S+Cl
Y4SBl4MggVROflMoEZLNrewx2jRpxYy9sPRnoVR33ZfmS0ve2YNoWwAVqC/JHDE0EJKbnK16v+qo
nqYsNXZJLx0EPyE9wWEJghtom/EWmXLq5SRI3FgWTRhll07i23ZgnSRHLnilELDMXNyr4UKYCTKp
0az3ZqhfzL5f8fWlIdGRtf1ncMLhpyaX0y0COCLLcpsuldMRsJECIIlw7pISl50gugbXeCKKO0vv
zBvgVc/xaNpbqtSUOIp+3hVIbx9mJuo++K/8MCLD0Uvar2maJPdBTze511q1DSZzhBBc7tNEOj5I
lZHXl15uMaoDB3GZnB4Sklh2vZ1TbYzjNyTI2q4kTwvMbJeJexY5duZpqo/tIpCEZK70ES7S3pIG
iSSFdVey2ogJca8AZUeb3KntrRa1LwsxWmQfQ9uKDLS01uzwLduI5M+e973oyUvBDq69mMQzHKss
WttTFRoW03JPymnrLSEIDOsFoQMZuOGzHGrWDct2RM5C5kVFFNWmL6DMJoThpB7UdMt3hDXR1e5W
EUfMjHVvm/kcik8OMsB417oCMdTGEotJ4ZKMURg5uPunzK48xCdO/2AYqUXqV4tZFm1GnUbiiXCt
MPF1K4mvoKequ85hpvQ8mUvebQgfy+SucBmjbwgtmPn8gcxlZzaeXVlRImUJ2UVeg+FntfuXmvUy
ubJIjmOJiAUE6YLPe0r0xYQXjjp9oA0bm+MDWNR+LdVCLZHnVNKs+AxWv1mKLfkDBbSCyOKIPldI
abZDS973lmUWhp9zEYeZl0Qi5v5oZc7yxKW5Vk2LCNGtx9NqmRoJ5dviJnIcn5DELg0PhL2Zn1cS
X/eNElikCCnwBfQIyldWMFh7yWmxCNKOOV2BHvtI4pdFDyTS+y54LNKezE69ZmrpGV3DRM9YtdUf
r5//vqn/w5vaslxej//+Re29ZnRwml9e0z/+1u9vaQHhREiHxFHbMD40yP/vLS0M8zcAJ/i4TYCS
WFF4gf/rLa0LUiEdAkPhN3zwRv94Sxu/WZIfqBz9BxrlH3XrfknVtNY0VHhZEHwpLOFwrqSXn5t1
6LdIeer76UznxvWHEbb2pmRoC8pMjcMd+9t8SiZkP76upx0KQHP4lJpMDDetW9TPP129/6HCFr9M
2T+yWXVE2UBzdaSjNlfk528D7K1K3agfaPUV4hymKJ03vSrxV04Dh7bNMJr9Z4WlPN40udPVHvHN
eBaDpVUm6E5VvLldp9/yMyJQ+VkmPtGcc/BI2lbwXcw8Gbu//8ar5f/nIufjG9uUYETX03gFIfPL
N44JOyEqvTvLCebC1p6W7NOAaV7uUB0ixhnmSSRbKFkO3QEb2Pqc6nKPlXwW22You7d1KiO8WKus
LeFW+Ei6PALbqBorDf2wTKJL2pNVRWRCu10FD08MKK5S3BuTzxzfvgFjNeT7v/+t/nobFMYpmqP0
JAU95l8qNzVr4ahVWXsuusB9KkN60LQV112zomV7GSdmk1Ugspe//9hfjh7ofRS1J8WOwVrkH+vX
+rlxrE+hCd6pOBfOIs4ijfozkaBeTJLA099/0i9HuY9PculMQ4W2havW0vnnT6ogp1BgRuUZv6H5
Wo8lUnAwa7OxSavI1+s+Ywyrz3R+Eomr+D8tml8qYz6ehWJYBmNH22Z3+OXjlZIxSGqgr6sg6TVP
eus1zdbvYC156+N5LDezzq3fj1n9IQ4v1XcySdrjyGGQBoVsdLpOCXlhiSJWSDaVAY3TmefvlTZU
Wx2UmEIcQNr3gfnO0v9QOcGGDr+DAcvmsCz+V9HnF1jrXQsl+a83Cvsc2waDWGp7LBR/vnw6b/vC
sgLtRvRB/hqD4g83zJ06NJXI8YvwNEZx+jV0XNIblzra2aVJ+g4SUPXeQe6EGBaFEOPKZPgeN1K9
DRZywNPf32LT+stNxtbBIsIXwt7K07k68H5aTnaDPrrBTn6TmHUVuM62Q5aynz44LB0sUA/+vH4H
UcDqNwQYoQAWxb41mmqfrTiXNKvz+yqz8om+zhg+j0leHmesAZvKqqtPJO8526AuAii6KyuG/BXq
iSBpi/NYAZOpV6xMCJmU5s0HbcYYovxAQlt2byThBRkh7/OsV/UZhtlj98GssVd8jYhng73B7JeF
SbCTXGcr6gaGkXmKVvzNEq4knFGP4OJzL2PcACsrZ1yxOWIF6CzJhL6m7h56XcMLPOYQ7wIQetgJ
DOMRN9aY7gOlweRBhBt8pWMIqSdmRPulX/E9VdUSOkBE41HUbvYWD5XNcy9B/sQf9J+hBgSEgQqk
DddhL0zDva1Hsv/Msal34oMilDFoIgJwDJ3aG1bQUN5KkEOVy1GCsQuzzLI78KoxRq9YMUVOp7KX
KdejK6NxqweLjBvsgIlm0JzLl1fHLhsfEwKTANqx4U7jMPVKWNf4TqgyjKTlg5cEbwN20rRilOQK
VJrDla3UrJglUMb5oeCPIntZKUzwlyAyJR90JhWAd1DlymwyV3yT/CA5NXT3QnOlO40S0FPcrsyn
hJXU7WS3sqAmqaZrm0iSLCDuve7yHAnGGp/3RolqGMvndtQmhWHRpQ2K4smY86TDPtZ3fV/p5y7t
6IYRd1MvewKZu4Bk2xgoaGJk5YOuNHlMZilX7BJOGyLe9LW9HJGWuC1wZEceNOaR40c6hrrXZJ0I
bmle2mSVprMa8UVOmdtd2y0d1HAzBgi4Rxq8lraztSgJbpFDSzv0aswKLDiZtvmuyOLG3YDxJ8TF
n+ihQkx1MW9t5gDQlFe2AQafyO3HAMW+ylCgBVQFu5VFsXjOYrFjFgYuFi+PGg08Fu7B9tLGWp77
ZRg771o/0ILe6qXREefr9M7ZgkoUnAqpOmVxWpzaepkPLfithvi7MFI5U69hqYFbtUW8mzM7nw96
29IZZ8SY0TtGK5rtm7iONaZ9nNK0Kl/EloCplAZsmuvaLYFrGrOOriieE07FOSIVt2M4EHX2PeMO
SVwn4TziKhojgAmrSTzq9ozLquKBl7E8kZVgpLu+4hv4ZceYi0PGtOASSOZqvMkdjkG+xqPSkPUs
evQYlpVtsWXSo6Dbze2MFWdzmACJXL7Dz3axZfAFkLjMeVQfBVSnQ4jwi9o9pXu/jcs42C59kJKz
MTaVe0mCMTE9GdeoYPIqWbQrCN7mTlQBmaR06FXlI25aymMUizH0U9eMwD7x5zarfQoyeB3KmgFJ
TIxUN8Xal4YEEBgNMc+RcaaDH2N/cAZTk48QD4z+bFcuJquCpIwbqy94JYWtSvkLLrFcchfEkSg+
o1AoolPNeGPagc5Y4ivRhd2jmRjWqzUFRCw5zNnQCJK5Lv3WXuDFEXmUkDAu67T1aF34sYjrz9k4
Ulkk9DAeWssev1ZNJA+DGsPAd1ILEkCBh1nurKxMpl3RDOJMmp0079rOEo+iI7NsM6IWd7BozQrL
h5En8aGZDANDGo5U4zbWlPsEdnRdnElSt3uVtVCqp5mBIoemFYAXjQVfrCTFVVzxBnOf8OCwunN2
yWbrCHcCbda6gXFJGnJ67w2HlvRxMpOxv+kmzm+bABvSxUo1G8wNnojxWJbLAnfbyLtlr6dq/eXX
rz6yP/G9iKo5m1bBb9HXOGk2UVqmi+emyM28KkPvflc0ike+Qdb1GvL/2FONrohua2HOpKfIKtK5
3RCd+5ucaVC7QSFfEzyo42f356E21k2Dh8njN2IDIXZtrZO7In/C/+ueHE65mH4JqGJdzKH9CvuA
rzE1IM5lN+noMClzE7iHRZo8OLwt9m2hi3PthvVnxLs45SIzio1T6YRufxUAcx62c6Nq4hLVLPeV
wWX1mAHO39IstS5T3xIUVeN7Tp9H+IDtgQDG/B39zLqHoMLGAoyJGbOMMUftrrJz91nTg3yXj1XI
7MRkm5ubMbqPSzASjBASa2sZjQF0KLNMtSF3031qEm0IfchFPCaLhpLsaBalqL/nbMgzugKWlD+u
O7afWES27SY8AD4vmbG+Ek3P0ZmOVDfwppWoF1VTJ18ad3AftZky/bS4XSPeCMqe202+KijJ4WXW
60+5WOOVR+RLx4rbgpeFCJjdUg5DdzPNKntIkGttHNUezJyYlMMyAhn3SLhsUcVlOJFvCnsyr7VO
Z/IT1UU+XIXzWEWeY7V59Egl0r7pLsa5DVtnO2zSqB1BQY6DU/MWmOsHzKMifhEldpBhs1CBzZ+Y
mWkuPwzrGOYnkndOWlCNX0H/4aTOFPPxI5gAcYcZIVj2TV+3sR8vK9ERUVsiLxPGBeuc29Ua/cnM
274xRbQq4qhuWp9JJ3dtdAoUis2i6GI5bZv5eNKnZjtkwK5Bzdas/tSEHwRshlgzD7m+XT8TxiQe
EwTRAY9D7D6x1vP2UiAsZYM1KjfZOXlEE3XqPxtYShwBp35QnyyyQUdG+iGdODPInOG+DloXLknI
ivarWHI3yd0E0RjTTYHr31SRROtFOO5x7TLze02TFt6kjVaN27wlMBDLWt53NxkOVo6RqK93beQg
ZxsnXT/ONbJcunz2CuQJInXzUZX+t5PyHzopFOAOx7l/30o5luPrz5Kn3//C710UV/9NwAMjs+OH
U/v3OYdrY/1md8C9wikOe5X9rw6KXP3dnCZN3I3rLIMz7O8dFPROEiAIWQU2mdpwQOx/Mucgz4Vz
xE9zDvjc0qJcwkXOkRLt0y/nDAw53VCo2DnpdU6mEZn1yFqM9H6SVvqWF8NyBMQMellldAgQkwbp
WcKj+5wgfEJhqlrtIkJFXEVUzcPFlF3wlC7oGq9qlu63qIuTEG8pMggvKBC+ejWJpLueXrEf4Ll9
mq1uvOubSmJz5pUcnKLEyd6GYbauh7p3nqKpTBp6xyuvp+MkTzJnOa3Sx/EYuWZ8HKwh84nZqnvE
hq4Vr/N++w2uOTRKXR3DLFvOiTsNz11cm/fMAnuI+EMVvJOgmN+G2kc0NQrYuYiTzwthpa9gIYbn
KSTkzJjb6F2TmGA3bmgRY9pM6lLZg4vXYZYtEsdwullUI0bKZHN+J1BTuyuLBOKGGvLwPGgGdA2z
AuAUtg4nlrGU5rURJSl50ygl3Q1Tj+h1qYAJEk7Z+tYQRPT5ZTh50smdfasswvfo9GcPs4iiW6TS
Rwv0dngg/jzch4vrnDinD3sdeKrcLjm0wTzCXbtfiihTOEMjA4UIDnD6viny7i0JYO4bI6eJtrXT
KJ0Z1dBfIYDtPHC59YnijWF/K+yFGMwS02c9uVcNrWMUymh4oZNUDuHu2O52waD6+0Hl9SGcIyp3
TW+xXwRMJFysSVC6yet7qDPMuPQKCS0G/n1XuhmoRa0qsluhAqVvnHBhTGTPJTEYlhpesh6fst1T
4FwJ6K4R1pQZq3kQKhe9vU1gbZiPCbqtorktiIjwMEvV80bakO/McYqQwiBsPGHDBXthR1N4cbrq
veWn9Ae9W2qizB1ZvpNSnnHaHxcQX2hZum9Fg976EMD3egr6KTkOsqj9xZ0TiQPbHl4rCMwXe2yG
LZWFhRddEgSZyFruRAlMeDNRwN4udBKSp1pPg2m4WzQnLnm5LFrX7RXN/Xua59ElN3D3Z2/cXQMu
fcTLhGsLVznSWtJUmrmMzxyE8oAYzNoFmVgaG2F2w+fRGm2E58L4FDp8BifibbKGPLYTtUFBkhBV
JASBQ1AITIJlAMqLJxTRHda5uTPTXZtjsmYo0HgzdESsicDNCtFsoBCVnE6rNVlCBLskSldtDZqx
eHJXiq+k7k3FldG54oZQPIUc0LyHXXTAv2xdL5UZeLPeMCjQi/mAxZHrvvrg881gzsG2cBpWoFmQ
IaxZ5WzD1uvBuDBD28Vk1Z+MvMl9qIDqKCd3vO7lQtZlnaf72up7yPb5Ul/ZnP5PRtLn97OAB0eg
rG3t7aTo7jW3vVsiHsy0TN4XR34SGttA5qRvIFDMbQIUb1PGSfuo9YTzZWRRem2B5iyeLPGAYotd
y8kRprut6W50m7kdgqKIjL7Q4eBvAgXt04s0iyfXJM8+XHiwiTw7JF14j/c98vNSJNDYisJLYp0k
OYw3zqFZ7Bz1k71e7XJ81KWMtvowu0dVmotvZPawp0I17u0KzRbbE0ors7Ewppu5b1su45LQbPsb
C4G+X0/JdI07f3mWmWm+qBwTMSbCDOVEhCmk79Qj5jJYCKOdTWxSLXuKKtk7MO0EGvbbqcTdlYbL
7ZpETJsEu+cysDemIcp8kPrmoQfOf01Ss0uSbIulODCW3utIavRGpp5eGKf1OQfHsQfp5FyljfGq
0zHe9GE87DgtLRuL0xYdEuarPIZFdDfiHPIDmGd4ZcKMq23IhAcV9TkIgHjmJeLIATMvZufJo6FS
XBMS294myHveBh01KgdzjK2dofs63PBtYiqyllsnf8GG4VyiLqxmlI5F95I4UDOtXjtb6VTcCsje
2zkL9UfGutl7yynpM30c80GBZ7pDahj6s6j1XVaZ/c2wdIhEdRMYW4aly4eLkrHpRnH/EJuyPDlR
K18lRfNBynrEnFsXN46o2sOkWeK2ba10xbb1PFXj/BCKHMt1Tk/q3A00LgBXDCR5Z8FBj+gNDEmb
bkvTYcvMwlsCapJDTAjCRUt7RVr14CgvZM/fyqTDIxZ00XLSs4qgS7xy59jIgk9RsTCXziur/YLu
nYDzRRvia2NI20NLUg1GfzF9xVmbeouslkc5SMOrgoSI3yyLGcICwPpUhyMU3CgYrxcw65ASbZ05
NNK0e8vuxYMRDgbFP+FPBHN0BCaRAfRc1Wvq6WJPl6gtV03VutvzRp9eI6gOjzJaRaG9zcQOMAnH
JsNc6On23YmM1buun9sEY5IUKKf1msx5YzPj3Uj1Fzr0WXEooYTFzyYmiAK3Rmn3vIlScppul3LN
aShkn/u9sGtG6MNEtaxPy5vTDbYfpDP+nyZmCyZfE2tH08DICKO53zPMfhwZOe8hoIc+izQ4ciuz
bV8U2Z1cLXRWoU59qFUgHJrY+299/P9loDUIO/i7+phAxyb8sxxI/Pg7v5fIjv7bCpNzQQsYH3Uy
7fA/5EDWb6BeTMYdgJxXeQ//6/dBo6S1/8dgkbLYUiZ6IWjTwLOMf1IVE8bw56qYrAfsB/wwinBC
52Bc/7n77holzZvSyQ7SCT+PaTRtCOwtfbR1L6QVPDTY0wsaFy9OLl5m+kC7Xs1gfIdTNwODXLTa
OEqwPsc24wxX0Ng+un1Ku2/W4fRrNciKwW3ewZna2zJSiFYdEmV4KqovgPf0e81ApkDl0G9lNi5e
5cRsHloBTidU91CSnMvIizJ1uvyqGOORn0bAtMR56LeaActhNJuT3jVePeS3c0tyadXxNkuy6di0
armz2sDalmpUnpjH/tGI3ZQtaArowzElMzUBZFpae+yLz6ggIMmPY7ZXeRbddHosrhIKJ1wHRXzB
iND40JPriyOVT/L6U4/fvpd0o+fathC4Dq8lvbPNIIeRqUA1fY2h6F2lI4Hq0l1KRPm1vce4Q6q9
2aj9SJvCG81s8kHxvHXJJHdmjywgTm1zleG/GsNMp6IbTomb0mWJOV4n9AH3S1fgDlQYaFF93+d1
u+uymQ1Nuw1Wl2iv1dOhkoRLT6oU925lZC8dg5tna0h2uTveQcTL71PyPK7jzGl6nMBAJTxyu284
m4RQgIkX9OqiTl/6pYzvUva+o8QUibmrIJ6uCofmAd1o8IAw0boy03nBMZxbDYRru0bxWcXnpszG
l4Ak6ze0YO7TlMsUjELZE4dUKuc64lzhtyMKfgZ4zp0awVkTlUyPDt6sdeikU31WcUJIBLbK7KlI
C1wLGYllupHRlCsWnJD0Nst0F+pVc61qw9nSYRBcPNcgQiPqKZRaoypAGAaIt5aSSDLmPID7aqdA
6BvTlKfziroHdXxZXs0wCHbGqJIvyhg0ezsFIcFkRhw8fbT5CSvO6SLF5QNEKHGW9lRemWPiXsOG
AlZd8YrbuEIRRhanEM7zBBpUp8vpMlsoXXqaj/DQQ9DQRCdx//BoHphNBNnGioeZoGOH0aYus6cZ
n+HXplfyyFGsT7yw7biqTcmfiYbpwgXUyAWa6QHhvRCPQ2kVJ4TNFCwGjIytTq72xQhZmlaPZ+Ng
tQO/fD2H8z1IMr5jTl7yPSlm5VVbWnbqSVLTfLBf/EAoiVFNKgqBbDOTtu3U5dXniOcP77rL5Z7A
OKCTilvyBpE8PVWiiM/0YNo3BiPDXvSy+k5eN8zjvqxuP75ZEiSVg/9b8OMzw1B34RLBLYNhYXsS
xvKdObEGzTV8Lcsj8wSBvX9sE3P0iCu0oWSuvzjzoPkeBVf3SU05fxAtnnG0BjaRLaeb2dfddtgn
o5l8+VhpidXxaUvokmAiZsO6itcgOpA05e1YITYAyZuQDLrU2ZPpjsbzWGhxSVCdqe4ApZjHkgPN
vQD+jCYewqMR9so8gIFm1yPh7oR/grtmoIPfwazt3joVxYCNSvuWY/h8VaNZvA/0BL0UPko/YkVS
wLhW8MU1oG8CfSFN/iNiVKMUumvUzGAmCyPtoVxqOHN2Uj5Ae3H3JZxFSm7uVj4SQxeHM73zNl2r
B9ENjlcmXLlZmda1wDYb4BYBO7q1Q358P84hHYyJVb/wj9ghfYMTu2cQ2O21yXJui+g8gCvttfZx
qAmSGazyS0GrOSQBFRr/jdH1t/oYXqK1zs266JAnzbs1uleuLPElovMsDHU/tf+XvTNbjhvJkuiv
zA+gDIE18JorM5lkkhQpiXqBacW+BHbg6+dEljRGUdXS1HubdZeVtZoCc0Egwq/7cXtnD/EeB+Lb
qGm9DeKePHkef2EdutsMe7tVz9VaWtSwdzzHenbHFZiSRHgPTp0+tSIVtwxSqZIUEkOGD5JY+Eyw
kmK+5USGzJdSDlId7dIP7xgiTGcxEV+XVTSTTJEkpr0qI+ISDM4WO0qx8mvVXBGQrtedzFS8MVCD
SwQGpPavqhzoH6Tf7Dpd+nZbWoU42Jb7uREdOUr3nsckueuht89YLcNnI7Let4akvJys/VIydqOV
uwMfVg5bo7DnTUrsOlshbw/r2vOqN71NfTsRo+VLMbhra0FncQGr7OpuelOmPclzP9uz7Y3Xrrvw
ASfQlCfVh5zA5uyUeeLJm1E8/UCBcJiLA9K+fTWyCG9M2dfbqcxCFAkIO9GiD73Vs2LOvJrKyjxh
VPGPDV/8PbqFCTozfDZFodbEYFa9mL/Zc/1QJ9L/mliwY5HpzQ++Z0C2y7LHTrTpR2hGNBCggYM/
V4xb+hKCRBt0RyaMjloNy8J6YA/5VQSwDZMiZqj1QhIgCN+oov0SUzNBx42cb6e4GeutTXcajY6c
auDRLE2/BblRnirh3dL4ld3ztYKD5oWC7TblCsyySup0eiO9ykoY404LYbAVVv21dUm8kDs6zAVt
sXZdf+xB7G6UpLogFcN7wBaEvCqe9oGl3D0xi8+mYz6rGIL5rMKnUdTIJXY2aMB2RguLa9w0DlyZ
uTTXHrch6NIyes+IsIWSb286OOonYnXRlk2C/OL47vDgu4l4ymCPsoeARbxuHW8+jl04YhiyQjmt
ISU+cQ7IVgR+i68tlNivHXEHSl4LX2cEKeAYjGHHM33cZS0/GxUMf5bOvPXDtLpnvDuRq1DsrGxd
/lA38rYe6vFDac75h5HB0K0HKm/tssNaNZRCbQB50xxadEnvAxBwFef4QgYrb0qj08CcSxw5Jwka
NdqFIGbAwU0i8JncEtHbzpuMsycaucaXOik+xIrO3CbiIJql/cl3G4dvTMnxp1JujZVoASLuTn11
WzGaOTqMwbYhwzDmvSp8G6ikexizJUm3S4sysOqC0rjtIuke2Clke2FWCmmFST0mqMrZxs30rSRG
dhZF1D2N8FKucJOod57qqlXOWrhB5aMt2AffYTg1dEZ/OWQFu7BiGIyjWbGA1cJSV1Xotuu66dJ1
Gs7hDre65NfK1X528k8+wsSqbcLxTHmFedOEZUNQpWr2yoLM3I9ZuGbPcIPWunMMYx9ZEdKfXJ7T
poGAkZZDzhRWNetFZGKVcKDaFQ7O6arJnP1SLTeUnZIpqZicWz14FTdvh7slY4+XDVXLk2uQZ46V
+RuVtuOVBAz8bHfgMcHCfR0v9XgcN3dB7aEM5yALDBuAKAe8ZNM35OqRUPBvS/OBJ2h1Lv2pX9VB
P69aGpfe2vW0n8Yp2rT28mb2bP8WdAFZTCnT/VyKPaRGWHui2VZDFX1V07y3Ox55g0KcG5K0R7ia
piM4dUoi0jY8kCE8JZF6AHPgbjC+pYeZA/B1mMo46LSzGIaiZy8PQcbqKq79nrTasE11CxX1i4iT
0b3tUV/BLdzSsssLdjht03pOAW8UKcp4s7+bef1LTe/E/nc5uWxVsENdqnw5NWsYvy74df9u++W5
TfVvcakBhkJKJXCcgXWm+PBSFszT8N1EfTB9UAP8Hd0o7PTjm1C3DAvdN0wtdwV023VuOnd5rxY7
2S6195BgPgZc2YGW1t3FOYS6s/LpM251s3GqO45FK7qbUfceJxQgN9FsbUfXGm4kqP8NlHLnCGEN
HAMCzl2gW5RH3acc6WZlS3csz5QtO7p1WREi+zjqJubkUsqMDeRYGJBhotQ0YW+15ZqqOPQ33edc
62bniXbOPWilx8CA0whT9nqx2WjTZ/7FtxDiHFUALQUtkVfO55jEJqQKeqTnaMFQT35Co2Hmpvtk
OmP3xc9cRC7dQ23J1rmydTc1Wdw35tAHpp4ULlRXD112WC6F1svizCcnaeA+6r7rHPfMTRsXnzmA
Ai+qLPCwq7EjNQw2sdok1GYr3Z/dGar44g+4TjGtdB0OAjSyRndus33xtpZlTw9YEpc1e6AHO6Gj
m0Bn1K6Ebu5GUoVJqdu8J93r7cGlu4YQW56WS+23mrv8nJXKxy+ke8FL1aJehrotnEEujwIz0Cls
joYV+4A8kF9kZLJwDJErHhLdPU5Ku35edB/5cqkmp2uImnLvUlnem2P5WLLp3+LeltAcu2rXsjBi
GFkOyUyqth45ZMGOzW6TqB+fRYdXxVM+JFoXIz3B5hTypMXFzypiU0K5QMzBNwm6R1qeGiwREMtL
7LqwoJJumeEe0bmcgbzoEJlVO3yL26K48u0OC4Qaa3S28ms2Ye9o55Axud2esqYvOGc18sErzOEu
irv6ARrjssFKxO42dcBBRBWU79DG2B9IzDlx8sTBL4QlElc7cL/ykFM4/d8Ose9dmH+Yimo55nei
D/69qvn4pXo5GP37Z76LPmSraDlgwknICyPpywzYpXXT9RzPRQ36G4D2Q/RxxF+msIh+4X39UYDw
QwTy6C4WVoAf3GUyxl/yb1Qg57XRVfqScBq1t2wrIVM72qL5woJpFnFthgauJVrydFErZnc59++b
Ibh0uZqXZteMdFuc7n1ul8Q9QQGikioqSN/6HVSXmQiI3jHKzL4pDZzDtBUYHX6GlDQFB8t232dp
N4X7DDxNkpzcaByQzBf+17C/opmWaz2Z7sBXnPLInnhWfBJD4c5Lxm6frpsY5Osa+gl8yyN4Oiwz
mT3m5KMpGB/MZ6tsQp7TXtfU85uUagBhc/CLRv9exlMfB+ckIbLe0SOTk7+xjGKNb8oGCMSD16Cb
bKbMmMlchdfubxvuf70Ef7hrKKIzCTT+Zy/BDVAL/Z+6Tl7eOd9/7odeKv8SpCscfSPYAIc8/sof
tgKBrcDRsUlEy38USklU4TjA/EzC0sd4/C9ykkQtXiulOjACcB6aC51bpssv8vImSdi+uVndZoci
ZSMIiG/ZGVaLU4j0JL2qXWxedYruz5WFzY7IIIFnTafWhx+nmp9o/kaWqrC7sb/OPM0SEnpAmYXW
dNckUBX4DvLcqrOG2qk2Bcp7HSb+TAawra0tw4XlJvAjCN7BxWqK2yeDC1oOX/0UTthaJZRoYMwL
WgAqtvegjBmrNFWtkATG6e7CPKDgYt77gxMe8dGiCHklNAB+TbdchWNZf7QDKC1oyBATeqytcz+D
CqRQzChrcsZ11MOQC5feOMopZjM0G6bEFR7ZkbcbA9+w3ppDGCXboo/wqeGDMtzn2MSoiD42Bl18
XXV2BhF3LFQ93inQVvHKj+QY3S6BEctdlc0iesAq6+3MPCuUs0qiwqR3tR1oWTJi03YPwtH/z0jg
qXw/EWAs954y2V0ZGVE6KloatEzREt4So8RvtSaoJdDEVoUH8MJbqTL6VGis9KAB09WFNd1euNMi
UvI90KjO2CJjM+hhC7LvvYWD4Yi1QOOr6U0cbn2ZYpZiompjZbDF/QLadjNq+HUDa0UCw2bSCzC/
hacvobs0mpg9aHh2U4w7hcf9TmmwNoWi2AI6HX005iC8H7x5eso0jNuMwXL7eDfXtttX6y7J3K9I
4umDbNkgKgrHMH4awS6mu+/QkYB/TomWogdTPZj4TYlzrOT0DiHc0qhwis2ye86GHNF8mP/rEqa4
IYCLt1DGp2B+9LFsNiumlu0ntxLhQ5HFPid+AOWZRpWbI+K7b+bttq3xsscaaV5puLkyRLyPMG99
9i7sc8zm6R36qfoYDZqNPtWzeUsTF4zJLhUGuxRmySQmQKpTcQbMUanlrW3lj6lRW89oRzDYLWjs
CVaitx6eZ4wOtsMsMXQOUabhCQqQewPRPQxb+XHRkPeABOGMuRD0e7MQJ16S5krEYOEz+PDDBRSv
kfH2wH5w5UUh/HmNlK8C4d2ElS+eJwuLM8ITczVr7A5BmuUHYifBundA1LcaVm9zfr3K7MK+HjXK
PtdQ+yKq3ftag+7x2KTvVRmnz3yi7OY1EL+vlvyKSVx9m2lcfn0h53PS9mEA28udcjExFh0J5eJC
2+cs4NMJQZv1yjAAYBr2lNzIubGBNzKsX43cElf0UYbGSg9IdDLYPveyb0/gRpN3E5b7gUTHaEJ3
GZKbjpnlY59xMkoSqgIQ1sutMSXBc6WLBJrB6647F+DMduppmzAvnQNC1w+4uoigXqZx3y1mtDHZ
W+4aRWEByDKiuuSi3oEPp84gMA6INcWho+kg15UHYR+bq5GR/lbQh2DRizC75qyBHKsas/kXNvqU
DOkaBRPRfFW6NQKUQLtFcSadHJvTZtEVDGiH/TWG32SXOzN0ptIZ79PKVbecAylzI4B8H+pKh16X
O9DOO9zzhoRnhv/9O2ytYj041EFwn3SbSldEjJeyiEtvRKErJGpdJsHHzt1iUEeJKld/sQ2v2y+y
AJw6hXhzJ8yeHOOop8DMQlMFejiTCGIhmChd6xtodQ1Z1vUWsy66CGi8qKdsuInD4o4kcHBr6VoM
S3L/L1gGdtOlNcPUBRocbM2boMuCW4Kn1v08DXCbRDsHp6oS+T6ghyO/NHIIXc7RMzTYLE6AoT8c
u+mQ0Et3rCvKxiMJwoI3o7zpqTqmf52lRheAGKCwjpZyxBsPL4W1NjsjXLfK4xx96Q8ZL10iva4V
aXXBSAa0boK+w+E2w6amKutDqgtJcmb6e+UkyaNo0vYhwvp/a2l2v9GrhXg6KI+nFtj07eT6y83Q
UntSVxSg8PgcH/JEt6py9/inchznL/OlNSWLKFApS3c8GlExUB0ghtuha+yjhR14JxOl3o6ui+fb
xUwzO8Oyt5Mphoze189e0FefZFf63+Yk6+DT6yBTEERfxmxKGcYtAWaCejdWsr+epxY1Q6DZGJWW
GgKjNcBMgZFZmS0sh7qQAmatNdq4NhYjPeaxo7BCld2WBuvqIN1Cl0l7IIlKR6gdyBT1TsLL9LZk
pYtPdhTJPT2L4Q3WPnk9yNJYwURsMOnJK0afVg6Ol+cbpJkuv+0cMzinsmhvMjFTUSHb6qgqo7sJ
O+ZMqZPBO8p9zDYQbt+RTvVQzYMBGItj0MPUUjN2X+OoOy1GMH817T4H7N0nPK4D3uNrLGfGYxy7
3rPCgbWfiDM7q6o1UhpOx66GvU44n1GUrM5+Vtq3iRmWLEsMnTKZz0CAQ1fu/a6iAgAJJ7HXVgDE
UZ+y16DQ5MfMRG02E/uj07fVjRGV7hsZ6WO8OdkwFAOHZXC27ma1mOsoLKkUcNujym3BkBKaJE7D
TZAq66aXXUqfBeyVJi5JtkWW/eRjcNhOvpHvlKq0fJuWNakfNu2eJpJmCSpgZddoUmZ77zOc+UyF
GRo8tE98jeMQvBFuSkGaaq2dGTfi0Q3T2KHapnbuslCRsreGKbjPo5JZa8xDlrbOk6SPUoNtHfNG
meKmczyiPZ0ltyIx1Ne4x1u9MuYxuAo75V/5BiCsNm8B8Ydze1cveX2neb5XKcGhK2yjJWQ5Qi0j
QIZlH4rGf8dewHqcIEIwG+bc9k3SbPJcwFLdwdh676rc3xppcG9bTZvy+kzQpexT2ivM+Fi10y6N
j4jAxsErrZbkjOM1IQ9ttXxO6gY9v03C8WjRUuNWPN5mMlZ8NZ2WkSMOfvzb2U4kPKx7L3PSHaQ1
P93YamH/MbEI3xJ3UZtWNSQtmuI8oKuBTFpMZ8/zDqK902cEsIx5ZyTCv7KqXJ594ZOZgEj3zAbN
a9dGCodLzeFVX6fhOoozOMy+aERGZ1IE1Bdd9G6s6gEIqDOBs/VBDW1LMkYAk7LxwWsacm4LjlbP
nMtzl6F/0MfmNXw5Av8LG9946xBgBYLNsiJ9i830xE4VbdkyxzeDmUdPJgSoJwfo0I6OhsUBT6fU
mZbj4Hqh8KHYRm54MH1gtiuOnjYaZMUTjOhMeEj6oVk2U2Snx7QLAsbA9N33bDED+FTKitqvdpH6
IIlXWTcLjoFMQ07hAE1q6mRzZAKtyFm39o3jNPNtoBqxCeCorrtITce4HJdtxMb//eLJ69TxHiMP
wEBvMSBMXMGrdI5F5osPiQ+io5kBN6vQo8nOL7z3EAsZcxha1Rpje6OYzW1re/nYxPOnxDfuZY3A
HMRYKPJFxKtWJea66spxb9oGPH8Y3BNHhOskFwUtEqD8CO3u+lk666ANLs6KEDJVAmc6sW9a13kW
empIVBsOVAZvKsskRski540pRsJlxcyZHTcw/b5MPZlPwG8gokcWlpBGMpxjUEdvqYXLM4oAwLOa
Hiq78C3q9owJ+kmGILpUM65Gp9j7wLZXTAns59mw6EVJFih6oMMgavjnyYs1lQIuXMnX7yM0jq3l
u+Fj0bXeVW2EM67f1rzR3SSbIcJHusiGxxyQ90NS+3I3tx2mEUwe6xklGFplF92WRs6TPUvns2vy
4nBZk5wAGuIphgZrr8bJ9eLU+g8521cBVjKrnkXW/2J6x6qutaKXB8M4dGZ6q+gITouWYx1xQioU
FskqjaztvXHMUn0G8CWxcvWgSX5/8VcZ38vFPYqqTFtqbSl4dfElKRtvXurkIKaq+bykTXmqkzw+
yyzIHn5/KR0nf2Gg15cCrs9/9emXxtRXlyLAl3pTXHApwkMYBYScIauTUv76++to7NEvF3KIK3Po
N5mce6/kqKyaMYpmIE/6Opx3MQPsg9eDjctLqGeqybLgNASxmfChFx9rnyEOq0oUnw0SnRyuQzI6
29//Sr9+xL4V4LAj2wDPwfdfnf17aKdxxynjgMMS6mPRMFxJKbUFP4TLeWNGcfN56gc+Z9GEfyek
/6sf/UE/CoSNTvmf5aMf4N7/qb79DwpsX3z62Xf3989/l5F8BFMTn5uEJKD1Vy0ZfZeRfP8v0mBQ
J5iuabyHyff6h5okkVkdxM6AL77OoPBHPxRY+RdCiG3xhx4wJYs/+hfq0q9fedN0UYjheiFoITC9
4lPg984Eh0vzKpsYh0ff8sg4T3N4wOmxKcfyqkjMY0vJCtWd7wUYpNRu/7CQaMLxz3cdvwLQPIG6
hQkxEK/uOixBXi2ZpXDM4tweOu9nuAAtFPqy2EUZgC4TH/AmIMPBtz68qUH+4Dxy6Jm2nh2Qr0sM
Z5MIl0mqNankruNJWvskEmMvXDnusIJyuCH/ByK+/uxMOLcrHPRlvDKyDymIVv2vswMmPJmf2qXa
J0W7ao3t7AZXTtWhFUc0dUMeLefVgm1LU7Ra296Y9EPMdvl2lhkpMWFfTdqiTFLBsexrJjhQ89Pl
3unI8Ehmw4k04FOlMBU7G0Ujw4HU39N1yni0RLozaFzygmdhG9s2Ah7W8htQIqp3pmvH89cFEC4z
jrd9lW/w6rKiEyAywsdUjQ2ul2I7dPUHSn7MfZL3d1HrX6eCORSk9C7N1srDXugt/BpjxznGLsvP
xeSYgKckpXXm+Ll0IjDrHOzLFo8BRYg8HFsutmAts89RkUb/NfL+vwjfGonx26Dbuxn7Xxm9FKa/
/8z/zXScv7hhYK+ADKI6VD8Tvq8oQjC5oRmYPRILju2z1nxfUBzarhkG2eC92byzfnCTfV9QNN6b
CYwwTdq+TFgn/8rY++pZbUqWE0EGzoVe5DiB9g+/3JOE/SgIRqjxti++RNjC4/zTi7X2HzY9GvLy
YjPwywVebQaayQahPHEBCRciJofRBx+T4TYJiPp8+f2lLsr6T9di8dUyP3uswAXR9Mvi2IrczR1x
k7r5rAdKxfcBUyCtTLkf2nSK5Oe4IpJl7umaao2FB4Y7J+XRtE0VFV8qEhV+dI56Bz3aBx0QmXua
0vqvCY/7pDj1DcYj59r06gXxI0jD5hGZd772HBJGjzM0CWqJ3WOLjnmXqgqOyEz/Hn48q2THIW38
V5w3KbKgfgQgIOb7vEDlfaPoyh6ateeUg0+VQiUBohECA+xd9taxEXXyBAKiv85DhaFnGeZ83BVD
ktsorrSRbdzJW25RL9zxA6dFGqgRTwjzdlaDPYa049kxwFBfc57BRThi8mQ5tocIPh0uuL/nbf5l
+Hb5RP67JfnDlkSQUP3tnuSaxaf/nM0vl43vP/RjniX+wpzN/iPQidYX2xD6kV2Ss4yqGFrBv3wR
kqXuXuNZWBpMHtCWnvb+WDXoRyayG+gb3RGeqX/q32xDXi0bsLwoLLCkS1ZWA8deY7LYmcQN0Mjo
OAjiOVi+hX8/imjZ2SPd7Ynyg+NgfkqNcTrUygEziP0hwK00dFeNj6xnK6H2NMBgdfnTGvA6qCCZ
C1JKp/G6OMtN2p5/WtGQ9WY3ozfh4ONmr85BkJlnueAeoQ8kdLOV6HHKMh1ytgmiSRfROWTUSGkF
6b7wiyxLcd8Sp1DNtp79wn+3sFe5nWM1dmsnbsVzEUMboYVxqJcdyTFDbnI3tcwz1T2yNTaO1xny
Cv/YsnEAbHbxRuSjk03knfyseYrnISLnYxQpbZdurh5k2ObzhtgQcwfKp4IjXnuhS7rSLViuRyX7
GG9kMEr7bhFe/xRUFDGPjWLMEeRWTmHZmFJJPBcmBi0bq8tACUC6TnC0zFS0uJPYDaEV58fOrvJs
h5McEkCKD/UeSQynSDRC4gjfYmU3ENmX5qiiVOx72qE/J+hl56Bwp42XtjQlVojKXssYKJnuAGkw
IWz77joM4+E4GYCfIaTS1JXT9HSrHHs+lVGMRpRmBO6AxT4YTvBs2ilI+6Stqg2VivF7Kwxrf2X2
7ohsWBn3jPmDae1Tarwdk2E6Rf7yxuyj/NzMPb2WS1D6q3ZkUreTmeF8atoiXQV1jCLvukStettM
vAdTZvXDkJTAaEPJtGJYfDx9NvLTDRm81n5KI/SlSRjJeVnUllSmtQPLMz7OpsnMIbYZd3m1u8/z
otzVPmOStWi8ft1iVtgugFHR9MIaAi36vr2YCmkcQZjQ7LgWKvLuedfVNfJkA881N48RdF7aSD15
jAXK1CYszfx9jaX2sfJJaapRYGHKeoNscJsst3ZpTSd7MP0vkR97OweJcUtDGmgDmkHX+Tw0Wwt2
hgeoZHB2ixph99GRGH/M+NqvUAyndcc3bbW00fhg+sN4y9x7uHbHtt/mThLsHQVPvzOgvVtoubyg
zn4AltrsepOBctQkMV9pfKmAgcjTzetFOd57l79kbUy5sQpl0G/dYBQfrYhu4CIFU6bN0DcKd/5G
TlNz5dQOlXkdcdvn1pqXZh1SeXTguZc2m2q0ZxqFOx8gPENvPH2+27ZyZanCp0QiUDmJZTuYN9RY
RMuKOh7jkcpvsgVw1pm7TY24Dmq3ctmHm/lh8JdGYzzy+MS2v7xm3sy7R3MkJI9BB7eHeJfj8Ad7
L0Pnc0ENuEeuY2weKTItT0GuBb56UZne7Ic7uwrCtcWTnruL7hFnFeVOOOwJiNogbjtiMX5pJu7e
zyrvAEX0KYjH5ZM/LBPU+9Y5BHjz9YObQHwtjOqWlXB8xp8oGyZyWLdXRbSUYpMlTRaso7EcZ3T4
xv9Qhj4CnKsavPgV3oLhlk45uDSCaOIKFcxn/DN0cXGaK7+zVsE8DIcKFC2QQRaRAoerzM8u+fQG
w1tknamLG+89MDUkIct4mEjzt/nZ4cbYjxbuHIL3Q2UQIhX1sKkJ6N56LAfXRRzQqdyHOXCZrlTY
5Oyu2k6YiW/YI6qTgQcXbKHuV0t00xoFDka+EX3iAILizz2+owGcWfrZhsVtbkYrju8Sa2SgVtDj
Jl0a3aK5LzZFPRIxvRS+MZLOPqcRlC6C57oSjiS5B2lqzo33BI0W3fmlggfL1lVyvqlr5aK68Zqd
Y9I21yy2Os6FGJ8jGTOv0a10oqOfjlHfZjE8o8EkRHudeSmy43ToXMcBCSdgmA1cMqCxq1B48T0H
butdNRTJgz8Dgrlqmza6Y8dcA2uZuyxfW37cfoD/WhYrB5uuS3INQ2XooUbGQKRxfELXvenoO6QC
UowuZ1RbgmjOiI2eqaWmw88dWi6XR93wjfU9eMDLwKDf99oPnhFwiSgwl5PD2ryDFZYemsyatmqE
SszaMB1geIbvh2wQ/IMvHes8N3mGcZ0DYaW7xHRsJriUEqau8k/iUlXoz5auLWyFOsLtJ/w5cDi/
7qTnXT62K0PG14XZGJywGXRZg/C3bex9RhGH0iIR/jM12W8TpimHtPb9u8COIbnYxWdLtYj6dCjY
58moT+xyWXLc/BTNMvw80coY+GjrnmtgfheFsZFmWW/r2klvZ7fy905l1PzAMlnnkhvdWY269tHV
BZCW1VubIp7pfmv4Bztv40OqayMb7KLXjqucfN3WcfnsuNQUDLpqMiMJuWmKatrrfcmnXFdS8i11
OYtfmiqdS2sldK/41ILzYbjAVvzalroE06WgmUhJu/jOtp8NMOMErwJ7N1P7U20mCvPeemnXlVul
6zSdS7PmHGjaX+Toxs201e2b3aWJU8b+SJkGg/89VSx0dfakGJ4TXeDJwY+PK/5oOOlwNkwne5hN
7002he4+vTSA2qT9wFq1MdL7pSOUmi7rHGYlVXddXH2YdZlo11MrWnUmnxcBItpGDTstP9iuKvg7
KSO1dC0pM2cIPz5snhupWnFqWc64i3SZaXTpNWXfhUyTY+IjCe1b2UdoLM+tIUjnzILmXzJr9TGl
mdEnQikNTYGcwphuYsw/8NHgKI6x2d3CSZzvHU8kFBsO9IN4rUBOaXLL2FH4/RAFaCpsityb2K1i
ylC5xaie9oS7oSiNerSRMQPad+GQU9TBJNp+KWZLJ/VJBjiQIRIZ4KuddtQbTBhRCCxg5mexdM6q
GZvlwJHSrxhx9t6pK8zFWaFo99ZqMhbCe36aDiclFhdnMutIum5KzJVrtifNOyvFQ3UPNa9w9j0P
/Xvu2oXBL98BpLMq945D2vAkYLJdqqtM8X5uJli6IY9Wh/1XldvyzTQBEqTpAyKdQ6TmWjYZC20c
2PVeVl6e3jCWySZmgn5B5aSc3jbkLB6EPfofFC76feXRUbnKksz47IgQr1Tlq3Kv2ga5iOObSfuV
WHhkKD/uEblqcWclFG4eZZ0EnFD9+ltQmk6yzs3IPNQyzc11SYqEaXBPvmfqSbh01x4QVKgl/z3W
/b9S3cK0UW/+s9S8w9+bfPkZfPT3z/w41Zl/8VeYLhkhSEcu6s3/iUHS/wvFGZ4Fhz5Obi/VIBuZ
yGSagrqMDgGTiOPYdzUI5rRrIThJ6Ef+pR3i35zrfpF2PWy9jC/wCiNUYir++ewUjZO5SBwaV6zB
dGrnmfaUMEQNTk6vDYO+y9go83ra8hgz/qkYRWtNL+QbXKCcK+mqYJjD0Mh6fXJTimAPO6luP/bW
sPVneP4C2sOGJby4evGx/IMq9Y+XCiQSke9wVH89OWrsdBCicLu9I5pkn1sAi+w2JpQmhdr8+0vx
VgaXpL6Ho/Ln9xQQRVYjV1N3P00JmNFFbZquy9bd5PeH31/q1dH38gbavCYHgyM2WM0FeCnm6UFt
lru8gUESAteeLdiDvfdtYiAclWG6BoRiaBs0o1QQdX84eb+SBL5fnNIr/S0GJPrqdRIMDkO7Bu2D
ucRbiXSKt6Vw1On3L/HXD85FerDwoTsQusAW//wS20jSCarCft8EmB74bpYtrvJJ0aub1kVZ/OFF
vVIveVGuprWjxAqKf3ER/3w5Vw0Uj4qu30czrd2AZr76tvVNRsQ9RV5ce2SXV79/gb++jTwG4bHo
inLki0sLywuLfRjjQCKy3O9T03V5eAQ5H1ZQbX9/Ff02/XyrcRWkIk4OkCQwTP/8ujgfsVGgMRvz
1ED60TBOFAKdgSlRVmgW7h9e0z+9iy+v9upDg5cfqcjN+70ccAOH2HyjAYGz1tJAFQQ0P2XZp9+/
QEszt1+/QuIKnouGjqv79VI2x5mHn5nbTsSec3YqJ38bmT30sWqRV7g1s02vHvxhlmuVE0/3cD8d
a9e+6gnS7wlBDVsmySP7DL/+PE22cZg9kEgWp/E3SzMTRIwjPMNq+cPCJP7h87dNoB/CY3Ru/fKN
k23kWVXHbZSMNIpz6B0zHat3CRQb2FRoKlTQL6oROE5WA0+anA9sW6a7HifKrQ//f409NjhjT/8+
AvqPmHD3H3811md9hzPif42RT4McPrKbdyTRYtJssbsBVj+tlfS6baui9mlKbDhuo0cdTJUvQAfK
tDkBGibWVEzdQONMCUmy1bCB0lzZUG8RQyTlZ1Y0M4KzmlsLq91hoRFtowa8maPv1mtFx97bHuTt
WzLtVPhCz8U2ZPg7QpAJQahGMviajl2GEDAaORO00AUkl7vXsZM9gZ6kfMyZbc5jS7ZrbJhIo9Gd
q8BfrhSSFbNEOucm3MMnDNXmOwMf0D4tM2MduvO3bLYfOtllmCej7Krz4u7M31zufv9t/fUGka7L
xoC73gk8ttw/345TG7lIYPpDb+NbKEgxkHzzQMXIY7+gNPV9If71LckV4amilOqpdPDqikEzDTJY
sm7fhOEBm882p9goKJ1TY5Oth3v6/vev8Nd1W+pBFykLchZsfV6NZlpQC/ht+o7weV4zAtFNOkhB
W2k18+b3l/r1ayqh3TBrgxSvR/X6z1+soFEPwWQcKp6CcnCvK0MJYJW9/4c38B+v4niSbYrN6eP1
R1aQgyq6kTfQ8BqzYZMeGFe9iuTd71/M60IPnkC8Gonkw26R2eHrNEkG6Vl4tQaUT6LaVATxd95U
AEJoywqiaeuzpeCLb/p2dGzkO0C6+8rJkj8tS/Yvy6kW+zmb0fpjU4Ly6vPDe+ksyeC3ewdG5XZE
Lt2Bsu52ZEkTubadxTmIckL7MauveTX6D1mXjvvINYebYlnsI8j08A+fgC5Ze7XE8ztRriAZoAbs
WV89ViKC2Th57HZfRn15MBt3G5jI/Aia6jZs634d+5iCc1jOUBuN+dzXCRgvzr4bPFbVxi/zrzmi
zW0mcZUv44ceQD3xmK5+M5forXWXuFduFI/Hcs5vDbP70+bin18AXmda1WzGlbZ+hr34puIEDYpZ
jryp8fwQkUbd9aMTPcWsYutaYcrE/WyuC9/reGI1xREy+EeZ+I9t4wXa8xSu/5e9M1myE9m27a88
u32OgVM3bmez66hrSR0slCFRg4ODU3z9G4TyHEtF6qXsvvZtpDItTRGbTeEsX2vOMaeg0zsA0uFd
s/jNY+As3xY3rs823uz9KJMZdGlurCC1cg9ZXf6mPLLWy/7zW5ZL8Jdv8GEZGXtmG0kzq8NM/Nc5
pj9/7tFh4go3t33WscgP+Pvy3DxBYdG0bZzqN3fBO47174dAAJ7Lw0h63ofHPZhZS4h8UAec6Mhk
IQW5Xymrbmkc4NoLzbem1NMLGtH0D8JH+kEnUd6IlMwt4Bs6UXthKjguDOLpQVkjfBAxyCjlAw+T
S2CxkyfWN3zzFkul/4C/d+eaOZEDRvjCphsXiXYBVblWeYST8EooMZp6PihxLADgJAu4vznnfy/d
Ao/doMMYD/AVu6WfbxpXwGGKSU0+tHn5UsfYtPJyaywmYMeFGNZ/Xn5+sWwjGnTZeTo+v9j8sKNQ
JT31jkXngJrne0hyC29t8oIdJjG/+aT1N324jHzSmrvjoI/BYvXz12rjZJA+xIbD3CWPBY2kF2ie
qwdzZjfhzgVTK5Nh2zn2ULb+85f8xdvXM+EOw/rlxUTh/fNH90nWihiz1mHw58/ExtxOfntPDtr3
0u+/suX1tv/8ee+159++q4sr1xJsuL2Pa3qoDTVlGbcs2/D6frCpe+YYNgCd+ggH0jdw6Y9NVoL8
mCXFDaDESKuk26J2/s1X/+XN5HoIFgVe2L9lu2cDyK9U8/yOQdNvTYnzzaFLyoiuSSI3zb//8zf/
xUsTFQy6OlRjyME/rtgerqmkGiYu8twRBy2tOFqGIP3NHvGX59eik8GdxOlFb/vzBc0Vs0rLkerA
HhnOpp7Sra7zkFzvwDiNCuJrgop9a8xtuRvjhPGJtkpCMoyLBUTvb57Xv2/KA89iV8im3GFe//F5
HaFSQfgpOBjMibs08eGTd8vVrAEwJZVlIEuu6kO6jnWaYjB/81h9zPZZ6wfWRY+TTd2OM+TDctEn
TH9thPyH2XLSr9LvDFgMXdLfqMxyiZnxGhhadFAZsGEvRKmqvZZ0TtQzTBMreo9FNGJ1uNKpTdSg
6PvBitzEVW//fGf8YqGB642El0efOsf68PinsIFnt/bagzfFTCIdeP4OvN8dtXz2m1Pyi4+CiO/4
8Mhow3F2fr47stxSEKD8FvNaXH1nUO3fMSOrcDZ65v/H16IGddGKri21v61qkjz1XgbkV7oi6+4Q
Z3j7Zvbji7zr6SL+p9F4+2P1+GuI0y8WMT6JtgglIhFOHzsVAjFG3gx8UmZjyWN6Jx+qpBU73m7k
DkFDwWmVzr9ZPn55Ktlf0+QHCwmA4OdTmSRmjaLIBakjLB2hFAAenVdi25nid+J5CAj8sg+rJpWG
ifYN3QuCkg93clA4zZAs6EaI/DHbvTfP8Byz1BmXLcShFa7bKbH1qMnxTNh6NPbsHIdpR26mXd0R
JcvDlTFQDE+xmstnITVZFV1dBMOWdAQv28A0SF+bEf5TgYhe7ZO0xJ+tcM+mm5qvZEc+WaXBNtQu
fMuR0LP5wjXgDWbkZSw74rkYrCbkXD56g4AGUjqTSwaqVU3ezkalID4xNc+qb15OsyTZSHYwKQPr
zo63XVZ06ZMqG2s+lTXdtUOaWZWzM0xpnauFyIODGgqtrt0Kh8WVA0o2vmPeUtar48JADDZ2qpg2
gxMW9bYutJPgi6mZimEvgmE0YCl60Ebo4TiojeZodQVRfHPSiY5Bd/ZcKc+GE4aXNT/5yZjIKBga
wIlzAZ94V0lykC5zzXYSr2UoEacqNeL+JgVjRtmiyRS6IKY3Nuk7VFJsZeWuxRVUOfHqE10BNyGG
bbwE5G0/SLxQ/oH0j3y+HWNfP9SZ0/W72WhD/95sqgBMLSqZ4UQRO+3bYAKt7tQJqVWgI5YlUioP
yZhdiXxlvLb/TEMgIW4ZNT3laYvJpayalcGVaqxrUrrHKhju6PPuh5VvGUtIl6UBPKmvPRK+qnw6
Guss127DmwFEJoPw/bQyM5nJb7AGE8Oz8jRxHBMEujI2k0Gf7ZW6KaR6zWF24d9gEDisbM4KSKdD
ji3MZnhhaiV4egqWJ2R+7+CsfE8q5mWTr8xPtdI//R5gp4OBflODBl1aGKF6pYUCcIT7WD4TN0kq
rdfeumHV7ayVMQrPAqnLyh0NVgKpvbJI2S1AhoFEOS1wSl2ApdlKLkUqHp/i0AHOnBcDRYXywVg5
yAZW6mkB/rRdOajZMrv8UdwUdJemlZVaTJPYLmaBuKXHq5KnsSZBEmD6CLw7W3mrZAjfE1iDk3cM
0j0Z9Qu5r/BZ43dSK6XrfbzSW+sAjmudQnSde9JsJyCs372V9wqyVG6DlQHrN4176lYurA9u7YSG
R5zUDDWWJsVZkPGYudLaF+78qVoJs3UWH9E0PmTD/Il4InTlJhTTbog/Ve8sGyzgwUkPPla1FXWz
uMYjSJL4rFYMDuDBYGeuaJxyheQ4Ky4HQZe8h22kb9sVpqMGNOcjfJ1+Be3g2UTECXtHrRCeYMXx
ZCuYp64C/d1RWKPmH+AeHNUrxmf4k+pDpblCfpoV+FO8s38EN89LhUFn2vrvnCCxIoNypOefJef+
ul2BQvmKFgoK64TqaWbWCnbIWwFE/AdCDB6IXewKd1aXwYx0S30GZOCrFitp7IzFdlGi+2xY9t7M
E5LADOyC8gBvoflj8pdCHu2iFMO2CjqspHOD2eHSwNQMgcEPOqiqs3aNM+1ZE7Bf08Id6jhTmx47
9hbfs35M6erfijIXj3FVF9lpzBHCuWSeXVuoSiCsaXQJU0szLs2U+dUzY+pJ+rurVsosLyQv2T96
FSTebs0sjPLRzezLaVJ4n3QRfw9p7kPdrD2kqxJWy3aZg+mJOVP1vUPxARKgUtYXQqi6LVs09wZG
l/wMw2DcEgI1H3oqlsdgdvLPmhEoNyPM3KYX7RnmbUksAoN04djqhS4cY5CcCIQ9lGDuBFgY7aeU
bLs/WkkuQDEZ7Se/FdkxBxVTnuypRzdH8s0L1BeS+fxmBFAbu1W/HZbVyMXAGwEXI30k+UyYcwqu
E2FQgDpWMxK70rDbF+ybqmMlSYXc9FmiCSwY1/gxwIEBmPoxzqLGdNowqhgNkrCQlus9aIznJMzT
B8A7DJ39biBAj9NpPBNaxVf013TVi0QsHKpX6GctpmG8SuI4QZ4DNaAx5XLVAH67dFKH32rL7OCg
kHvQvXCXDZVIe/bg5t/ko5JfaN0BM4MoB6KcR3VXkzWwX4apwDA9rQY9wqVvylJqP5Ju6t7wELU8
VFxdmvDtuQDxc+Onqfza6aS7cxa8tirjfKMAnA8LwU2HIOWkQjubLwxuzTvpdvKru+4wo9pbECIV
bZ4dOLPZ0Z0qfq1BOKnVOe1ZWlB0F/zjX/tZdp90ynldfL/9o7ESiKkLGknijeoqPid0Iw5D2IMU
htZ/4yytMQJXCZObCZwQUgCvquY38tscHKpSjDb56/ZoxfOlxWuZpJcQ6wTkkLbdJLAaalaoIVab
tgGkK63ZvcncJn6SXppce+7QfPESr9j2Qwq7QpALaa1UPvXmDrbYJX2ANKkz421CWB5UD748/NDp
KcAv/KVO4uxoS35amkZyM4RQ79DHu1TgtRkwsbDbEgnQmr6G7Kwgc7YYyYKpev5CrEM4rMlYgt9b
JA4XVIAgJIJavcwzTevA1+rNTxw3iuO5PFldv97lQyrBBBLq9pBVqX7GK4OUHC98ey4xQN4HfQfY
JU+9ByMEfLuR9ZjezF5VWxsF3elT2S7TbeCp4dkEY3CfrZdbdHFw6eawQFpH80EFrmA6dhBKKTLS
G0dx1oI8nW/NxJi/m3CiD8a0UmRo2sf3xLuBdjbT+tKDvHmfNUtxT8k+PYUmExmyJRzjvECESncG
cqDvPlyZGgB1Spw6/RbVEZ9tjHUEpBRHrJMvFdhgw4vvnZQt14YwiXY+wYQk8iIduJNgkHcsvcTP
6C1rVnpTFnljYWNfmltkNDRx0cZyrU0VpPrk2Q1GzFD135vAYM+kzSqP2mpsv4MpsJ6dhPgpPSrr
m6dzskd59No7VosFaVcuUfKLGqhAl7vDN+KvFpdrBlXVkJLT4vEmVwdzLKxug9HMelxEadyHvclq
5nv62ySD9q6P0UsNrZAkKMzy84TA6s6CznkTe2126EM4y5kKiJVU6RqfFfB810bSv4D3WbkpRqBY
45uick/N3HDywJFfsSeO93KIOxYxT/j0TXt7YCBsB18WFfTXcSWTgy5LfXTwvp9aXpuXNqkgw8b1
k+zWc5Tcy9pRT53UJNot6fc+afhfSkq5jbW0v7ph4u5RyGC2JRNni2CrjlxteweL87VhoulsUU3y
HL4Dm60KEjRFyLipnTx+Rs3sRKXRPEAMuNI+SyIJXhl7ma7bjsSHXrf0f8wBuXFeyY6PLTwIxOTv
pSSXHUBQMl43M+Nq8gx5U89u/ODFAiHaBO2PRZdkDqtm2NjCozq5WX/W81xuM57NKzMZO+TK/mpi
xjZGqU8JGDL+o4X6GrpEOxZ+DRO70fabLp0zxmrYBTNJ1Iut2l3tWZL0C+cCzrfzQr1tosmbmq/h
uM6Zmn6f0lk+tXBkmJalFKQ6b+YX/M7JvVmjAfQnefSast2GWEWTTdY2x2BcXun/VZ+Lyl/WPFNO
kjCchIWeHU7k43xNo7wo1ImYIXujY4OY7MqRezUMDL6sQW6pUMdbJJ8mFtRcPQyt4bHUhcn9oPiQ
wY3924E4ug2NaUxlfuy8hlnoPXuqL49Z5j9PuVkdaJem1IGUcpsqQ2/WZGN6lQU0bhpLnGJ7sb6m
ZjzudWCYh15YyzZANLodNQ8jIr1+A/k1hDuJPoriwnnJHfdQu1Oz53FiAW4AJG8SD5b1qsT9rotB
vEzSsa7DKlxQLVTOo0wnuATUsHtk9u5FhV7+2XJ9/26GgbhHUzm1e5+6cNP1HQnbJO18Wxg1kfeR
9Nl1m3MbZHWZZPita6RbUs7pxqlyFU0y7whFJdF1geE9+B4FvZPkr/k8FWe0uUe4AyXIUce4bOZ8
ultM8dITgLrnUdwTVJdTqLmQbIDwX1eOGz8RAUiZ4YDxZQnMEfz22X1gwhIoKju4UNiMothMd6kL
ErrACnRDfknTROkYWgwtyuU0z42+8ly4HNRoRsED59WgnKec4FObJCdSQ9ckyY7Qmk1p5DxGzND0
VRj3+adKOMQGWDTgaa01vLEWSUtjyIzpNiTE63Kmmc2uztdZga4SlEs4ZuY9/M5zl/vTMUZbrgNV
XEHKg/ter9I9B473zIBnU4+qB7IHrMIjqsWajPBTyMyUfc5r19RrRKy7RC05YID46zTYaN1bnwjl
7E6N8L9ai/ct7pr2CxVr+aVUxC7n2CWfyE8zAC4BUu6Rit7NHhVLOaPS3zghbv0EySEEAHM6kgOq
s7NhN6Oz1b6pIG4UFkGj6PmaG4PkKhJZZ7+5oX3TmBsR5MDFh5IgIe5RN/9SVXl9J9qguvMy+sib
bGYBzVMgqKUS5tda5elbG4MwiYTBL2xRARDXAmMdekEwfuqoeLhuGZscAg1L3hKGZ59KGfBGCSf5
mbclvbOltCC8JTQkT02ciUfqY3amxQqsT4pJvVUF2fBqUDQRFALo74VT01VQSx9/MVVufS1Qa8Zw
EMgeVUBjvoiiYxPuxBkcdbnE6s1wpVFtBPhDf7cUbv1AEBkLg0qh0O99NMXN3gE4m26HKeX2SMFV
QSOrSR9O0SgTlJw08RfcRPxMKKey2/p5WLhbBzm7JFkGjfNWk4jV7HIXudS2RqWF5J6Isgr+tVOr
i2xxe/aNZq0t6MsSDsme4pXfvBjAHU4OoNtgmzrhbBwgylEC9ExI4w2bqfAyT02n3npdRdFaxh5X
yVh41UXlNMRfdKfBDydDRiQyMbjVdzGgct0MrY1jfsS7+OXHyXS1kQwb6H9WFi3KRJnmW8Q5kZjm
NQeMT0lkt6R4Y/pYmwKkPNcPLvqx+lBmOe0elAUZG8xiKo4Sp1J4I9rVHAMAGGpt1zcP7oiigkvI
vDUa45bvV/gu/ZBOmkV+oVAx6EM1I/y4CjUSbu3RG90MgqzzKw/C2WMxa3GooXm9VOhp7wog7XEk
ZWA+jqlUM35jZJ43zsCXPgptcoxU5Rx1VsdcPKhuNbrZsYHSwTXh2aX3n85b+jKcRW30/P0F2stb
xu4l23Cw4eWstPpGmlcOEmroWgYYYZXlhNRmYkIWyvOzGbmcy7Gm/3cG+2ysnJOeis5NYeufTK+j
idIxW8G10BK5wKPusOHmJcz7C9q6STBBHQzIqsQyLeVNqm0yP9YSsvRrGDgl2sAnKzfFDtuGeWYm
3R3HarDvqiSYyPgosudlScenEQfKj7b6/1oLf2MtROy5agT+0xrevvavf9Jpr1+rb//9X9dN16f/
J2LlLbOaJvIPm/Pp7b//688f/TfpwP0X0wDPB3TwziVYhzF/+pID51+2wI64jhnX8cnqPv436cD7
1ypHoP8ZrHqVFWfwbymqbZNYBP8AaAwxQfQo7f+JFNU3PzSXnRAvI/bCVQoaoHv1137wX6bjfjEB
Vyt54UxANeAfhStuEFcT/TKhO9LZaCCZPP4mNqkTXSdyOWpRhwG4LsVGQYzE1+3tZaqKXeM2SXs0
aK+OGHF0XZmY821W5cwlICMmuQYijHXNs+ecemfg3TKLnDxryXKuM4sx5JiXsNzfa9VqoSwO2YV8
RukvP0tzIZuXSLN1d1lbwaWVCuf1Pd2ahHKjjhp6l95maEQgD4Llo4MmYKw/QlxMFRV5Nt+Ktkfi
hO6CAGy2g7SiVTDdJ5MbPgO2n+67nJYCBH9WAlvS/7hJRF00wDm7Jjh7oa/eVMBWq6wr3oVWWhsR
eD0i1SnCSZcpJ5bdYgj5GjJ0OthhIumOjJatR4iq7qsvpjU1xhiONlOep2Xk1VbDwj9ieKOS8Oi6
XCei5fvDUCHrxiNDLWrbjKxqP+RVfpDhot7y97x74jTFY6ZK+dmOYTBsEKfw1xy0KxdV47qvc8LP
kXLDAbhEcgNkKfk0007EY072dIWFz4OT7YUT39op+ExAwYg4qEVjDI8uWcQDhK5rz8lIekr99Bp2
fn4Jt8lCq5dNV3mcacQGYXGqM1IjoWKt55OpUp5sqqmCpsZ9zf/5cUHRzhMPTCha+CyG9QrrmZ0i
l1SpT2RwEkM8gpaxtlMhSBUHDEeet8FGHt3inPNbQFjxZ6DWYgOBI+dlzA2OMZ0MKrVxdugM+Qab
p0PbV64+QshPzZfOU469B6RuEKsyLt/TeOBMQKwIn+dyvO8X5e4ZBnvshmJauotQ+Z2v4eDQjWwZ
GFqVeKwdbsCVrspdSylN1wpR5x72Kr9piQV/+kQJZhwJN1FP0/E29VYQjd9r7gbRKa5saPcEuoez
a58C5ArOVenTjqZwVtx8hqCYiLXg0fNHCTGe8iLZmb1kvzW2PIR+OHGBG15wYhOQtIjrPJeQn5i0
FhkSMuyTO7pJ3G8Wj+VlI9GFHf08JrYo19RBZFlw3D/Cqqs1UIfBFUOJeqy4Y2JrUG/TRBr3roa+
l2z0ep/Ma8FFhhGNCLu3T5WLview1qKqb83sEDJz34Giyg7448Id+wj5uYNA9vx+CzN14PwWqrlo
1oc9X2/S2NPT/WgPnJJREIs0sX+4rRZBcBPNn2KPQJMEeXB3PJKNtG0i3QNumAFg2UVJ+4E7YH0k
hpLOGtUlJ2+GDndoGYKfMitrPxOG2x1bV1bp1hs869EZm/jZyE18GpLCE/o72IGo7HweTq+Zw92C
+/BQpu6okaNUfB0zc06ZmrigrTnztxCmcIMZNg+5KjTnJ+4c61ELgl1mc2EFofNsn/y0CS/HpqRt
1npcwp7SF+QRjTRSlqA7Bmx4sBoBKdAEe0NImVlPqYq2BC36R8/tzL1ZUmK47YR8aEzx0U1Nwfcl
GRzL8EIRm+5CHgpmwl3FAcHQJYZINCS7z2qSVwQohbv3UhvzEFvnkOU5QFVJYJFV8nveOwxEggfb
vGfJMM3YeuxdOXAGK2e6BxnBX8K71n4uzLg9hpZKDvigxKNPu+7aK8ox3mNk7JYHBU3dOU4DS6S9
8IWnoiDcyQgpoYlBMaxHavtFnpPGZ7Nm14xMzhUxAQisaRgMjiiWSI9cpTJjC6wywdJMP5B7igkH
N/jsLVzWTpXuqzlij4wmtECP7TATf+7CGN0WlLX1psKEB1ZPkcjU1NylI3hGD5pwa11nUGQfq8ri
eGhcMBTQ4Xrn+ESTzWeHUXBLghQlflLQH8tSl7t77QqhbAyfu8y18gtHDt1xsHzGnu/3vCMcfsjs
+c6RaNf7n+0riNlMh8+uC4xvBzqEj0Bu3fZ3ml70BJ9Rsb51qmeXldrr/RjOxEXJNgifgclyIX8s
aagnMtyr/sit5Ma40WELqRbfADorPPGWYd06Hk9XiTskJymF02uX0/79iat04DxDAJiA+rZul+7f
V9amSS0PuGLQPls4vurnMUnm4sUdbdYJ/LUcqKVHWtNp777iww53+dBWd1Y6iAii5ludTuGpk3J9
GYBj5OUMPBoIJJC763FxWchK6ochCppAWpsphXec3og5nY8sP3Y1bq1koIRgs1zT70MAHl5UbBHo
2PrxhGFNZWF5t+Tlt9zMSj+IgBsmz7xKu2PduxWXqCabelMME2stz2THLqfO6EGO2IrZc3TeW1NX
z01idecwngZz3CDqm6hD7O4RywsQ4fVFpLy6fGSaKi94xwS3Vu2DaYo7bYPOtTO6UlZ/TSuGzfdQ
JuzFk/Qp81uXLXgdf2l7BgmiaS+VGbpR1/tgPSAQjxuUwZUxHvt+Pql0kBfs6thI3pop/g4mLy81
yT5SqnZveH54iy97k1f+fQxdynyZvRK2Ab0lmNcny2oqVlWmiLaDOXSxTVyY0pTVFqntUke+6l3y
Tlsnj2QjqqOF1Z3cYEcGkeEU9r6ohQ43Pmxxc5jGs0tschEZ/jjrjahlOu9nj73TMeS2RH6jBlJ9
sdSGFz3a0Ztg6v0zY11ec9nUHjMcpaRojdaTY2mAonADb5iQBWefMKVtaTkUJWnQ7Ah+lislahKb
vPCHC+aF5hVCWBpiynCn15Jx9hMQhyf8n215WbbKuWuLFA9jr8YgYkQR7gNt6+9q7sKvaQBqibG2
ABvFJKR1/WwbdHO3R9sYHk3d6u089dWuCuSURo6Ts/uzVX4VMPafrzhf3lveBzUjkzHmPZ6ZuyQb
n8IQ+mgBbvvgx+MXHU+Rm+X+V1iQ833qkmZkla3Y2wUOb9G73Z2CEUf5U3s7ZiDTH/kgHo3cj8F/
KnUVZOlyB5bcjRpaJkhJDOcQh9q/lGHm7JJWPbYhEVmbzqMy2qmqba4QubBEFRX1CdvQXULdcB6q
zjoL1RlHN2zoIIaDc9lAMog4aTUhT637MHlNwyivDXb0N4pNzoq1BiEWt06bb32qTmMprBteAoR3
ObreJ4HhncrOnu8SZu82iQlHYajuEKxvCKLFCPBJwuEIGJ+uRzYbn1UMnpxOeXi15O7dkKEagTxu
3hddHtBvK/snMQmDqGfyMDdG4PNzzKW9r70uQ+oSIZZzP9UtnMi++ZSvQMdNNdAn4v4WxeM6mDj6
DNDIDm/NiDevD8vWIZTUnfc5bfHTiA7p1SiqT0z7aApZfllFuuvU3vC5beiHjjRxF5w/7IFJYwuK
NmLxTxgnkzMfk7Vy0rX7JtPE2YnegvwgzXJdrazTnHf2a9yZBLDHjZo+URHvqK47KsHMrLdzYRa7
HqbCY9yyorDyr4HfjUWDMhP+0VSTfWDcN29BJ8xctNIaL9PB8K2NJOyRBHLlBR3nrnfNez0WpQXK
tOxmanEGNPl9RqoXoYZ55ZRHf1E6eWPxT+hAi5YhrkWfHoYwbY40XjpSBuyYaL7UYGHqMu8YAAN/
NgolAl57sYCUMFhoZGTPDoTcR9/rGsIaeC4ygimfJXmCpwWW/ibs5gIJQL/shhQhapj72d4Tpfk0
JlPALW5XDbOcjM4mMcbFUGXhHyEh8ZdEjl2nulcvqGiGi6oLrryiVhEvr/ihwguOYEaBNBjYu/Tn
om3n7EV5cjBPVeERPIe0fxEDQ3miSOzQHtqRnCODyilh4xbfxH04Us1CnQEPAmnuM+lfLOoxyTyS
0JFxBmOObR+EwAGzMOrZSJQOLZKEPsmIOM81B/tzkFa8dcWAwzcKMlw1oAOY/V605ipCKkgGAOvI
LJh89E4wiUEKEu7SLqXaom1KIeJph3cT2utyPps0rO5nMVqP1KJlVLUjZTkYgN+ZyD6IadetM53b
ABmRLWAFfXRSMiIrM+Tr+TFuQlp9VdPY08viLIP65MwwT/ZOFVKNNDWtaI8WPS/fv7QcfqFG+yjB
XI8Ajdb6LyZLHMUHCeaYelaziD5hkhuiRKAll5BdFlqxuLbAstLzTWKJVi1Lk4texku9A2AXXyd1
z8TQHIhvbQqqyn8+ql+cltAObDSRdM6dv9lsyM+OmzRniFLTfjzQZp2S3ZQ11KSazTEBCoLKZ6gW
iiP4g/LzP3/6u4bxLwK29WTw8d76DyX43zwU9KgLoNoL52Qu2QrlVjszkFB0pgmZY8LpGlTRY2A/
Fn5snKy1/K4dwPQX2mmluHG8WRdo+Yo+SY/9uoOWbVLn36HasoepbRba3xzwqqj7+YCZo1iub8Mh
RCz5UXGnwyQzbIPMZzqUNCTDeRpUlHqFpGhyQ0IFayyXO29S7WvlFPN929OrIFaeDkAzdfdV3f5G
S2t90AByCjEskXZI19PHDP1+2/2lJ2S4azwvdcOxyw3KRoRRBIjRknpWtHjUJjDW7e8oaJMieUbx
oNlf1COii4MFS5lkUyXXPRhn9p9P1UcXwvuBeasC0gvAa6Hj/NCs0qbsqq5Nj0T2UaEyl4FESprJ
2PkTVZGt6gcC8QLnNOOMo59gN6o4a0fo+8HROKtTPYbPpjmzWybMgrrY6tnGGhmbKDrSlO9Zoqi5
4zVRsFt7PXVo8mTTYadbUvjdNFwREsNI431TmlXjdD8saxegnuV0n8YZMwGdM8Ff67hXMCvcW8x8
C9LKUJEsv7lOKyLxw53j+QJyoUXfwEEf+kFjm1pGm83aN+BxuKyBokFhew6GdatTTxw9Cz/taxFo
46EWC82TiRnSazYTZvMwhfSRHxKbZBQieJHu5Bg0WV4dwZ+Tj3Ro994esoVcL3bHvO5yGIckOzYJ
HbAo86VmEKhJeV3mik8nIJTmjUd/njuEDcEP6fL/dqJ/04lmaV+fz/93J/r09pr+lHX250/8G4y5
0i+hDcAbcCBnMf34TwMaSua/6P1aLhZlJOF0hv/NxQwhIZjEVguP2Sr2O26sP0kIpKCx0Q8xkdgu
iw+U3v9J+xlo78+3MLZIWAscFuYyjNj2yvP7a/u5sEAtun7sXTMrMU7EFkztRc3cnY1YgBDIBzkv
qsLG5QpPuHxYMumGX3Guf0upJB4cHyZNZDX2IyTd6aXwjezCtf2JmYkIaA3K2oOFSd80bLbsvuf+
npF10hI8PY7tEyRwMlzqH4DHIszUgbziPL/2QTEQEN2WwR5ZTH2q4hlRMrvlqCIRaUtvwyEuhRQB
1MNC7KgW7woZ9t0mN8f4siQc91INoj/Mnm7PVCvjG/noXxyqlzcnVObncgTNY8pMfumqwowct/IQ
wqhXu8tXxD7zKHBdoksvljmdjqZsHDpkgXFdg9ZDWuPrfQqou4uj7gfP0peDVem9q0p0kiIb8xsj
TcWL5okFKCG3OFxJTshSk57Rmv88tPUWl8RL6Wbh0+RO881UUw5LEb5MU+Dt9JoVY+vqzsmN9ugM
nbjuqqo7DYFNXmtOXBwgl/Hkeml2FRrla9i3LponlDQuSquLtirCQ9kY+qviFXuaY3fdt1rlN7Dx
3W7JA+vbygFoo0B1zTEU2bdhADvDpHz65FrBWG+SjFZkK4MEKVAZfBFiwA7m59DkgualyqqX1uCj
61bynk5HjZvIcHfE3DY7PJl+5Eq/AuU/EnUAPV+71sbOwurBXyZMTmgD5Gm9I59arbw9GgsmxPFQ
FkccaS2dXJqzHL32t7WhtX0w0dXMSNencdh4RL7cO4VV3M6zWm5i+DwEMDntZUqzm8Bmc3L5FLvZ
oc5yDk7OhgE4qp09jJ4qL10E3pfp7NlXGIXxl6bxeDt2bbevlZr+6AOnrDd0WPpoKAyoMwiwCQQY
HetQ+fl4SSBtdpzcWl32cYDAefLG5C1F0hSVq/gafALA5Bl314VFtjp4tN43r8caso3XhaTEdLUw
a5DHtA+SAHmZPc24OJn+ClSTRUsypsmOQySp3utUoLQ0Kra45OKEF7oivGfTS4d5D/m13T6E/pa1
HJTfkmikllk9JZ0Ps0sXIv3eDEuzI28nPPoZjOjONd68xcWkmKZ5vjHiBIFMR1sH0CBNWRu95N7P
zfAFRkKx0Z1/IWPk1xXxhsSxu+ZX7VnlXpBU/geIoOXMqIlEC0+nNLs6JGOd1Y+fwsaxb40i9nFv
BfF+6NEiRnUxzhfNaDh9FARklwMLHOW2io10N2MduEXe3OyWNkTc5uGm7CcbRTT9zPsSCdUhKMfh
GQVmg8a7ZgOex4C+fYq1C0Mi5XHhxVVREPKVvAb4yUaUIXhLf0Qo2el5Zy06x8Ifz7uM6LMnPbUT
jcLW2qdQNbdpCKwfwWB8lQZ1d+t57Zb8mu4RTJF3zx7r2NX2cjPS5YqayT+z3ckga5aC2KG4IsoY
Q9EtW3BjZ42Wmjakc80PJGvJq0pp8ShEm39BPNVuDY+o8mHsxlMwZ2l8quHtPkx5KyJaEpE9SfOK
lF0Cw5vxLnHa7nLOwVqyeJrXSJyYqpGyGtUVAEP9f9k7s+W4kbPbvsp5gIOORGK+LdRMsjhJHHSD
IEUJM5CYgXz6s0C3/bf62O7f976wQ9ESyWIVkPiGvdcWTbCNrUmcdGN+gF5zL8puqhOWFHkqu4Eu
1uxKxrZKApeL4kMLu2AbpYomTC24IKTVPxIpvfwohVKhNrzluNA/33tLU4JdNEFTgRpIQkjJ+QFN
r9qmEQe5kLq/SpNh/loVwt43qopD1x/dG8Emf1PXHEQB7uFthIzu1apFclxwTqwQRWzSdr8YoMMc
95WHoEYXGhg/zIwx60yyR7i49vAziwAI2jSuD13jmuzySnYQjXiLdRnvGrMASAjLDKZGZ5DKgXfl
Veq4v27L4gG+5nBOArcKrbZVVwjr+jtdkXnMWFLfCROAVJe0eUOsXKR3duy2h9ImNxu9nr/tcn9k
w5HYP+I1x37y5u8DeK4w58wsNlEOjqtFpHSdGKS+18qZnhUWjZBli36AuRFsIY26r9j6uDcsFwqf
w5jATPP5pmKOwYEVo6tzUvtbXoxIqLwmvZhRVR20qM23Cb4fOSr6K2HJkBinRR6d0VUlJo8I4SrL
UIaS2j+VQfHAmO60Gso2QWuZ7i4XCx9wBVF366Xj/UR1+GzMDu6+AUL84lbJXUZIT7Uxmnh6EqjO
zoHVeGfAgcrnBI2I82HREXa9uO48w3rQerijrEQxWKBeR2Ochw7X3pdskeUqk4ey7KaHKjARsBIr
cQp84yEH/YiDgr3sxrKiOMS44jPPdAcmZH2xQ5hODIofXSM1ySGAdcMJjpu/qTRCx0khuuSGSvZD
ySYg7gn9knOBBcOPyuuYZS+Pomh6S1KhDsYo3Cs9dt53RlfFe0u21sXpmB9apfOI0earWGzAF0HU
EPNseacW4ufBH7xhHWyOX7syGc7oC98ynfWnJMOV2OTpSj5Z8uOgC4T7sxF3Z9Yhw85OY/uhi4lk
0qusHSuAwxw5u0fUKV+R4E7XSMyg6llmND6baWocCz0616VKSRlLnX1tZWwrYOTilXmaDVL3BM6V
XVpZ7GfjsfjCiEAdmNGT0OODiCSlBgtDE/3wiaQL3ThJDn4XsF4nZ/3Y0UBdJzCFr8hAjF9onlil
dGO9JXepAb/r6J+Ynb4kZYUGIM+8xzziJfRm3oe8PiRsmXUzcqruCOX7FnUooxlOIYFX9XWB0xH1
6IwkwLS/Fk1enRuU4jvbaMcDrJNgn8559K0dlhkOQtp+I5OZSMmAJq0e5XjypmzYF/AcJ5NzBRaj
uY+ZRuVrRnYxwP4bnGXbLmBcCIfU5yBYNl4eF1dzf+XVQDOw6JXjxS7w3uI/RxkovOJrZrjVI0VV
flU1Po96x8SVkk65n92ue8wDYBJ1QTm7L92VPDeL9gZVOyaw2TEOTDtKYq9kfO1hOdq1MhuOMcsv
9MyYNwgYBCyZ2IW5n2nOtkuWOVD5pm8dEQyMmFsHXOhk6ls1eRn5QUyNa91We4f1xtvgwxxleoHy
Pco710EcETcV0ZqNTeyUnr9XeaK+MbMIBWXuWxkH0ZYX8pMpbbPPSGWvw6Uy2tPSCR+KbG4cY93m
bug1OVBf086rGwb7eWjltrtDT9okLBriD9TAEtWannikuQiWnECwXcyzW+peJjii2E9IvfYiUjxB
p8g8E5QahzyE1TbxfXGMLEMgkPedTb8UiAl6WDOkAcc7tl7sOJcBeUaR35NXl7NFEAtB91GH6KmS
6KX4qL/hho+PciYwzasGNtXxQiffIu1jpmp022YqBmIBvch7aRLBgsFk5oy3Stx7igcSmoA4wy7T
m99n5RW3WPs4EEZZhFaUy31Uaex/j/4cDRlwnNFP6u8pY208ZmVVBOUXb2avYp8jx0/zq372g/oL
KxbeNeSFs0FAcVBRKW+yFtcQMMbC9EaCPDNni00n97ZLEldbo4+yHvTBMv9Q2D8+JjQ4G2oEh4Ap
q/5m4EbZL3JUp2iJ5pbdHHwMRPHpeRj95qZR/Ou6c+tXizvPylmQ8BPxTELS3WJakofUg+zKDHau
PtqI+LQ6nf0TuHLNHUwzd/EG94tOGHo2reN+2AW5TBvCJdUV3J5p5+igfSDEzNpkbtmejVKV92JK
2FeCkGCFnUzD0S56ojEw/Wyp+uS2tilh5NSR5RWn+ZHMXHuHulReiapD3yoYqqSMlXZ+kRCJRuSh
hSyEnydyVQMtGu3nDiHjzGJClUgqTUOyaye0SvDOoQ7wnTAt+uV1cqLbmAxdpBpFMD/OaKm3Y8aK
M+wHLW7QXsgw67tu27IQJYTN8d0BRaPyb32ewsxf5oZlaoffYNMp0qnnMsu+xH7RvwLidOmZuvGy
VDp+LB3dsZjizY7KJDuQNUL35cgSNlDEqhpZ5zzu3EEJdg1d8xhFpei3pKRkh0EHzinv2uqhjwPQ
t2DWn9qkNV9MPAUvVR0/RaUnrm2JfhM5oTCOTFGwhTBNQpUziisvKNUj/pqOrM5IVd4NclJQ4Unz
BmgZ3TKpn+ynjETo0Md3l4apjsG7C1Sdt3mxFM+ZUNlXP5uigw+pPg4X1FQHWqH+K3H108eIOy1U
6KwRVMZqyyuq9lmbcRPObaVZXPXOsqH1oNZpwDJsoUxN72gi0FPXhtNt2npe7hrPzwmRYR/z0MYo
+kWjcQHhw5C7zjfMnfQw+U65nZ4SrbNrCAfpqURpdkFxTANLmNjWFcZ74df6KwuciEBg0+WXY09V
74STL885R4Vct9Ii1Jmnb42l1tsC5Aoa97F4gP7qby3NddVq7JNmI4CfSKZ2iso3TFOS4qosMhHo
QyKg/1wLWdNprx2L4hp/xqq71VBPl2by1n1YVjYvdT/55S0BlJ2FPc6lGWtMngKYl7oEtUbidiyW
GYnoD2OpxHRnBkZ2dJFM8Q1HY3nuUR3MX/RkZDxfDaQUbo++v7M8EnMGhnUszK12nq54S1ofs15M
3k5odWY95Jv/W9pjl9i9MV90PB8AvzZfkO/MT38Y//yzrcCfBvCfYSBEgjkeVRnTnVVy+MeZimpm
ZFeWOV2gzTlbJBoJ2qCRT6Q8GRiro/ibLK3DmEnCaJ29Ybd7JzF3vkeK0KB3Xd0TEmgcAp1hFfur
lcWf5IZ/e20M5plXepCj/ryxKM2xqUQkp4tS7cVT1IrRkaCSf/8O/LMfArqFpYiwA+H9+Q1wsn6m
6YXJnkpYbvzPJdiy8ur954/570jyL0aSEokkc7x/PZK8/Jj+z/lH2/1YfhXGfn7Z34WxFhFgCGMB
0QD2+huI9e8RYM5vzBbBTiJ+5wKWfxhMmr8hzPU8MF0Ec4BzYuH1+2DSIhyMbwegKJACpCO7gf8g
egM21K+DSa6bFZ3imzBfGbGTM/frTSSbtkJH77RHODJksVathXk+rikQMWk7VxSAzfgIoYPwdkF7
ioC16u8TZYwl+VHm6kprR9ylhHKSHEqbxYyJEHapZlaecWSn9yiXBIT7yqK0bbJQU7FfYmLHrC1l
bfRllpXz4lbjW2EugFSK8gtATuexz2t93xFZURP4FRYVec4bMMgRhG2TKEWQq/oGvBXmP59B2wMF
hMXkpmfHm5tEA7HOkQ9VNeXnrh3J2C2B3nxmME4upyfrzvlS4mvZoj8yHyLNgKHsjOAnhmfcBIDk
8UeNJfG68ZhRx5FTjJlxNHtqwC4I9Qod/Hyjco3LpPWSdz7/NDSM1TEymWN7ckgV9Q++KalLs3I4
6TyzQ88a+MLOmQBLoGJh+umi6Q2e2aQ0THEKX7x4Za9vXDUGoSMD8r7FrI/91LWn0Rj46SYQyg3j
0WXfpX0QTmmN4y7BEeyQX5bSr4Kj0WyzfKD4UsXG6zBYziM5uCXwdBTB1y2djzhM8KXQLqJOIt5y
MF9a/EH0nzOyJwaJyXzrq8L4idQ+CGeric55MicfRtHNF+X4/uHz9XXrq+LKZvRHXkl7kkXPh1Eh
3oNrQbD5XrRDdRhgL4QIqUgSA+7P85Q44kqPQ4JyNJXXsW8OGCqHPs+na5dBSnKMCjPXR2xjrcUI
ycvTg0UZibIx0sywjTo/a7s+jYw88IRk47DH/yxflCF8d2+qxRcHLhV9HEB4vwS+ys8Z9HDKGZli
v+zAv9ie4zxiRi6eWsMqHhPVLi8NoR/XfmUFXzI9EjlqSTBNDVXjuXKG+Cpq7OQ5W5RFXbs4zMX4
sH2ymtGo9g40pRVGlkEGoNqUXXVwgKRuSO3oJ6Q3RGvMmdKvmnSGg293jIwJQPg5YVIlB5d5c70x
LQ1TKJZZmu+DTPTJJS/qtXJFCLqHqCMnGdoWMapI8Nray9h2591DVAbLTaqx71l1nm51L6KbErP7
HBJZ6h/MPjD3Ldq8p2Lw80Ppz8iDc5dIBgYiaekfclN0j31tvzh9MVyXKLigii9ZuIzNlJDpog2N
eKe4KeNI92FHYOY+JaQnBO2lwoEwmnOMpBGi/uC3JJ8U9V3n6vK+Myx3Py0LSSmpbZ6HuAp4Kjdg
P/DKHjX0uR3QLn1O7FUok+OZDqfCsb7OLEIZNuLR30QomjfTOoi2O7otZPgpF9UU5fuqH+cdQFNs
1iLKwFZMnXFolNXdDKQf386+RV9rTM4d6jK5GxGD8A+9TjBgLosoY6Mb2NdF0KTDFji19zJqI72J
TGCVS5tleB/qExIt9GoKHEnlWhA9MpNKmNwti/GX4GuAagTc9EbWztURcm/z2FDtZvSUZoJeZUR8
R/COZt+wCJYATXIZLdWeNeuNJ8N1loNssDPtLPLJIdXGShi7atEmwRBFb29lUnU7a6iY5WM4n0yc
Z5PYjq67XE30oPfJrLvngN/fOtkRAp2TKmuv2zIwas8DUdShsbgDK9zJz5G8VSA/KGcxFOvEQ6zo
VXiJ20ImX1wvpubGuJWHsi3RBJATuKA5YUcgMgm9hlFbRw8xzocEHXU4LeVbrQmnadNF4klrvEu9
DKAwcPtgrpLQDxiWZ6yPqqJn6unr9q5lH3z2KnbmrK/1vXRHTqXOHaLXz5OlyXsgDfgpzkXNHUpD
B53w8y5CboNkjF3SUzuVPmw8wbE6Mp7k1Fh4wrS1Wx1m+nvIBoW0uR0m+WA66w8irXve4mvilRTI
G24mMY1wSyYjqC487ZdL15Lzuq1rDWR2IFS19U3n6r/l0v+KZ8/0nxL9X5dLJ5wcFVCYPxZLCHvW
L/q9WIJaD7NAWrzpgemxrOWvfi+WAvM3Z4UyWj7BY5Kan/3u39e4kr9yAzgG5mpAEuvy9e/VEgGs
EHDhcgX4fgIyE/+TagnP0p+qJZ7Y6FeAogc8JizQUb9WS6mbsu0yu+Q8N6aH7UPVzsZBzHWlPpMb
lpkQBxtd3aNCXwabA/oEq8TRJ/Uq7pi3H1uzBLTpr6EQ+jMfovjMiugFsRHEaJEgYX6mSaCGbp+b
z4wJnPCUQIj1YRaNshsZLJZ+sykihrsodtekimgNrSApi/yKbo2y0J+pFtUacMHw1cIdtBLUQwu7
wLnrIjVubN9o3gmM974zxhi3PZaLXawF0vNEFX0XLr4jHaTOky2vA0nuWBeU7s1kY+Msx+GhQwq/
9z4TOph7kdbhrMEdao3wmBPCPNpYlg9lhkl65821gbncn2NnUzkiZjieqYfCUSM2/qlhgVQvxxjM
81mqNr2iSz3MqWxBTNRpvXcqxw0lkSe8mZPM0bqQL7m3e08+FwFMudRqi0dTwsQKEvtbDNyA4KIl
2Fbasu4GmVE51YSwJKbEsaK7LTwYb2csKU9lFOB3lmcUZGRND45gBOgUBeQPLFHJd/SK6mCDuA9Z
+OVXZlli7nfn5mFs6YE3Q5LGN0zp7MuUVBavbdDDtZh2jazrS4R452c2usF+BBW9p+jwQ/aG3YN0
g+9OFNXswLC8u0bSbNyO/8Pw/BzYBp4jFrqYQpzzOGFe8qDRPGZtZz1YczBfWajo79JOgDrJk3c8
XMmbU7vTlh77ik3esnXWypsqijwTVxFIUs/lIyd8yYKw6C7SQnna846EUZDft0XWX4yZFNuUO/Zr
PmvScjs5XxZ4RFs1O3JnOrxSA6zAVoxR/EX7Hj7awm9wJmdVzWKiyrJ2x5LLvLKSRpwXMXwU/Ps1
77K498YKxw/AqODBg7h0j7wQW0cbZagV4G5dbIMNcKZowHPgBgdtDNWDkFzRnjv01zK37aulkBvV
WvaeSWd3UxN28MralBLO6PsEq0NibiHsIOi1KI62DTXkgTlnvDfIJHIJmDiLxL0Zx67BUI1cHuyK
n4V+NjOmqng6UImvQmIBhGeIDDLadf9k0EAnnX6AHyj2kXeFmopBXlO9LNOQ3SVWe2v0AAMQeG+D
wn5gVFPsKl9975TnnQiUeVpWDmwhu2+l1xYotWW/hGUqrxybZV21flLLh4FYcVMTggRqRjzbAxl1
4xJERzWNxs3kB8EuGlS8zYT9ymHY3UpVznvkzzURGrFzWhCeP9nASqBw8ewvEQdj4JHcVsbZY8K1
wTH+CvCCpCevbA+F10jmhGfdp+Ta4FNoeijlVXqpIiauyK1INLbJ0JqzcjdNKt3nhOaENpMj0gSt
4l75TnyCCgsWiiH2CR73fF/OZBJVfY6mn/nGAUWZe2O3I7AAa6KCsqN8y752up/s/mkwF+NoNItz
YcefVNxgdWdP4pE2hhjzbWOyRrhboskqcRg5F2S77+SmOjvX1ZTjDNH2xDLkwGzS6G6x/PTWSbq3
yibPjJwiltCp+UZD4pCn0Ir+W4du7gDgSKEzLuTVKuHag6TlkhYxgV7omBmHJcXdwrGLm43zjhAW
sAletXzTQ0CFHXE+jwPXYLrMyzdUiuAtyMGmzmvnxwoBOLqCqrytMeMDdAsY493FTmSeLMUIGXGJ
zWyscEaBHT+rTyofAczQMwOxV1Xw0GfeT1Wz7o4ldnFcLOj66M5TVOkuU2jlVmW9JgWVAw10PTho
I1TqGntTU2L5si/3hEfO3OIV2995eELa3Zn2cRmr/lxWIll9K0bzHRdjvWwS4r/EDlufZJza+qB9
snr2j/nAvuh6Rv9+P/PAfrRa6jlqRi49Fnuj84Jnpz0nukQGTgSA895z9aMhBEjO2tqIPPK1aKYf
GqxfzFRN0Z5rUljOzRIZ+z7IqvgYNf1pAY94m2BjfARRZHmbdgTUl+QRF26gp+RV0Q3tRmnj/iCJ
6M1nSBpsSp9CnFS33r6OrRYZu2crtod6ImxhVCwGJmscxw1MO+MeLfbys8ptJpmWLaebfuy6u2WW
jYDLs7Br0ESrxRuoOcRrARkenkVkNW9NK9JXnskkiuMuv6FjLm8ZdQQ/xZwM8NuKyHowsOc/G3mh
L6XwTgBGUfWUlvvhVIGTbtLEagaYJ2Oxi0HxnZx6PBEXVoYd9cOyXYp2VWNFvIvsNRP/aRgX55pN
XvGBVy+LzojRIVq6Kp3uaS3dJ54j+AuRiewHFGEGuzJPReRBmEl8atN5/p4zBLY5jDAHQmQc72aP
GTEw48S4SzOXjHFple0rtLf8YhUqxt8Y9bYXyqDUp2Bo8g8MXvmDmuA8dAXdZKqr6IS+p9yaecLN
iuGhudUNvX5IX+8vGwn8r9wtMhA3qkimV2daph+RnzTffBskSYWHBcJpHMREIzSLQaZwNt4BiGRY
YuEE+W6LhQAQ0CLYNYAHHQcP0tbRMyb1LYjnyg8XHQ0nZfbWtM3SrGHT5JXZc+Ontr3xa6t/yGzE
SlBWrObi9qrA7bfCCFDxqyVcbBYivPJgZ3mteI2CPrJ3VSrIRTVHwzkMJFM+RIESB3Q/Xlih8CAl
wrezA8cz+3EHehqbQOldL1PfnE0iWLeussV2GYcOlx8XnFco+iO/tXeNQJoMzavfQaGksTc7dY+d
tN92DPeuC4OuZuNF8I5nL1OnzrNb7HtF1b7iPenZrcZDZ4ZQiuuXfJGq2vVALQiJzBr9Y404u4kE
Yh1Luu92nARfvaSi04q7em8lxUivjlun3CDVro0QRiYnIjo2cUoB394E2va+jU5bHFWi4P/K2CGG
c7EW692bkNX1kWk9BX2S4CkurZk9YotSrKplfQSowB9zAlL9IzCY5cHPo2YMZ5mYb2MwgrupHPWN
ZUZ/7wQ9yqFsluJ1ID8y2sViGriWRDdsfOJLP4IGGc4uKt14TR3LohcghdVX3C5ut7dw210N3UA6
JxJr2D9th7oQ7Pkpi/M7oYf0pam8S7yM2zopR4xqxm4ipDaslj64t/tAXAZvTacPSlRbToBwHWiK
sfHN2Ds0LoXFxmlH+534DYnWmWHhU2UvHjOpcmIXbxoWU0WzSwVEoDi+dL3Uuwm67UlmxXjQttPT
61vFfhBiuDYRTLlDW/7A3jIAgx1c74ebsanfjF0F4t3t268xIs53166j/VgL0hL5NHUXqtYebhI5
56eYMgu/ceSwAUvbOCNeMrezDyUC1Cn009VGGUnB0WJNN7TRyXMRzRj5HJEcSAI16A+i4bpFAsPS
msyZK+ygRHsKasRyis8+VLKOhN0Gm0oaNIBkZZy/dL4H+wuZHQ1ykjp9tFNKujtEZPoqN0x1nlDL
XvMbFteSIdL3SKf9vkz7HoJgM+7jgIjapoitLebVZ7UweAlNabZvsdV4d1bToCUSaXv6b5f8v+qS
LUBb/65LPr5Nb2n6S4/8ty/5u9DZsX/z14WBZ5G0ZMKz+EePzIjsN4kXBYWxzwybncI/emQpkUDj
uaB3Bee89sL/6JFNNgr4PFlBWtgy+BvzP+mRnV+3csSCs8G2CeySLjhs4tDWpdUfTBWCvB48eLF8
xB2xIgJ12S2b0aSXD3WBTl/Z8ByTtGi/Kw/EZpLkxgNRhsuhso1FhUXKgpxRM4BOERUTyj4z7AmW
3znzqF47Ifg+gFkhHhtjnd4xhlPo8BTQgToBLokDW2IrxpIhDbHaoeB5fiIja7nkD5Aa9TGIWSDg
KRh+wALAtgbz2SZTNU2QBxcMzJKun96CWC1vHidjuo0T3rYwidmPEC3V6j0xzM3ZWQz1zuAre2P8
tKDJhOsALGp5XVoiigPICV5ocQj+GNvYZB8CCyRmXXgfJy7kPYNZbg0w6iulic63f7he/sli9BMC
/z9Om8+PYGWf86kyqPDNdVTyx4+g1NhJjahzH3VrBSeH9c5OyZn9ckBWOItp2awPJlkGd7Wn5HU1
rQgL/Hc10oRccC5iQd154IpOgYZnpyMnuUhozh/o7gxMwE73kCzGvMN7mt0MTk+Ggp/QFxVF5B/i
pCV5pLPqW99vv/aFReyJQkLLkO6LTOQBm+5H1rjN+7//pT9HL7/80swe1guYMlHY9v+Xu6BAs8eR
UNUjsqfo1Vw//biu0SpIe74zPFYUQ2a1NGlTv7N5ysKjN3q979ZN0jzM4l3lZHiTQTvNt/ha8/NU
M4aMFv7UwK75IVVtXsGxmG4TDKDXFp7bO8ePnmJ7lkTkAVfOq2kMYQmIY1pNQPiNluYWWfV29dLs
tCi5pq1ejFdCWx+VO1xPrTSPiCadI5HOK8GJ2IZ0XvLd7EySzjpIgGK9FirIzrZdT9+JYWcFQc30
XbWALzwKzWPbmyPh3Sgq1ecyBKsON2V+8UaDm6kjuye3PgS1E3TIdbC+zZmxXvmIyMI08udhm6YQ
f9kqBAehWxlK5vmE2cAnxA9Ls4NxKLspKXivF7+Qzwso+B8+IdHwMqcWJgFFEPHI2jP3VdJ1R5Aa
6VXR9+ImghZ951fmeOPkDb+ctAYQHk2is+OCx3ldo8XywUj7+bbrTd5Q8kjhd/j6ODnrvWnkmJNh
Yj7bSceoCivWtW23QSiAavzVHv3XM4txHuoRF825ZWLslDJYjWJ/OLMksQZRjMGI5HKh78FhVgfD
hAzIs3Dd7w1BiBePa6et9XfYxFDD+4461J6W5AOpH3sxxi7nphfNs9fYCiRCQe3pq5cZWPa2Gdzy
a9nwXfKxxYKfjRYYMT7765q4+42AlLHrnHjeLWUtH9i4suv0GDGgdkFBSIJGGnJcLfsRAtN6oLID
Q0vXmzunN+QuhVbI95zH+cJsW99/XraUlwHKEXe5aRvHvDZVHf2s1wWjb5QsEAgteMa12FzSLmVm
VMJSTlAlV+l7JfID0ncDdM4csKazhgHSOJ2/t8v9BO2RaOpl9+9vXfmnqSpvv8Vzx2NF50qHoLo/
TVVRi3cG43wYrq1yjW1vYk9e2sZ4zDQ7LnoLcpzdpjPQyqbUOM6sAnWDwieZDz4gioX2b+adkQW7
Sj8f1Vs+uuwlAzi2cahwkLy2NuZyNNaFeWL5Y/xNIPEvs+z+2S+AOZaXtVoxPQmr6pfrp9J5h7A7
9h4Khki7OTPnS0Mbtm/cCMRfV3HOkHjOeSFXVEeVsCp0/Uq9iUg4V+bkRtBsW4uDeanfrNkzr90J
amQioavusedEXxjiYMhMwDD5f2HL/Hwe/8+5uV77lu1hvjKl9NCp/Pm1E0+dIjuanAemDWxwAQNE
P7macby34KifTJ3qm2zu5tuCkd6h/1wVy6pyT75Kx/PnZh3KQXsqnAlCo9cYX3q3hMDJ7CcNqVSr
W+136bUn+f0nhNasbekxf448JviIUvu9i6bhBFTFRxSO6fxugD1eHbzRQ4eegd6dJXKsHnDyM91J
RsY43NYONdcu8j13X3SYqOlR51eY3vrQTmN0SuGY73Tl0Wf2Us4/zLjjvJKlbayhUdLcaUvh8a7z
d7OES5VYFTPEXKlTYY/Ra+Vxq1MTzHeft14UGPFHi5kCkVzOfxyqPMKc0coHxnwL/PPMGsNANsmH
UJ3eZyKJXrnyxh92Ua4nyPrW0MSdibnVN7Zg47ixS04+tQZaof3OvwiF1H5j086w/8++WzVMS0Yt
8ymfJEu4Vo5oVQt5DZyRAbZXzJcMCmb1FxcCRSJX6S9XArlM1Aw4unC8UQ7+qWzgrC4HIEDNQ1KY
MEFIp08Yfq5nczHNpHLQrpAD/omB0km8pxRTby7Y+XvWDXW+i8vulBiNxwQlK4DaFh3oklKkeThC
F13VlNWeMcR6u8KeeV8mUXzl+O/f5WSPP4bUs41t4DqlB4DdR7FeUY7dMNdyWB2LhevAXifthVVE
xb4wI3aCgS5phGJj3i5aeSew4l/hVyIJ9BBz4o2QQJwa17jHb7GAdR8YUKM454jMaedgiNbH2dTk
pXHXHr0iXUvO9XNFzdg/w0g6OkY+LttZpnoXWMuzqVS1BeSM3lMsSbnpMm4ISERcrJnsbOwavved
YKRy245jfq5BGR51UCzGBppwc9CNTOobtL42EM4hT554DqRPnZERRqUVwlBwuMxAOp+WclPkjRsf
E+oWyIkWpwFsTsS1RuCZDKemtcABzHoW/syjqivdbatH/KtWgkyE8NxS8OuS/Mh0c9WksBTiz1EP
qmOzJPS/yBc6295iHq6+xHHf4RuweepoM7PeEysi2S42XZVfMWlfy58AEEePtX2n40a8lwV9Nows
drMLJzugj0qbOApQ2yxcCMDEp7q+MuwlqUPHtKwXzPusQNgP6Ht04xFACS8DyEZteewNsis2Xaf1
T+nm/gm6tYG6HSLDxncjhKoQb6edPaKI8Ts3xRBFbtoGQxS3UdpQZW5moqz6gFi+jaMiAUtCFz89
D+5Z3WDRdihbQacBXA6LKS8vnlcmdxL7UsjDIOCdCRZ9//k4+69c7i/kclRPNs3ev97/fvkxv/2y
/P39K35vbAOLNe6KezTXla33KXr7fflrCneNM5eUCEimUKpRwP2+/LVcVsbEe3tQGGyBw/d/lr/S
+Q08A52AzUPOW7e//0lji42YzvqPBySPSCzEPgtqdHcwAyQ99B/LRNEbBgrxWpymRrbPo2Ej7y6W
7/4si4vGpL5LqBo3c1lDnp/8Gxrg8QWge/OoauOxEW13HhbkTo3v8SSoB1KAI8uNDmOdJTxWGuNt
8NjgBhBtsaP6EWJex5Fxd1fBmbHubTvNZbkxKmT4bHhbX14Q0oiaoB92cjgOc13jbs17pW581YJ0
YvM8YQnY5MHYE9lEVHdmA1aJhTdu1NS2zdfC53wFKYDX18TiNbto1SXz1J2XCLvbJyBZ1bm345TH
NgQ7Wi8exwtgOU4qbZ69epFP9hJ3Tb7RtUn/iNVvRvgmvcU5DWntiGiTL6mXfYkWAzY6dz4PmG0C
X+EtqyL/I3YziHFadmAfdm1SC9wHwOZTgQCkzdS25yV0h3yu5ZUvLEZtg0tIRcQDcAyn3iNXaRRZ
Nu50nS3+lvHjsQQi/zpXac+ysrL6I0tofzcJ33klkIThsgXvgrL3MSZ8gg9ryG4aWdXHTE5PWZ1a
h6yfmL2VQXzMpxgcQlPGyXM6p7DxFpTfnj/fkM10hXFgeO5i9rVD0d1ZJZxkLNbYisbY/d7P0Zoh
M70yCelgqlH5z9YpnvOneewZ0QZmdmZ48h6ndbvDqjHgsRoYzWoDRjpvKTy+egNKYTp0XuLtfbDD
pG8/jDp9cgtJJZ/2V7qrp02QxxedNF5YDv1rXXZnHMvVMe9ThWvN2s6aNrdbFPoEJZCDNfouiVGc
5TJ/UrCztkNr1Lu8HH+4aeUiH9PR3RTU7v9j70yWI0fSJP0qI31HC/blMBcHfKU7nTuDcYGQEUHs
gAEww/b08yFKWiaTNZ05ee9bSVYmfQMMZvqrfkpUZdI2AXuuTU+fVDGrYm8PNji0ZbiaeKEihjAT
zwg4Jzay4xmtvrv4TOi3hE31o9dk2a6eKCpQGjOjpW/9j0yZEI8HJ/tgjDCdpm6et6J1tAeUFsZZ
efIrtuLm6mjy0ZEZozboyHuIYeyXM5Ed6mLFnmY6odpmZZtgzNtJlKgj60K6Y5MU7JLKsakZ1IL9
4I6/Ggcuk0xlE8WsHZsCJDTE9Cn7aCxoZoNTV1uoJ8karOoxBFk8z2uGtTAiONTqjHYgyyCcm9OT
4dAvTVzhBQrnccHIt6l60W44fb06dFWxdZzyU9o6QagJO/tc3bTf1eKFuSEhiY30bvdDS+ZGzXpB
pLxgOu1K7njV+W0EsEz7bKSLP3YAlUsYBrd3EnX5QP3PXDGsNgtdPczGMHqPpV2IO5gFxL7buMtu
hW+67GMzH2x87PWhUar8qXcrGUrgQMk+yxvzVKukq8LZkrwaFxbQl3iUhDBbK9TjYbjLqY4Ih4HL
IgmG0tj40zT/pLtGBznm2fNJyQz8lmQCFOwll9a0mszYlrS824Jh7ig/jbYlAULSB7/ipFT6SZKE
UQnxzbUVSW/FeGvSgfbWO1wtJoobw0xmMPoNE5VqP2Y+FamtZu51s+GTFSPSRu6iFFGBmk/Mqxoa
P7aONQDsFmyVddFa25i0976l92TDgfwbxpvgxcvEdFvm2ju31Cs9NnSBQ9HfVq08Sa21b0FLFxH+
txyTYPYz7v0uykyRvVRdXjbM45zsYnYzPV+VWqxoMSrjjmPXc1uabGpATK3iZdmcjEDuUGeH86Ay
8QBSXHukh9x7NysHtbAI2nCpAo7VivqHBiMjimRMyGY3l7N+ceO5oYdQ9lEipbwt+7TZ8nfqXaPp
875b79rCjl24bLD84hbIpNaW6d4rh7sytTMgmP1hNAjhsZ0jLNf6C3St2K3vR2t+q1XjHOyhCn50
Zn/vTXY6bvrCGg6WLyHQ5qQ7dAyHpjUcien5UaHYnm2kIeRn3Nj2NtekdkPFZEpeSBlRrdO2gLxB
ZVXiJ7vYNlgP/PmWpHdxXTR9uMwZg4p6Vl6U1RNJ9z7n1gIwwJSL6ug0sKeNjmASEh9HuTDojdSS
jjVYXhhLeuFizZwB0WOgT071URY24ZkRN3NijA/KX8B7+ZwsGrsiiqua4NBO056iTebUeFLCxpgI
P1KA8oOozbDVV0uJMjQtEn0BDq5qQGMEvtk/BVkeRJZfzFG7eg562R4DjX1nB4Bgar3nKvPI9wWj
2um9gLo7BwtHLlLzaT2Rn1XVdNKK9ufqKCxlrG6Mad2zjwwGGRbWV5Odydmc+GFrfc53HB9Ij5NX
OWi0mAN4wL4w1DWe4QQbk+bzmVWRlxxIC9a71v2+LDrgO6Y427SQ382mKG7Yy0Lpm3GtxNY4bzCL
G2eugX7fZ1R1jEXxqdwy2E1i+Z6I1UhLzo1RNzUll7iBi0V+iaUfTupHJeDJ6aXs7ogExiE1dj1O
DB+4RmmKjasnb/QafIqg/cWBnZOVw4ZhmOzXiiNDWBV9+1L6/Kmls4Fdq0l+dmjsIZj4IsJ+z+yz
H9M7WNf5fWA2ICd8czkP9HXvRq/4riq25CymDat2Nrz68IpCW1pEr7HTDglsuRwSx0a5Wflh1hRn
VEggR2VX7i4fvDmsA63e9flSnU3DHLdyXuxwsOaPPiV7O5CT2IwB72EkxrjV8eW+9DrAg8LqcT/U
pNdcOBeK1pixELz9QRb5G7d9IS9yrP2n1ls7Sy19fqTv7ejCvgi1MkjuFUPyO+Zo+ZuXu48OHSlh
Uya3ttn0B0v5iRVOac5Eoo/5olNKI585f2DHcVyOV9Lf2kvs0v3dewm/9ADUdWmreZPBpDDCpDFx
EUy1gyoML8kURnMdsOsddJolD97k+N/HAniK0sE1ilheF93S8u2AmfmQC2ldoagMmObyiZYiXcgB
+v6M/jAEHPAchytCrx5aP3AeINIRNWXV1NhimMIMHbsvP/vO8ulm7POE35SYyQon7Nw9Li6HW6Z2
ZYPug+wfQoNFuU6sR3rOKQcjxo7ynn/rMWJ+1Ak1TyPQvyhvUuglifUTe4PzWLuZ+cNIcuTDBWcR
g5lMTUcBMqvdZEWaK+x78/RDL/0Sz4HqHxfAIMeYxZNGWI3egdq9Q9m4odtGetHA42A6GNqSczm7
g/czTrwqTM3euwb47l8dxq4XQ2VO1FVjyTTCEtBECW5HXetVtLVZzQP2sS4LZ76K26kwwbbqMZZN
TwoFfLHzZRUNUz9faz8r9yBXc0xfo9yh9DFF4n3tZedq+9zJ42rfIhG8spoVrzzi1Dc0Ef2xyGV8
0AEUHnVnZMcbt+6pJVWWbzIKLAs4AWP5kphZPt+QqlsRPWl3CoBhN5uUyqatyEp8j8zlw7Sa6CpB
4xCROyRYx3Xi93KZ5KvuL+onI5Th4PdNcNPkubziFeiemU90Bfdfk8uIsgqKYRxisOyulpegk1VD
24zTj0+JwQobck5SQbQEwmJOXop52GY598NN4NtVtfVxlz6PAFfcbwlc5iUipcuT1Vd2wI3YwafA
Fg/fDpHAvXVxEmIwG4F4Ag59LJea2RcAIe1S1lP2FldOvYOYWdkRXaPlEfeFHuX0qPgb2y40f9NX
Y4UVZ4rvB/7VwwR25cSY+3Gs2Bv3MGY/6qrGeph60GPkktx0NVvSsh5auZHVUD0ZKQkFZkHmnpBj
cc4biLQz1raIGCJd99pSEhPqhLMbjXq8L22HyieHel6U96wArm+Qd6gX4gVmXmNNmZI7U1gxJggv
75orkdTJibCp6K1b0HHjmmwWkMgDAMcbhXVH9D/ZbmY+PVCF1472I7hQl9A6G7zG97r+kAdpFcCE
n4flppxsLaToxtiWi6i7yAKVgcXUL+lT6V3rIFPXeYXSXalooSnVO3QIkcYH3ug40jXsjOdsGLCH
cQl3+db0E9oCTTWIsNA82DKp7JrzIDVxUH1gPExM9ugga7X9ArYI+hHenHbsxBHzVR4paWVnNNUs
jE3lfTLOsH/oGKhIymadBONSiaceyEP2Zhg2RTww2iG+Iov56DNO5Pa+/4swT3JwVcUW3JDwLdqs
816WnFJSpg2LvQ3Iu+96s1/edTbWN+MsSINzPmbSqO8b/uxpYfx4L8BCfUtR7B5AAjinBS9UiEAr
IiKaFvUMaWVtSbnITYNnK9SRDfdTMRiooTkYE7utIuz89nPPLhK9a2KaVBv5NuFZx+a8nbfIrnKr
Su+oiRpvCQd3MsxZsOsK3Xx37Mk+QGQWsAZYmZCz/I1H4nmfJdaAMEiNg5XhZ9kUfTp+lIE27MkZ
XK2J0aVed1fMYXh1pY5NxjTnA/SUlq2USs7U4PrTxgjskZip2+5EMDnbdkZZY9pS6oBUs5SO8ArY
ecljPGYa+71nT79Zoc4HLWP+p8HPJGPv1v6GLHcfUjjAoCm3rF0Tw2ypA0+7ShBfqJTpgTrF8jLB
gaREu7ZIaI/ab39j+ksI177EMWPJCK4j5E5Sb0W/lvLCYpiZT4UEsCvaWuTAQ2ec75l8BbfDlBTb
vIbdWuCt2cJcZcEE/3ICsnPnQ+pAqeunJsSe+t57dU7imqofNnatf1tQiAd4DxytUeJPzMvAektw
+W+ssYejV2Vp9aaJ/q21PNycg7+3ncnQQb4MPzEA9xhadDqr6Ojg+1MKI6YD5Wti4hHOBe5WmCKY
tJbynURluh34tSBBT9+EzyEiQYhc2p91Xn5Dk12vN6U3WyVptdhMlsWshfh1mQXxKc96573op3hT
JTrFPJQCrfLlRGFvh69ZJTjLzo2br4n33tsbOlN8s7OzM+6h4g79QdcjZU/K3w5CH/ATsd/OAS5g
Y0X+mfxeHAOM/+QEh+VAul//NdYc0XKSaofKps921FrzHl8YioCgvjSd5Im6uXyj+wXM6kZFaToL
RituywNYK06mVw33S4HcnmTtB+c1tmKYd+fIXvLqCDJiKEhN9vPrIMlGovdcLNCdL2ylnjKtbUOv
k95NStgspOCJjWOTHuNxaTFAKK2L6kF9D4z2AmHE2uB6eqkBKYX5YNs74UL1Hx3Lf00no9oAJq8j
IhhDaDKvfkLmJfiwFOZNPafnTKvfpPD6w9ynj7AiPsm8sv+b2R3VCRP5tDHfrNQoj9ZQ2z97B9Sk
nnRWRAfVywTx9VOISlt2Se27coPqweZ7EgjWi1s9kBjE6tgkuRFJ4dPvpNNcvZmGARdYMI8PrbES
EJiRYT1AgBjBw9mYNkg8GpxxJmdfEA17qFmwJMhjDPN8vNjDutalUuNOqLauXnQns2YruWTJxFEn
jviphHcpckdcgWWwsaaLsqEuq8gMDPZANbaDTwxkq4Cs3dJ94x/5H/xfRe1/msx27Lxh8fCz9IQJ
EVXc4eFqMLaPCyoJ9oVWQIp1AXt4HihJp5xO9FfBN9eNF8zQKNWrN1yZqxa4YqDmQNHZZ7jDek+w
y8sMZ2867ISTHvfsxp26YTxQ137whvZ74i+niQseIw1EhyLRLnHQs9cpnXabwycSxiB3MEG9rVe4
5Uk4yH8k2HpCAljz2JmaYQzprUuG+yDvV+cAV3w8O9tgqu+ZbYOCqWbviEECq74mU0BLMwIixrTr
aNqvGTh1jIca3acd9d5Jyag71UUCk7oyDhMmwKhzVH+sZaKjXMgGAi3g6zEO7hU5r0Mej0y7m/l7
kRgoZ3K2dl7RZZtcWh+xMxiPow8zyJ3msYPE1Iy/nH7t/LY6/O+u04UecbdT1yJG6UYeGrFmX3Dj
augs5GO3nV4Uh8CtqTwv+zBeLFtFEMcCtfUSA1gHwzvGHTwfDbq1ce/P4h2kQfPm+LZVRYW2LD8K
M4W6TvBZe28gilw9vdQOOQ88nK8e1Xd+kXdnr+CI5AWUlUbYx08dqJmtVc3zB/ssbq1EVO9ZbvjX
ZrTiyyJT9UPL3M+kM2ZBgbrWn1pk6Hs4fnHoZAD+QpHp47M/OerONFN7ue0gBMI/8apmjwpaAcmW
IGmWJSAE22Tgyd0ig21lZrThUsctdpmAjmDrsXaLK9kZQoeHwSGLh6c5cZ7ZITiPbZw0u6Sd5YH7
YN66XU8GMfBfRnByG5HW5mNCm0fItPTqG338XsElI9sc+yG2MzOjn74qtBsmlq51Jq9NZ6Ac0hv2
EHLagQRrqC/NXEX9AevPxpVkJvdJPE6rSFRCY0cLY09Tucam5nDD9m4EBkaUuOleOgBsN23r+zTh
NLieNkpH45upYgnB3xhvbjMF1u2IifJp4A+4kd+q5VUVhD+5jRk3WQjUFDbQoX6xlFBnj6sHhJQY
5X5s6+y8rCmGiAdWsJGdStgx4QveGCZxCR7z606IVeaNmZT33e5SANSFyuWBQjV6zrQJTBEzOx+c
o1YOISDr6dFRQiI+QYSBhz3DwROmFrwwL4afTp8ebM0kTqYITW1+mIthIsPLjbZd2mle8VMcvHHi
lpQW6pWIyI9+jmyvt4wI7omN5puld/WTwI8aOUKNe5gx7f2UDOZrnrMDjxybBXvpHOOub1cSfNkO
9JDTx8aOt0uau3LRMLfbmTqR20GXWSuoLh11668FOepbvRpJqQqQARxee+se8oz3EGgxxxfcqQFt
y6n5Af64OMneHx5N00IMxX/BXdrULKubyvFrSnx6KDuZ0xM48kabJ5YaUQU3VheALELhlzxPQK2V
NzmeeZBa7ujwS1c4iSW+WTqS+rsl6W0STbMgL4sM9aQvXnLKgaESlqfCtxSV8RYbPRu1xaWIBKWj
u02DgMBGkmftq3JXRp3GUzeBXMjDHi4Mh51sqyd9vhfaCA8FafSmiyfvOIy63IreLc7CqGu80XQH
n5ulGZ9lTgUJqyw071QbGfN2dsxyIgkgFK24pbXFP1SpkWz7YYFw1et2aImCq0TrRnnxy8r6hnpL
NUYziied/d2Z0fO4U5LdP3Kmh0qjpQ9zmg9gFhMSScwywkT01UXJ4Ic2GDD5SQ1CZ8GtrJEVpjGQ
W8PKzXSbtavv0fDvakBjx3F2hpOreQvB87iMbMmpQ7FjhPsouxPVvuqidV5xJi35Qdjb2A4xMafc
n9+TuUpDE6ooNTU5sqIRV2hl3fwCEyLeeZhbcBAuFrBa29+nA9ngoSMITP0Rmk1T1LOJ0EZ2wpqM
CKOVt5FOw14WV8tbVtpYsGW6YPuaaKX2jF7d+V6DDmzQ6hTVzsrAmZw0gyfFwyZ3ioZGU8bZZ8Ax
0egwvkFjNdhpNOnOKPwFG+Nyyxyff67HIOoAu47Y1DbmULwEvfnNSlisHa3eZra1RCgl70G9mh8T
Bh7jmCYR1TV6BEan2ZlGYR9G6sipan1YfPJgje04YaB0imST5WqlGY67vH0VfZvfuYk6xJp5YGMl
98NiD981bFdwDrVvlm7QcbSwQ16rhvZi4EE9+eq9CvL2flTtPY1tJV3Ajc+j3VgPgmmpXX0m67SB
mukRWox5tgftp6156tKYdbfpWP83GWMwhJ7A/iZHZ42xT+dBgFnryvb1f8bW/1+G7MD08Wv992Pr
c6OYB77/uf0QzWT9r/4rt+z/J6B2RnA24pmHwZvJ8X/llm2w1IxsHM93Dctkfv1/R9fWf+qmbwJ0
BuGP9+qPo2v+IJxzKKW4EXWdy/ufjK6ttR/hD84ewzCYVkPGdjwHarbzlUZEHceo2BbAJaljoB95
rhkPOjrRxR8ysWva3Ad9JzDl9JoXP+HQBaRX1fFJ6zICw6sByStxpTVU5+yRCzgEDAa5f98vtCdf
MD/z6KHOto0OlMRI8+lq1Fg489XiyFy0fLE58m/FCmFJ0iq+NLoNOq02PQ7brdWFRqJ3I9YybTk0
beU+qlpNf2PxXFlQf/4GVtc7tmD8BQTMv6KSGA53Q8Odc5w6Y7pzYzgcyYwj05Ry/Vy87z9cInf/
+sv/i1PDXZPVsv/f/7G63L++XmDpmBjot+VRsTpO/+go1Qyds3QhjqOGsW9Kyo+EM+Fquc3+5pVW
c+SXV/Lo1yQQ7xOaR5T98ystmJGXnirhIy2zYBRyepWBlGh7INbZIyhAe8+jJX74xx/PI6kPfYiL
ian/F5M/g7R+pPUKcc9NoRlra/IY6d1zKAx2sF7+81dj0+IS8Pfhaa1UgD9+mUngj1ld5XBf9dEp
LjUVcTvIV8Z4VWXw9NevZXwxo3Kv8MG4W33c5AFRii8vNoHQTMGVZ8c2nUrKh1IqwqO2rRrqmwwy
o7DKr6pTxnnEK3cgXi/FNushlvz1+/j3C2i1ZnoervaVou19+Vk5XXpzpaz82CpaHiNEajAfCcCk
wCU/+jcv9u/XkKMbhmMyhF0zG+YXCFTXUsCN0g1OxFiW+8bv+givi/pFrqxIj3OfOTme8IAp6D//
kJ5rGAH0mMBz9XXd+sNdUiQ5xc8u3cH12MLpoIzpabTUyjjKMLT8o9daIylQ0gKDSASrIBGBP7+W
nWmQmdIgo0mxTSJ22shQQu/mm4TqyOe/fq0v6+3v13KwNNs2rmbbMb78eHklXcz/XEPLvIxG1MRe
dSozCFLRX7/Oajj6w73/r9exXH8tClkvV/PPn4kRYN9x+smw7zkDe+Yx50PZM7vveLCcxzTLOMFM
1FGDZ1yrK7c6ZpbLX7+HL9fO+h6Ah7HQAd8g8/P12hlmo8haHBvHeEBnQF5oKSxZtOQSW3N1ahKf
mm/Xmv9mPf/9FX756PDK+OBU8PAM9b/8nLhsSHDHDF5SUuqvXe5WJyxb863I63TfWYItvNQahmTj
PCVeiMd4Ho7IqtNPwrwt4aMhqE5FXMeHRNcAMJN3PcVLrv3LDPjfWsP/X+9zdbUFgcfuINDdL7dW
4Vicdz1NO2Acdz/mWdldOLRlwE9UuqN7IEorPPhCmgeXohmLC2oiWEerjuOjKhr7hvhlfJwy37oN
NLf3dhDhm5y0ZOAN+7/+Jf/9qvV1vk08dg47EvfrW9UD+EdMPjNw2Dpgt4KQKCetvpfbv36dL0sb
VwyMFn4yz4O0udr+/3zVZhoG+hhzzfE3FyjIVks0Uq1zU/a28/jXr/V1Of/9YitI77erGVzCl+9/
9nsEwSlnOYdpFyV+PKylpBTHc6vsGIsSEED+vjHU5L1pVZ3sp8aRf/PFGrqz3ol/vlx9i4kUOTs2
BbydL5+57IRmcmfEB0+N3Xz0fltKZDBZ4pgosdxrlqt/OGvUI4PQyxhZpDll7hmxfShxpAR6Mion
hPH5Tg4BYQfOI8CcWqowAK1TyHcpUxh9Kb74h6W04s9hUuWLP5fLZSkBdRKG6NxHryVWYFa+czNg
oBDrJM58cFThPtLqqh8kUbJzSoBWRdR2aBDtx+UePdQCC1enw7XqdPlecmb8wKgWX3pNYMtGF4w/
SQU44lRXbbXgghPxYYFK0O9yL0XGJaS97hGawkYTaamzTsnG/2BzZT2P1m/xAFkbUjrO6M9ykPYY
VXQU0DiIfnZJLO5s22FpMboh+1Api3fTJ85n0kAfgNnPtjGsY50SjTELEhwcNB3vR0xHPUe8qf/p
e4Bca6TPNx+dy3/Als31xt2fFBSuBWgXiD/avc9YuWDYoby3BYYr+kOQXLz1v+2dhrcxO6C722zE
1O5lpfYUNNZ84TlTvrTtPF5/f72xS7bMrFP9XlgtSmKzeCV6u5G41skESnEpyDGDTCdfJ7YYYFmt
oGPcdMw4vdA3Ju173VCHhd2JyUhYlgYcu0zw3c0AmkkC6Hr6BCncflUdqiN5b72+W2PsdZTb/J0R
K8KFsDwH3NbLPjo9oGMk7ro5AXJKKnND+MN5zBPLevbrAcVUM/luK4JXH2VSmTuDeeB7TikWIG6n
J7gSZ9Vy74zahJ+s6KY7WiunazbbQxqBksy+l65kaVpBXcasQ9aw1uuwWiFDvsrpvJspwYRMx/wg
jYyqWXb1UHIteSvkkNAk7pyYo9dMIGQg6+VoOnxcoBORStd0Vc4H6Dfk9bCr91xgWx0L/Hs6JvoB
igVXr7PGMbo4nZqDSjkxIPdoT25a8IXpiT1f0OPyU+GX22DRCojA9nSl8KrdweAwIA7R3tHSdhYi
qXXY21Nm+H5X34wJGk9Ghwtz1l6/GFa9nFSruwfLc+KnRHrbxlbFe+vWxQU3bxES9vau1eLtKQoW
oL3jiSh3Ttefz20n0BZ0hmS4c5XFQHdaQqzMZmi4Nf0iE5QfeAHAoflWzZcgG64ZMuUpN4JdmrbW
blRpQ68AE9FUU2JTVCN+ooqPVRZ+F+J6KWEWoOuZvR2judhvnddbl6TKrszs/Q3FLlM0zD7V3xiv
d06bPbuxC9ihF+ZN6ZQhwxQnFLIe90VQ6WGxEOVMF92NAsFUOAvShz6dPwJhvgul9fjDKiuiTqJm
FkIdhqb731qK9uoNGiVzusnnqaaE+b2y7NMC5QuLTnabutmIp819Gob4pqm95JtES9qm9jyd0rJi
AbbXPRLOn1s3sywmzn17bxAfOWkDWv+yuGfG7LMvyM0AvAmwgrW4on+1yKuH2WhQMGmUixmRJ1Z+
Mhq7MTaxlnhn5ZS8oaa0QeQPs7k8MzOxdtNYUkIgBwpfiLa0VzZKdhqN5MuiAjH/mVhS8qxMfXyc
GwpMmdJT0LMR2DEvBaU3K+jA29kFJUd5lXXHqUR4S9ug4kXZRV+6RH/wnXHEAY7B1VqU2q7PH4fC
a+rdw0y01V0vvYWiJYoFjrZmsxUwC6Av3cxepGB+XBe124cuPTUsRbhNwTDwRPCSwDuInKOP4vpj
RDXXu2DR7b0aB1uEnTCra6/LF69cKFkZgQ3b7QLwKCnBHkWS7FK+c3KzAl/ZQ1LMC+eObt1+53oq
eZV5Mt5YCkk6i8dTTiELgU2U+e8W0S9qLUHqwblknTzWQZeeLOyeycYcIXssQ8WFmbN34IhQavfl
3Hnbau7Ag9McpVdyeFM2YzEJRJW6hNogBVw53us0LsGy152MIZxiDADCjP0YtVgHwRjjdtJaF0hV
P0O3bESoydaD6D8GBEzR5Zk4q+6XMH1/K7BZkLy0Ll5l65cg7uAs0a93th2oFRQ+eHvllcF9GbdE
LXEYWxz+89RGpuiMJy2j7MSQeHD4UYNH5isLBoS4lMzrB/vHhAnn3sNccUTk73GXgxD3XS4BBsRi
7Y129qMHMcr1Jc0mfmY/F3Pf3JGnsTZVbOTHOG/NNTyXRRZwi3aIjf2AJ+cEjvBCs6MeAvE07zCt
kJFuPescJAlsW0HjV+y0RlT5Y7Mv9UXsyqX335GD65CFpg2HfoTV68sGzb2A3o8kW5sliVziB0kf
A8HQJ+tW6X5z1Re6BfSAEpWNIGtUb5lcNeiK+VDuy6L23pzCRcRp2uRm0hwft3Rsl8dZC+ZfkuP4
mbSxupc2Jnq8t7B8Q+iWPNOxhnRh3QzOLSd2sS8q+FfxYDQnML4kkAYpLmNelXfCdeTV76fpYLUI
0GEWIJajaR5Hv9bAAsT+TQPP6JKrGkdAMlQfRd161K9gSHy1E6fduYBWPwOnAqQnPNEcAYWhJdE5
9eL14nvFn952bWOXYQB9tQz7eBnedWHnI4tAT9WaoIOEh6suwzbFdWfnC/7NeM5CvckJWqsM/7v5
A0IkRTxK4NnCYNBva0rFL16gmg/PqAfyfrkW+QHPwDa1lv2M7zsiZS3vDH3oP/KuYM0mblRh1wy6
IpHhYNM84TxLXdVe/8MlVkJNiY2b9DPFv0q1RM/QK7FlzTFJap+tm9aXyREm3lpHPUMIGz4wrvlv
iQrQf2t8kLBgqKpZgSdzVeKDQxGpD5qLQds0c+h92AJJZxvZrV5UGL391cqdtznwqdXfzS4quZ3N
2YvkavwGARCDLSoni3clp4Nd5/rFHnGLlMXIMwNawlyFJeFf6HtFk64dwC1ePJzjJ6OrhIow+DYs
ZzMFAzTmmvRqEU4+OgA9degh7JKKuKTRPekX6oBJWu2CAuC64KGwt7AtnsSSqR+CsxEnjJQpADVc
n23nZ99jc72UUZT0SwqdgIIzs5sOrm5Rg+2Y1rtmCo2smBrPsT8nT069MOdt+LOTPQXPBqzYjbk6
8OPViw+bMMCImT2zMY6xXbs6pOr2wbVeUPcJYqxm/hhXv6aqF321+eu07ngM5PCb1EtIydYOfz5g
/jUaYBd6hYEmRe70UmYkNcYAnzP2pl4TBQHRggK2ak1POXkDtSYPZjJ85qSZO0UgAZRWsOcsb4ft
mlYoDN9bB54ns6/o9suwFFVkGnygSqHjm1rkxVzOej4ZN7NDLGQx3hfBH04b5e/NmcRNtSYkMO1O
j61LoZSJM/WS18OnJqgsbxdCAu4wmKcMYXfLAHQ6ZbSW0pmOPGBOAzFM0am9wPjzUUiGfZzxeeqw
ETrZqrG3fZC1u2qU/Rlvdn4ujGlfUJ6zsdhw4ZCeXMaX03V0dQM//+QeHPpKQ70a8Pe1JOBpbOIB
0cR3k9HrG1nSW+7L/pdcAydCa5a94dJ6X7XBdyaP1a5bQypSoB0QTzrmYw8NU3vPXBvbE/5WXQW3
9Rpv0dq3sVquigyubNxnOAgXllwEozUS43bLZ94mLwZZGY/MjGA3DaWQ5j49G6HUIVJ6MvgwHOwO
S5eoKNAM55k0DRjDxvyY1lhOCVsk8lPzWNIHEwUm8zElbqbUG/Hzuz+qNeJj/k77OBongmSNAS3W
8mMiG+TmytytNtERz8acvOqiT/DWAcI92Z0Y8PDhAl4zRgZo5Tb7xvAINJZMz077rOO4f2r9lrpn
wknUzqc0jgfg1dtBfdPMzt9O1F4cgDN3Z5IjkIKoN+M2n/WTY2XeN/Kc9T6rWpfKrZQkdta6yKNj
vh4nvICkfDMabKGzFS6wGO5yBvSmdTtspw8OXMqfuuvhFdREiaDDRLL39b05QGe+kX5FRd+mTYfp
riSgz98z2yJ/x+vjEvDNjVgek0pyRXu4rLsNqqad06IBJ3VHuQ0z8oL90MGzlKfdSiXhOPUMsQHe
0cy6cfuRI+cKj++UGb/5SRFTQexyA/KqjBgcaoE6tiIcpCLTbzgWJVz2KmpYXtCZ1pnG3IAUVlTG
b2Ot5YzRmM5Nni1E8HnGvfhtPF80G0+HmYF+l3Pr6re55mTDVq7Zz0p5LEvjSgymu5HTCS2Sw698
gfORuzPYJHDkOyPpiOMXxG6TSkPkTsjTPxi9I7d4TjiJJMugf1DR5joXmQ7rkTeQzRymjuiBuA5s
HUrNhUxukCxnb8+fpoZJ26YNB/TImROYMobH+Wp05Xe3pLw+69j+bexU3DndEhbGUB9B2UHP55F/
NAsg9BnBLOb3DqJAzyHfVx4awTqp+f16g7C17dy43TF2ceBwThj2gIGqb7//FRr9zAfd5dj/m/sB
EH05mATg3/tKcgYjA41K4FvjdVzY9mgcNpn1LLX7GBR8mVmXOvRRynb3WyimMpIxytT4kSrQjcsK
39Emy/4Pe+exHDeWbutXOXHnqIDbMBHn3kF6QyaZYtKIEwRJkfBuw23g6e8HqqqOpO7Tip73rBQl
MZmZAPZv1vpW5G81n18xj7AFQ0Uotk4umscybnkDccJP5DkynRsGL7dgqo2nHMU7pX0KqAVZiNxL
tEi3qaLenQiI2U1pB6elGseWBEfelw1H91IJ2r66jyqMxmNSbynV6O07dJ9y1afBkBKVxFSE4SUP
g86gO9Ehd5Z2L+p9Guh5zvWPI//KL8PqheFfvNXThImiNx19KRs21JkPxYCzg3VuEaIJasEkghAH
9XESxiBQY09syDB7HLNgAjY/X3caTv9Nn/ANWNNMxZHZhLyyQUfbq9m33EVV8KGxgJ/BRfZ0zrr5
M8k6tmwGf+S7UshlcZDDtYQ8QhLetVkYxRZM9p/Uahde5s2UAScpy3jaODZXQGtj6Fv4/fwDM2wL
oelrQHGhYleYwFetW3krVbj6E5b8iaBSG3z/DOeG/cenZTiKC9aw3PG65wetx0n6gvgpTX+KDGET
kdKSdho3XPcY7CCKkADGHTk3/AQcBR8T3uBjn0CRsSZ+KJDV8oVRYgFUrDD7+9ZUxpVvDMGhj4Ly
JYig84wBQgLCf7iFybRnNzm0wSHAD/GSEiuNjlJp1mJs+kzvcd8FxheaA94hekrGXwF6TCrgAM6O
X5AkQN8iH+FE8RdywpYOXQltoW/gqQx4Uai0+MXNJo2+kcdevcAZ5KXJH+8PRDEF+5aRKxRYT2te
JkB6oc5Erq35d74kGIuH72snGjT6Rkzr0VZvhe75S59l3rbpZXDQW76dFgHmY624A4Nu9JlYFNjl
JOETYQmGxWIEfl3l4CXkIEaxnJzJOGahadwUWIAPIrP4zVs6H7EqeBxudUsw/GAt6qHx4SoY0ONc
iUowUhAQGJcp1gWJPqvjKnEn/TXUE3AipOeCMo0qf+uWUgSrku4Uth3PRyTJxTYE0XeZaAg+3KDi
DfvtfA1KnfgCF8PRIYbaHFAHjNMOFQIYIM+l7fOcqH/3HPpkdMmGempI4HpWvTdzBSjIJaNU9H0R
ZQUnI+CZK6Ppi1M0tN0F1Zr3rert4CNGo3XoBbhSRMqcTHY8oNkX7ogBs+AK6P06+Jo4M4EEh4oM
Vi6S6H6VVfFfuJn/+PN/4883MawjWfjfhQ5EahGxnb/8yJ778x/9ZdG3/7DnUBzqbIOpk/BZIfxt
0UfNoDsOq1MTdAim+//RObjz/4EyMwsjWAb8xWa3/nAMAe+HvTxOLVau/47GQYgZT/LDiN2giZ1F
FD4qB9Ow4ID9vFaQfeqhgjLqw5w8ha8223AW49TMW+8MujMq6U5CrWDaGE1inUqn0+6jViTfiKfE
2bVQGp03DXbOjb3VOs2Sl26ssyMVeZzc4tCVzwQk0DDjiDig98qOOMVNashUrmqdVdsBtke6cXDb
r9o+Ka6SqtbKrwWn03U/MuTfEqu9Ze7YL8MJts8GupX0v/YxVOOdp+Mfl209Ok/9gL78djSFy00Q
R1fJHHixthwshEuwdF78gt8jeuqYjuQ74MUp/BtgH85VC0WyBX+d5UjQSOiII7XIMddawwnrKBvE
jVdjQjlxjvB2SWWT7sw9hrS643SypFrnJMKyDCuETcrqJwkACHwKRjo4YesLCFIOMj5PzFzspod6
ScSePqy6vgeQZ0SQgN+GAezLtE7hUA76Ii0aMUEKS8ogxaIuJyIFna6AulzQ4RBt2vo2KbCRN9W2
sRIJp+Eyxf5UMM8KUawykfdQ+U7JtykYx0akyzZnEk9qTRmjnjYh4m7NVAXyxExZ2+sDGcMEoBIA
6HN2MBcDwDsnm0f4P7Yh7fUdIat4C6wGfRdMwuFsZIPYOP4M+6uSdE3c4uw3GFEuzqai3sNeJNHA
cfba+Z6EzG4LfxcfUv1pSeqzbu+hAHO7KN3ks2nJcqLwRpgMavooUyvHDrFJtmKOHwzLXTP5wVnO
9qeg0BCCUcR6C9SY1Q0n9n1a5uEZrlxzO0S9e85gR3+NCG6BfmoEB1lF6sz1UG5gV8cPIBID6vGS
dLmI3dKSPoSTxzWD1WDE7smnVHuIKmXtVORo4A3njGHIvDDpXWldBegDtxoFz7QyXKYXD1XtYYub
XWC1YxR3zahS+tEgCtVSJLWlmIhLVy3LcZr2hTTx4vttk6/xdrX7gXnOdoBN/oBK0zr6EycQGjcx
XBjEMd4HRhFgPkpl9mEMtsNy051QnYdlUaxTEw73CHjjVsYTubKDuLCqWTVJZ1sLGxbWFZpogMYU
VsSGB7Lrb7owNI+GYupv235HCNDIdw2EQZ6jzCkeZAMSB4l/9TqY0aMxe+vazPMOfNMMvivLXjL9
9q6nMVPnAPz+obCVxCRnTU8dKOh8DjIx35JS6kcNhhSdD46Vw0CVu7GT6n0+qHZ0kMA+FFZ6orgT
ymKve9KdJHsc0yl+tIY2FktRe+ljDd5mNWDo3jlaKynB8RX6s8Mwpt0dysRZIorKtom08CD6hTgM
qvHpZsc0oTRi6nODZQi2hpgl0Qgc4tsiSNRBaZWSy5ISiKs4TAgQ8BRRgK3WrGxQ6+ty6Kol4b5E
K2V4qFy6p2Wo6ctKNAM5Xj4YI2YpDza5xDetJu/jSd4lleZ+U6JE1w+sVmcORtCvWJrVlFxcmdjH
XB8DZgE2puGk4YCOw70/OzdnMTW3xuzmnH2dQurlm9PpwMxZsdxa+PRf608HqKFhevPzoToigbbv
w8gWYN1wVsHhrjHJTmzcbNPovrZCw1mUhcsgZZo0pVg8ABBLEFqz7whN5jsQ624JVeEKN8qwFs6g
VvRd1hPi/HhnMYDxFmoYRkzZVL126gyoAVpT446zI/1kUFpuZAnvF/qDV55h3eN9gKjngx5Sxqlv
4iIgYCOm8oS7m6idGbXqSznYjcdMebDucNt4r+mQsyrr4s6kEs0GsP2MKr7YWuBdlX0hXphClUd/
pi7iCgaVgW7dAkppFOD/GY80zEcYWbu+YVxGYBMnJvwd5VEHE9uwMMksmjjaA1jrgXOOjGI1wyxP
Tcz03h9ECeJBvdWceV8AyI37EODnkh9K9ZoEzV4wQN22ta2utHaOvvIq782mJvwoNfsbSwiTCr5v
2iWh5OOCQd26lglZk7mWXg8q8q59K02vIh0r1CKZ3iLdrBe1jmvVVuq+1OWdqiedqaqE1BxQM8JK
jjYxEiNWX5N/rlklrjWGUtbSBva2C7XolKV9uLG7OFjJQhqPaEbsbRIK5iu1+5ZMhfelZmwIByIr
L6FLIBITetDFSYpLTQYiuxYlAaCiKfrrstDDnTbMYnknd9qtbRjlmSs3h1jgk5EBb/NbrRqNsPrK
yCh7bO8hdAL7wG84rsyhmgPfK0apWSry2zzQxCabfefG7EDHNA1PrNHjK02GLhuLoty2HaBMu1Pt
V1PKaEXUJ70c9va2MV6TukoJPJpd78SNd/NEI7q1vRqvXlOydswjE/iGaj4Mq0/X7Hu7u0R3xLq3
B7lGHpNubI/m2ZJacMcQsDnR+eNL8K2a3yLGbBgmlrFOPv39Nrv7pSYjbT90RzmTAEQxsOi1s2fC
MEkFB8zwLUePSP8GUoDH3jMJA+8yjZu9hfSbgWYKj1LwXywtffbKQAr6GFwB4xp71ceGuTHb2MAR
oSVvfgKKt80ibduKQiMeJMiwrmXsspsk3lRtUu87CpI1/El/xwi02biKyksjxmGLTaY/xp8EhkxV
NUxHnD9Q3OjeZ1SD5TbFWyvw+vC7X+IuBJE+Rs5u6K16GYvryR6qXTFjH/TKNzcQCt5qvTp3HTaL
Ii4SHJHTlke0Bu5cezJim7AD9oybOJ2oMDJ9zm8vT24lz67ebP0G+hqs/4Wep8NKj4ovngbXLCkh
7hcS8ycGKPxDMYNRO4po57MZdpFdW7mmffEbNWwzp/N39ohzY7LyMyuQ25GsrA0hcyirSo1Y8Wwk
6RBmRhqn2bZpq3LV4vdd2SHZ7SLqjG3RWxMPYdciQgRUBs9298IQPd5NScD0WBjvdeBAOfmkdBBr
vTDjSnCQpRHngdWdB9Pw3+J8rNcI1+e1pLZzVF+cHY2Rqz+zQHrRGUvdr7q9yqW/I4dBY0I2eYe8
Hc9ZLJ7twP0udPtPL/W7XgpSLBKf/72XmqNBr99V/Fb+1E19/2d/dlMAZ2mMbEcAnaVzQin8Qzfl
/6ELND82pQ/KyFmv/BfwbO6mLFodNE1/YdL+6qiMPywTLSXQPbS5cxP2b3VUv+jBdN/n5cnXxfFg
OD7cpp8bqjphrDSERXKFNTYeX2ysETCqbJduRI8Ac/iYtCTr111slU2u7UsTFTjsa+EWu3KAue9o
zfhNWmGX423EsqI+HfGKCKb3WmYwY8jOlVO9wwz46Z9Ps2G07zT6s9lb33+32mfunBmjQ6Bx6dpI
YI78Gz3WWpeAo643rHWFuaUa76xCBoT4MCTXv2bWkMXjYrI1yoSZKkY+duzNiTmEGC3MPhcQbZna
ilRFVzRWdeXdReQ8lwPMNBRyhB9hAaVzYc+bN5fGI6117SW2lekcXG47ddui6j2TxA+d1JVjDBi7
A9lQv2Hekxu3rsZbYWYFhJtxwITjOaM2PVcFK/3v6sv/3IC/vQGR8f7uBty95FUTxfL953vw81/+
eQ+6OkMIZG3z3TfPJv6cZrhEyjFGmPWJHnI9dJt/33+2+IO71RAoOgEeIpliDvHn/Webf3Cf8Ne5
PblxTN36d+6/X24/pMMuPwjRO/p60CrOL/MMWwO4MaMCd2khyG6bnGBhOuHDDx/K7ffxyL/wKXx/
ER/DlxC8T+dXBXFbggn3sW7tupQST7kNJi7Qu0tCVH8n+/xVrDy/n/l5MhPgXB5uv4iVobKrGvHZ
tGNV1i5iDIRHvINQjsoKVF8Yt7vcgJgONc7GTAZM6V+/03/4OLHewIIEkEoZSlw43+iPWnMzY3k+
OGbNuThczNx9RFK3+tcvMf+IHyZQNnw2+NU+Xh6d7w0x9M8vIaU2dnpg1DtWAxclrAeQHMASeI4v
9KnmKv37PPkn3xye+X98uVlGS0o7BiO0xfNA7Af1PJMC21GE2u7swaoPYZob1bL0md+kAjFz1tv3
djBQh9oh64qFsEr4X5RqPNZgX+Ry1ZQgXlwTPgzefy/dd4NLqhs2GQhmAK7Imm8a0pwWZm1UYDUi
fyET3yQ6JbdezQTfKQ3ER0GSILkIwDAexsZHqYNbfbZKF9YpqiHOWFFqrTo84g9jEsir2AkHMLWm
Sxlto5q6OCILH+Nx9rrn0jpjQhY3AnLDF0dA0WGCw1w+bMNT1xcG9jefobbXAd/TkYb0HdOIlK13
l2g9g778w3azL4yG3pzJO0NGyZeQrvJDpSuiAW1EsHnirDXBz8zB/q/SasKNP/u9ZcH4qUmGdxn5
9d5NoptqhEQe+/AZKbq79cBy76SUlS5RYQcHM7QeXI2pTBLFCEuYgy/AtLxbjuZfVIHeZzSS5DT5
dXhp2c4sOy+lMutDJnpEIqkhwDkSZ8E60VV0zZBs2UUBaCJvHI4iZDO3hnCL4iAcxtDft8zAFAHK
rn+pXZYrkSeMJcgY96qCfakfi4o8QXCLUjr3NrbGxwjO/E1RGvwcYH7mpTTS/pjJuEOEzhEeSwkc
06wFIM0cq3xJeiCy1ZoR1uBzieRYHcGcosAcCjyiI0vtPs70Bxu2L3LDGgBgFJvdV2iMNS2ZzpZU
w5l7iXGUEcM0y+8c4D8R0kASqWPD30+aDK7ojuWZCau8zWVzFfij9RWBWnuxOyvd1eyBrg1lObuc
AHvUCxTzADzUlnTyr1EqxbhIaRNQFFuoVZrYP+tOmGw1NAzXU6iVt11GZ0fQ0HWI0K5e+lWmbyhO
6q+lI5gfxQ5JYIYS8Vb6dndE5ZYugilybmO32QSBVbKPbMHO+0b4nABn3vPPHlUfHtgz1itVDWd0
uPdw8+fckUTb2nnRH5masmGM+oZaJRzOWjAYW9OK9Z2hV9kOIhEZdRhHjyMQG0qYUJQ3OVJe4iND
0/EWWhDqZyuoxxcW4uh9uWmu6Pa0I+WQuSXzMVo5mSZQ9+YFWmVC2pgz17wacx8SsVl2WeziVbAJ
qmhkJuSxP09bIJdMrPHWB8NRJYSpuWU3LB08xiyrwLHmaU4JZAPVIGELuLRIqeOcbIDLE2HXI69+
EySO/1CW2JDzNC5WjhtBVLQefWMa1yHZDl8IqdB3Zm89u3yvmpeFdymevoXh8klb8XRoodsuaV2I
YLO1dkUyEV2nZ0BvnpJrramrc1JjUC7q6VscemCVIh1xoEcGwx7lZgd6Uz+rEcCnKkMArniBEGrP
Cg5+bBg49b00NBdgZzPA+qtluenM0nphVQiPMqqcdaM28PetixCVz1o/lazPGXfcdlplvfDc9vZx
Plhb3cBkr/rIXEdRxzck7Go6BVnamqhcqvG+NLzsigfStDcUU7nKFF9lySgJRLG2GDzatqwKzFWj
RySZw7ngACAdVe9bvMMMRbLcKE4ol/dZb95j4mIcERjFMvQkchBPY+ClBasAItZ1GKTvAZlPS8gs
azTn9kun29Vr0ln9TWU3wKQEgt8VjwQH/XWirkizyPZObsodiYgpAcvT8FSqAYhLLHllnWTXcYk8
u1BMEVXy4Sda9mgMtX4J3Mk+W1PirKwMHB02Tkz54PssEJMRegbUCtwnjvqGzEK7SWsIhE2DklK6
yYOIwHWNfgzEj/qdlCg4SsvE5umRsVlAouSyGrfY7CEtAhSbN562M6hsljUjHtewwhbdPd97HYhk
7yWee2GKTWcsYmY8pj0u3X6M4Z3a1N9gfhG/wxEvVYc6shXixomNFCR6GD57MOHDeNwS5cjH30fq
3uDJtTKJxtnwIWUXy2OigOetQklGTOUdcP21M+T5YwuMieWlE50c6UyPDQtq0tOBl+KmkKfOqNpN
midceaOb7AgXlQtcOtqKw5OkQQQBQS1Z8YRM2DgfB3IxLZ4ZtSpd1EtGPprZysya7ntd8Z8i/zdF
Pr6yuen8uypavbQv/0UKe9yOp5f8/f/+n+uXuPipuP/zX/xZ3DukP5OdZYMOx9H007rSNf7QSdGy
masA86Mm/Z/6ngxqilQkRQx9PGsu4v+u7+nXhesKyleD3ng2bP+///7JCtb88ufflt5ENM15Tdyv
zlyw/lC+jaQxWPDZ8DwHa4jaYrz2kpsfPo1/UiPyLn4uSHEFszMH1TF7dfF+//wSmN5mOZs/7frA
AqnAkTMCc3N+U4n+7lXm///DG5GBr8A38Cpu8dxoz6V6b8VvTM6/e4lfinfgbDZiY16im5jonQE8
1dPrv/6smL78k/odgzG2NJMrA9r7Lx9Xk2lVEva1JPihkG/c0yQ6x/oMtR54aRGk2Rc4Leg9sg5R
UaN3GwV9Yu2g0dyOqh+2MQ+RBzOaLAPqTpOsgG+dCZ/tBdsJNVz5IJHQM0p9ZbWq3xikDt3FhB6T
a58Dbh5n8b+buMmxcWjBvLJ6zr0KdKLXrLPS6HcdLBXiljhIkODAe9Tc6DqriFFJ6w5+ccy6wZEd
AiY9c49gIx0cbS5lcyTG6FqvNQfFSTYuJx0rR6QJCpgw78DDK9JpiYLsrjo/n+6J5MhWhE0AeXXr
N4dWCXckOD4oSv2qgfS0tc3mCv5Te6+K0T4PAdNNDZX9urRkgjCL3VHWGfamSb164arKAMbEFD+x
bAUnRvVfLLflhyBhuXInksZKpufQXAmyhVhHf1giZ4aT2kXnIOmHN7/Nx3M/WR3qVEgtHBIJrxdP
oNWc4Cmq8J6vyJWZ7rFTCms1TMa7lErL2BXY7QfcZ5LPAby1D74ZexHG8dY+973OD5o/YHzn1wDF
8RTgJKuWzigcQDJBS14ryuxFTFDWOhCFW7E2NKj+BYDFDsb0iRXWe9toLK/GtvuWTOrensx3n4DY
r8oU4dLutPipTVWy10esKgsZ1Rx1g/0+a/jouIZ62iW1riDlgdVF6Di1D4CN7EWu+D0S5aaH3BfN
Q6wRYZpBKT7mXhehIRqCNeBPY9uxaDgP0Kz3sP/6lS8ruRmYaGxLE1IZ20InXPrBGNADjDqlReaF
B4HNaIf8kxcwp/lcTlg15F66A3HaU8RN3V1bBfxlydh7JpiJcxaOQLqyID14MznW1spu3eN1vfFA
YAKgtgx4abhPVibPzlM7gHreJ6aTE8pTw61UdUzWeSfRb9ldEGInjPW7pOhSxX4wFjdEMiXbKAz1
rWHL4DVwmZZylWjByYREHyzTCBPewjYKUMFYE26I9jHB0o7Okrxc+zBWsr6qNdRdBsTsPZt85zbQ
LG3bVJF16xp5eDXY4oE+B0UXsTAzpbfX8Yshmd7XEkRU16lMLRFLBK8tnkmQa0PZLiwEINtyjLwP
O0m9DwT57bLRmuEoXcN/jWjG12GHaIFJhaevtab1cbD48+cR6KmzMib1LcNdlrCkVNk6CnFXGo0x
7nLPN2eYoH1B7Titg9Ejvs3ShLH1mHNuxWAPT54Z9M8FoXtnPa919jNm5szbJ4SIbtxjLcGX8WYA
xzzU7AlORAgOL5L0rmtI7/4NkTbWBdkiLriGAmytakOA5QrHW/ZPQPYq6d0msSxexkgMZzmS0qaS
qD2ppnauDIUAsKl9cUwrdKNGDSqsGlvnrkKkwkZjnHZoAqEACp08xUVtzA+vzCQmVk66WywmPUjd
RQGKbYXupNz0waB/2LFDvxllZXTHNj75hoCm2UFEatYpaWRbLg3slkyoNtVYQdwthzBfgeFuVpwq
Now96F/ZQOeA9L2OLhMaNQBPfcbPFEHkrBLfDTDVYdPjtw0vJmkzByQc9RG3E0WwCOJ6mTiFDg43
T/w9s1yxAaLr4GGkuRaNj6oT9eOahHBtK6M0ZnPnWFwT+BoQ5vpwofRRyv13HWxUe+MmIAVpDVks
kGtTz3xanZbPQZWTAkrpqdsik/XrULctj7E+PWfgp7ZRoo/LlqfAM2HO07rsXXfXmkn/7urIRU18
8sdPledQxohCiMxGjpuWxmvrFmgoMkRJH42Pp3dkH3UD5gCJ7iwKNQtH3JFFjg5aYeJEKuDOul0Y
LJDaWziFKQI6ruGJTxdGlm2Es5dsfkncimjB0Y337N5M1IZWNlsB0rZ5dBV8etR6/FVbWtr6M0nu
U4AMwsz8YhcKsZ4dlQ99nOfbz7w8NMTBOp4geiaaztylxnihq1meWHYvTEzbPURUj6F7l4iVF6T6
jtwBxgOj7E8+Nhn0tRGxaNLw42snVT2y0jZkQ2mAgC5xIwEUqwxrL2HXEwDg9fkhaQzUi27pAPhi
HTjtiCbkF9aBTO38GHGzoRr96dNbGkO+zhefABpR0anN7GIWdxVRBXCpUaUqMsoWBuoSxPIkmBG5
DoRCU3z1nkW2Ueki3O4yK/r2qWFNZ31tLh1xDIySVttpAK/UIdF0daB5W6pRubcqLX0Y/NjfFuQo
3vn1vNub8wu9Fi00KQEMnebDjhFhs9AS1N+Dgz7dMhB7lj4GsggV/K0lR/vFyCGKFhUXODvs9DBx
RcM5ZD6L4614TzjD9zhVWVOkzvTAhRTeOnRJN23S+XdFgvHMscHdxLIqtp60nKeWgrRFt2AGBHsV
4fhdq2oGmrol7ok4L03v3/si0O7zOYd8auGIrTzN+fN7Skk3+Rh1flllW8OGRtU4oeDWLnSxPGSs
2QsFgZU5GzDoomu8s1/2aqPpnXi0utF+BN1pP8LWHE+cVM4mqiNtNcaxtkINjeshCMp5pCO/kAhd
rE1JUAdxyer0+am3Ai9xCYj4hliMjc5ynoOvSY5ILYxFXZI4VXQTuHYuxA1iFv3o4vpaF37S7vOx
ZVlU5wYCd93mJnZ9wi1Q/t4EnhHuMSljFPu8lifPmM6+ZoOUo0M5Tl6sTiysgzXGq5Cut+0ZQIoi
vdFrIKxEzTtPfhD02zbQCTDwYg5DfbL5+icQSzDS0EjXSPZDlvo54zJUyGIyZiE1Ju10VCceCuPe
rILixpXThPRMsP5CpTQ+QMYVApL9kKynbmTBbqT+VeaPhEukbnIDiFvbdBZyfRvA6RGrtLo13AEn
hKzUTe02HN0kirdbty4RSREH46Yrk0BE0N5G5K85m/o9wQEA44CdY9lrs8JYEpxXXjrYGZuOBw41
EBa2o2Gb7U0dIl6UnYOCMUJyPg6ES7O1HjYAipD21WmhXb5H9Ho5AFxhW80iY6RFaGfDrdmKaoYX
zjQZr6/xKFVzoqBRZA865pB1XqGlt/zYeP20b9s5llx7GIiKYxcKCzgm/VRDhXCI8LmuoaCa+PIg
FMjUdQ/OYI9rrx3l3htNxN3W2GPtz32nV4u2hz2AHMOamBpi4FpoVsZ4M+APF/RSjCV8tOhXXasl
y4C/ektXT2ZDOSH1aozE3sa6Ne3RFTrwIuPt/I5u3EiZS+Ta0YmERGL6uji/IwAcSYeHyXKqPlUT
ZQsVVIzm81iMXsLZUN9ZvQXeI421Ix6/264a3UVp45waEu3dg969MeziiahUA+wceiveRrrKwMZR
0IWsFj1PDmukUeYWuHOPJyFoj+AKJECLWnfXVIgR1jqRL9tohGoel0vA5PmbW2hvuBRulNlYG1MN
THkto957kQvFdYovcIGnJTOpcMfTassH0S9B6BSrEOcxzj3viXm+XLbJPHeMmzpYeQOjvtTCIqV7
KC9Ji7fXmVvxfotK2FRVxPLwxMbUWAXXVUFIAPKfYk3OAyyakiSX7bzJfQ67XuxSZQAnGDvVr5U3
lXcVJC8S8EIQDovcjI5R4lS3RZFWT1qYFgtO9fwr7Ansg73r3LmGtBWSnIoFRj9OBzP2CSvKom6n
RanAysiaBD2OnG4TMKR3VTgj4HH94FhUMgcp7ThrxRxzGcgo2rIeSTZ9ndKS61l8AC86YglqCaCV
U340kJXiRMmEL1dDGVoDpjYY3OmxKV4p742vxFZ71/CrW30pTVGe+zphJmgygb0NJhRG7YgvJtGi
ZtN6mLjNPCcnfuY/Iv6VfIsrFYhXO7LrAf3oNN7YRpucC9Ey4QTi9tWR1FcLZUTmafT89muaRe4h
tePiMRhdZrt10VkP+nxCOkZeYdLxop0qiu4YxZ59HeVN+1i0BDKrth4OmQj746CN6VtrJ5ijI0i3
i7Jrg9verfJveePqy94x7BfsXyV8x6ByD0Zq2leyxQDkQDjDngHQmV63sbs1/FD73ioIXsCRTJQB
+5DoVGrje9q73pNZugU25MlbhmE2AWnOEkDMaM+o8SaOwijHY9ppCrr9KHmSJVlC3EWfLSrHRY+V
cdoeRroKwDfWtBjIrgmbalo1cX7RMpx0BaLkkKf8gsGNtyp8nHapUT1KKyFPh+l2jM/VrTtgy367
LX0nvyAXK6/aKTP3yMsopcivxNGNYC2tvE7bWcyW8x3tkqO9j22Gx32QYm90jvdAllCxoO/0tnQx
w4J4gOAe/0Z7xaGYIQySyYsyrPI+qdP6qeoq5QIbFdjq4LTGKXFvIhCLNKWkYThenFHcQ/j9dFUg
Sjf7Rcfe4tCb3TtyLlyHjHcYy3vF0aKyfSsq5qkjYU8rR0tPUzlnqzQW2RltijEcH1t5RQIuyk+/
rloiS7zwhILUWSDmSJq154kaRIEDUUMm5hfu/29tAeS940wD9+qapIOTK3Twy6a7TXWGDHaYRQ9K
NkD4R3RlRpGD3Kys8tXSqmc7aYZnOA53UweBYuPiFFlpmES2ST3xZK9YUHCrZXdsZYd2CdFCfhE6
svUlwtuNE3X6ZuoJdQLAYO80r7S3iLjcKzN1sIWksnP35CjQmyZm+IppBvEJT0IWmVqITVa5F1od
zpPQz5+D3NVXVeg/MpEejnplmOjCHbDsqm7v7Nj+5mYeUrqyHV/DKeg3fTp4MZ/bmFz7/jRse+ny
iZWeR6IUSlPmK3woVuA+un1kX+K+lNhAGbSbkpiVoaCmQq3mb4Qmtq0Vmbf0IA88kNMbAnlIAGHz
tWiH1llXWRG8lH46LTOsPIBDreTkqADrsWD7szAl1a1qyBEK+6H4UkxNSIWrnfM8b1n7jfk5iDXn
1q1JBHMSxzwZUW99GCFOgDIZqrXsoEsHRdTdFAIlSyZScWdXwBhgr0yB1n1N0O0FEeEJOY/bdV/N
kOhW6ecg6JxdNsBBKtu03I69ld21PHEXnSqqtY/+d8uA/xJ2E9tKV3cOVliO23aQz5FfuLskjDix
KAQPPEi1XW75/RWlHDJpom1PTVin1L9l8dHBvYcM3VavFriir43XdviWQ9g4r+Xn6tKouuDoDbM8
XIMSYoeNeelMTY1LzUcYdYozGQKYLepaQQ4uifSoiZWjNYskhuBRZpci9wuM06O/jeKZP8YI6wK4
5V0psCj6RKkia0se9Gl4cwVdg8hQ7VBU0STVeKAnA8NfHvsoLBtjp2GlP3D/iyc3dx5yGABLO2AF
RVWYrRh3vDXEo69KhNAYszlfx2Egg8F5cWlBVDJdoX0+U0PBmHcZE2mdZ7zZfjYc7VKQQlCTVqqn
5EeEgbHrISp/RI4lboWumedG+R81USEPIbfevfm5HxdNWePokypYNR4aAq0Q5Vb3Vbc245q1XBv2
Cw+M0m/Qav84BQU56goH/ihZwOav5EFHZSYJNp7csTuvFz05WVBLSq7Jeks/nv+GjfUPk12i10Ec
Ghbp34ykfsXyEXikYAW7cjeWIbZSyE6LOHfVOgur7Psa5acB/L8cuPNSADJRzglkGjz6fp5T641T
/X/2zmwpciRLw68yL6AyLa7tNvaAABKSJeFGRm7aJdcu19PPJ6raLAliCKu+notus+oucCT5cvw/
/wL8aPBgeHjfj4ngyEh640pv+3TxOZj8kZoxD+XiuYrlICMe4dVGausqsxiqqIvukGZtunPqhJKT
ybuowjHflj2T6/NBT73KWflkgcPZCKGOBrXjwDC1Mm52KuUtmrhnLJwayI47qTjzfB+4PLxKFjSU
HhfilDjmJqVs/pOUWr3LFXHBUOU1grkrL9mnJohmBvzxRSoDBDGboqsuG8cz489I/HumDeNbFv0b
B4KWeWwcqUIhaRmHpIbkGgB8wQM61fDw+fuc58PxIJbJxJydOHXaAu/ny2hwXLQ+Pda2Bbp1h2jO
OHSt4Doz9Wk3KZOgtM4f1yVkms3nQ5+aP5bp2Kbu07wx5i7Yny0VyJijEZpWPYMkCtcMu0UCMwPB
rqZntFdDKjAVtcH682FPLX1L6NTmfFkTv+L3w1oN2bNuzLBuRYS3kfcPDhr5Xegwa32X+fv5cKcm
rMUegxknLLc3Ru2fTxnWlW7gYMBwTWvfV2a15fI/rqvA1c/sMh9sAMkMxr4fs1pu4Gw0+vELnaZ/
vqUzdcOP5m1uqqD7ORIetNCazMDhDYW+4036K7lmgEkDUPznj3tq0lpw7VxHWLjmflg0rtXCp9Xp
2buhuLU7bOVkyBb7+SinXiqfcG5f6TQ+j/2ABS565Oex9bztAj0JUvghEdFhoF468/1OPZBA6kz6
Bag8tqrvp0s6dkWvsoENdahofA/li+OVL58/zrkxjja12G5Nh4O63mH7dDU59RZC1+3nQ5ycHMw/
g4/D9HA/TA6EDkNttvVOUrtehZ1uXhBESqOsH+JvaAeZkkWv34Q1bRZp4U+C5ei5He3j0rOwUaaF
wvpDwnrcexQkOVha6Ve70IDu3JIIuxyMtDpkGjILxDzF6vOH/vheGQ+qqk8dBQHxmI1Zca3yUMNV
8K1GChRH3bqR4Z4pJT7ORbjSsNFsoF0Ta5+jHdQPDUjUaVbt4jZEryXLeIkL2sFN6GV8/jgnRuIh
PNsVUHNnqfH7qeg3MTEnyit3bG1oc7Tm0lLuvayTx8/HOfGZDBfWpcG3YucS88b9R6/bkXlq+bVb
Qt/T13X2CvlpmaTFbBFx8flIb2ni748f691QR+UKGJUze81hbtj7APeFCFHzui2GvghN1lVfTA/K
ph5DPxCgQBag+3qNit7hyrpuJ7NdJ3R/t2YDjAa1EgA8F1hU2F5CpLc1Yo01RNNVkHEPFBXxw28W
Ktyr2nVmtgm5VH02Xg9lB4KtcBpeArMli8GB3vX5g4oj4Ta0WU5w+no6CwBh2/Fhl5FHYvnEu2Ia
GrVPPoT6a4PEEuU48Ws+de5Fl0HsqjO8E3DnJg+IlJx0dPYOToYxKdlLY5Zgmd1DHnAxah00aWV+
JwdEngHAEnHs1bpJIUdVseWiIU2IEwuHEleJ3nQvUMF2yxFxw47e9rBqW89cMk6yAsJzD9CgbT6w
HyxH9mtSAYclVMdxJagk/LUXmrOGcGr07+5sRfH5izkx10wY0zA4OLMo+Y/mWpD3FdWH4r0kWnPo
UeTv+eojuWKE4C1GgmF3nw/4seCxYN7CacdzkMyB44IHF7W+H2Re7nwP6iJ4a76uwro9OJZst7AK
20ME9Hov8Fm9/HzkE8uXag4RDD69uOMeL986VL0WdQ5pjLFS33pnMF4q+j33CFOSX58PdeIhIXiw
G4F18J/j0pG+KPdN1RW7vK/pimBBVwPXdvjcJEW9h7Iae8uGBrtaDCag/eeDn3hO6irLoRfOzQCe
yfvtwyWFHNipKHZNUMbbaijuw9md2ktU/a/LADFvUoYLw8iF3X+0IYIBNWFpJNkOk8QnpYphZXrE
7daZZf3raUq5AWEKYhS3jw8O15J8wC7suwxeQTesJgfg1UpuhsF2kOM5P//tCxT6nKWCuAnP+A8i
gjDOZCGyiseyc2unSTUnbCt6Ok1mpec8+D8uQAajtKE0sGloHx9fKFSNyOlynkwT95GlPcFX/pmM
1j0WJmdqkHktv9/sGYprqcOjcby8+Uf/ca7kiJpVoUHEwEh1bYGV+nAyFyQ+T4tp9h+cVdKfv8nT
I5JYAo1tXnTHx4uQroeFMtRro79IfflaKuPeqtMKfyI0+lFnHj4f8OPchwmKdO2t6mDEoxlpkw+B
X7Cb7rSuu1BZvyMN9iZ29DPDfCxs5mG4GiKYoPo4BhR6Tx/jmF+96zVztrAuxF6OnIifP8zHXYRR
jFkHhMzH+WArjqffWCQJfNTaAtEC6cEFp/vtFg7M5paGujctLVWe2SXNjyclo7Jx4MiFs8YHh/Yg
n/AsiwATfARsiyHzgeEKSSo5tG1tjYa6WTTKxxgNi880WroTZnVFo7vbdqzCfUYfeTNQFk3Kru6w
DsIPXUqKg7ksqGbbNGhxzoNvYkuPh6l95q8/+WGIKmDGGbgcHn8YKAkRNiQsXdDpYp0oP7nQRnDO
zz/MyVmGnhJICSHOh5IzFxXHSFhmiArdbFGW/U5PjXvPbc9VLScWrO071LbsQw532Pc7ue2SbChh
R+PvKC2ILEG0Hx193Hz+NKd2IIcSAMN4LuW8u/ejTIlujmGnpZCH8ODrXY4pLEtxAWuy7ziM/fsq
mjsjNFGOjFl1dnxDxa3b6SFcpdwdg5/zu6tj5zavg6fPn+rU4iFy1XGh5J7QSY1NSsYfopQdomTv
S6oMWmyB/ZNmS7mpQ9v7MWRkgoAWNmeOqlN73qz1o672T1x6gE71yBJ9usNC5KYtNDzfMM9JHmUy
fWW7PjPaqQnPtYeoRsHN8gNIhn07FFLMlncEPqbb3LFdRNz4yH7+Mj8kTJDYojM7XNRtBrKz4wu/
35kw5IHcd1436I8xpg0bDcbxIkisPqM35w7oVjx0aGXb31SqSK/tzLW2kQenk2hIh8ZyIldGhSs2
jnLwMbouOXe7NU6+eSj+88q0sIE6Wi510Og2/HtOm1HQJmirV6P1S4wRvGYfu95TN4JOuDKiiVFY
8WM69M0+8MuXCEbH5Mx+sUMu9qBI/gIt7ZySyXN8/iJPrDV62pSgrmsBLh4fiJnL34CwpdwNxfRT
Tka70efIakwP/FK9fj7WiddBCh4L256BWqru9+vaxC9fF/g376bA+KkDOKxyW39tVFbsXL9IsJV0
2jMVxolFZxh07KhoOLE+lNh9namR9EceL7G/RXFIfgCsHfoY9bSw8JN9qOph9mko+t2/f1Y0l9iY
UNkY1vFOKTQfuiHR9Tvuate4ktag0tktaHyIF2/4qDw7PFPanPqSs8hTuCY6Xbayo7fr0G1sRFXu
ND2sloQvwkoorPZ2QHC4y/FkOjPeiTOHB6SGwnUMvPZthf5ZvAW1iJCqlChbQzoXosZkoirJnIUR
+98M5WN15qFYBuc/OhCkK+I2L7iiGX5ZfLGzCn9Zt3Uu484wzmxfp+aoxYKadQgz0n80R3soccUE
MrBr8u6eHIJftl0h2OH7xWF16+H89K8vR2xgiC5MopNonxwvQIO429JspmI3mRMcP3e4q7t6hRDT
OTPQiY0ZSB0JsgXyjIxj/p5/fC854S+qB1wBs9B+Csdxi//Y/eeT3rb4HUcF/bsx5jn6xxi+lqSJ
EIwBod9YiDiWF43d2Hdmh447yFCRxaGOmeNQy1XjJOFDOdRkpZPLu+28OgX862BD4nWyLMUIAw5b
Pizm8W+Orba+mISIbk0fd65C4SkZSL3Y5g3kLG63agkNNtjjCUWTQh+xVzXm/JWE9v3d5OeQrQoD
D6EybzCk6qvAf4tIukkyneqwnO2sU2xnotGNtkbdqH1mQ9HsrSi/6rW6J+DYv4/LtFnyhlGMghXV
iwii4A5yYr5AiSbXQRfZkIXT4VAKKyaXBUHV56/31NzkFMcui87hnKv4/u0S1lChhWNuQhN+rcb2
1YvkjbA0RMAlNsBD+V8sO2puij3gexpCR+PZkSoqK1TFrq0IXWUfG8x0T+jomeL1Y1ttzmiksQWW
CUx3rMYnIiHChs8vdpDIb6WMaziDHiZPDzShryCkLDvbfAnr4syVyTo9Ligtb5TL9bFw3ZcE98jB
BhPB4O1bNOqohGqh3SJ00bM1nBnuOJWd46Ce9tUqKyAJYsPPRl6Z/d6G5W8ng7a39E7bGK1AgQox
lAknt/Q76WD7yXfb6Lmoj1ABCdEIV35rOGAv7rQKjeArij+8qya7WuDVKlJ8UDEUTfh7MKuXCCNd
40viZdOWpKZqg6KL/z2f7GXUtMnaxezrsbLsc5/i1J6OZ6WBpSQwA4Yq72dYrDc2qtu+2BF5pOgu
LdSgb1Oj7c/MrFN70R/jHBdGvezzrCSoZ+fZmb4swBuWeRStP18upw5Eh3wx+gr027CUeP8wemXK
siJoZkfTyVuq2WRVN5/KNIJT36gzorOTg4FXcmeZHWSOLxFOzWZUZKwVLXJybqLTlnySDQxQuNRt
fOb1ndoIHGB/Tgskex+K30wpy0lgUe3qpL4lwskh8109lVn9q43hLETOmTdpnJoXc8+bCywUAiwm
37/KqZEZ75c6LRkx1Ysn07jwpnrYm2Dxq9LSop2Q1exy5Vt3sR5EOxUiasCvsrjyZrMvvxTqwUUS
hDwjCAnZ+fxLn/zz2BCBkcBv/eONcRiDRksjypyhkr8sP3yMzP5rZsEj+S/G+dt1AtLGh+Kg6TUV
Sfh4O26iEjSnfS2UNqzKrj5zkJ4qW+cwTiCW+b/co3VokQ5vB3AvsSjdGVEDxXUobuvSvkg84yYr
q/s8888AFacm8B9DHhesySQyOHp6PlvMbcOu/OXjUYbs/KIu+zN3DuvU/J2jg8GisV8BS3o/ndrB
Q3M+ujnbjKle2oio99h3loR3eEvg23A5O5ovc3Zksr5nrYFmzMzMGtIfYSxPAlDlKajI4elMFAuo
2tAZRW39NZx8AkuLLFvmQeNtRnfwHj2bXRNDuwbClNaMqymdoc3S/K0PJnIWTOhGqb8kZXcNFUeu
W0q+2Otx/lBWvO4QN3+VkK457E37zGw69Rb8WakLxMG8PW7AZplEY44+YTfJaT+1k7FodfFkS/sS
zPSpjdVwZsBTn3hWZkGUcQFbj1+7TIxQVRRDu7jCJb2XXS03b37qVkgcyKKZOemfL5g37sRRQQhj
xuQBWS5cM4++dKgpfIa9LN85+eQvo6FzvorI6JcFVpyXUZlljyQ44ZwuYE6+yQW8CPP4vJuI04HS
t9UGwsDOvIYT751iY5ZAE2fNdeLoouQ7yiO5wcp2hN2JdVQr56rAjHenkrJ5Soi73cGL/H7mRZwA
MWEl4LIw79ruh7tvONqTDHpWdDMFUFmtUGwgpFqbJqix6nMda8FMgTlpE9wWYjCp6MmgvMAg+PM/
xDqxV866cOgYOKXRaDPfrz0daoSTt3GObjkh+OFN1xBbmPXDrS7sS96Mu28T2MhIrDDdyACRDS2n
j0oCQv9lsAZ9o1SAQf5bInY76d8oi7GBGJhSKKbSDaQ+ewsl/5eCjM2W3a+Fk0RruMJiVWtFu4uc
yl2PUeeuvPDSLFPra2oV4w3LFhEaZonTU+R1/kWmu886MUZnLuannp8OmIUf1tyhPwaOgNsS3GEt
nj9Lx68EK8JFdcb4KTa0aPP5uz41FMRruAao0Tk2jk5Nmk4kKM/HErGJEZYd3qzmG2V64UfY/3w+
1tt3O15pM/prcXvlGDy+/heak3VDHnM56IkPWbQ0jBF7TcLYBnhPkgqZGZcGlixf2tEcrk1TC2/N
ViNpwcrkFpO2ev/2B/2/fcMZ+wZoeR47zmf2DQQOvRY/39mz/f1D/7Fns/+Clz83hnWuk4ADbOT/
sWjz/wKnhndEa27G+Zly/3FI9P+iw8vM9sVcuv/p4GC5f1FLcL0CbBUup+G/cmg7PkX8GSKfuYEA
MlwTjmd1oSPIz6MU44PQsCcyl0VxoJ+rHnJjRCIV2udsEOZl8ufMZkAXmzZOLP7yj4gyQXVRq02O
2o0j5a6u9Wj7nCHe/vERvvz9+/7kyR7fBhkFQv7MXbXZGj8cji2duh5zqHGnWtROgzlWt2mJjXbs
CrnWtSFbGA0Ql6gS7a4Z3PHh8+FJrf/wmMCUmOiwfrFs+Rhr3SnyOZTb7srMyUYSG6Npk7kRUmiI
EofRjOqLEZZ+s0UHQe6iJNZvjs2LqZQauqxfSR40wkWJnRaX5igmn8dAkuRNQ7pRZsq/i/orz5dW
pk39YpSIg1ESN6RyQLlXv0EW0jsLQzSSSzkLI4EGOnCdioxAu/qGmlht57xaTJlDQ4F4VOxtCwDX
aadXo3EPJ09e1wNNJ6wOUFRaeEUMTiNfvTyPdXQevfodYXG56Yusf8y6Qm2bZCwOAfbYSEJjz1gO
pVkcokAH/o6VfDZCnR8cxtg/NASM4I3jBHd+j+X9qm+kXu55VUW+DA2dnw3YfK2tGfY8pu42eFcg
T7tXpSLOYyyjGxtlBrCMD8kMFRn6Gjeub8ustzDcnEUaSeuS4OXADJqsMQaIyIeVFcT1RdqZ1W2T
k9ECJWfcOhUORBU0o7Vhtf1jQvLXY5VMzle+jrmGEUPorknCaOeM1Q9VDqwHl2onHgpF6kJQPnf6
xJep2G93zmyv4Q4kqVht4R8cQ4t3VRWp3wP6uAe95keUXjdPDgKNQzCGYo9mz7jvSEV8StqhOIxl
6R/ynGJm5SeVSBYiR71D1MCkQ0HO5LqRQbYcit5ck+GY3kkHM7uOXF5sEMr6hwj4xzCFIIh5Ntjj
jrTD2em0q36MDcsZt2C1deIu25ceH1e5cliNXUIkVYPrKLomp8n2ElEqyAWJpS5piVvM4dK7EAof
6ZBRdY0lok0Ia9j/SnVFDDJCW7AzXWfTMMqXeKz6R9od05Vf9fwqK1JbmXN2GSNP7A+avA7SebFr
lX2jhXoPpZNncUTiL1o/wrQPOVG+6KOi/0Ucu9qq2BQ3oeBLBJDHFqKQapWTV5aTqNLxXlPyjtzM
x5IV7QXpoCOZRUirguDO0YPqB83n6aoYIvVgcpBuifJEhFhjEIfzcftTTxzjPibBZRXNWi5D4902
Id8x6eZXPU/RrCBES9U8/YTOKcTPjS8hHDQkwmD+19BTnrPQDS6yJn0etKYjubrOb0LvN0lvuK7H
Wu5EXJBzcx819gtmA9U3E9HKY2gyN5FcpfHWRBW5ElhfY2vc/2qFKwl/t5mUo9kvx4gPhaC63QSV
kDeSRNobvx3sm04Fxn0RN/K5s53yBdEas9VFHl+bQflioSS5TPBj+Dp6c+KslhD04xVD+Yr9LDZY
saU0FBl+unp7OC9iERCmod2NShbtaoyT6QqUtnmSXMPvVNkahPBypSBkFLPAMUvypTPo8a4tTSIz
CGWIt6ikSaPPMCVj1qadO6cmV1haI/TFMcBFN2Ja1XXrIOw2nwBfjdR57stiaH/EdSeeYxRZabjD
XLoQ0CwnrVhDtBu6K1UNAXkCodWJOzTZqHPFqB4MTAGWpdNFxcKwR2iDOO1tmIc2GX2A8vhKjy1b
U1dcd6VvLlAG+hdCS7+0eqPdlnp2p9ndtchlvkE7Zt9OpHQtbJew0doOCS0NrnM0TisdjG8XmlO0
z830oaFxue7m1N1OqO+xh52i6LufaWTme60If6hORPtooh9UGJ08lOSirDObWA0Akvangd50HcbN
5dhWwQa2sYFaP/VXhsLFPHPtEBJDGF+LSZDz5steLWtkxE7iXWgpxuNxVhXTQvpBtYd3A0tZw7MM
PZW9yOMUTDLPst+hnAhLBkMkLLbBhswXxZ0q3Hht5pp/meDecQVEP6BYY8Ei+TYuYwVPvfO9cD8B
qy9No8dCnczYXe4iLJat5a3LgVQO8i5ZlsVscaJDVCTzRL8c7Njf4Xj+1coDfwO40hyMwreytcm7
/9HIYXCWNtdSmIsT35CLR9vvkPK6G8cYSAjHRbNriIYsTL2Dw+kboKQ+RoQ2xngrFTQ/LOIfSDsJ
OfM4wL0NSlJyDEyInUnhVHe0Zw0krWmzgbUVjTThMNr0vRFXtR6Cp5WOl8U4S4uyNH1GpVS6S2d0
1JZ0aoIN6Wh7K9/2YJf0wqJCtOgFGSY5mZ1tuXtwRlNfKTYRzBBSaTa45qHnF1kjLwnyxveC9KA9
nIkGZ9CIVdWsSfKqFgWAy5ySYF9Ipx4fpsFKlvXsXUATajdkK6vXSpJHnekVY0cbtC2f7mUiS+T4
jb8bJ9vf512gvsSpNa36oKsu0lyKpWNmqL2ctF9kQ5iuG2GJW7cBYi6DmXUQ1iihdeltKq2nxzJn
pA+2pVbCt5JvrhMik9fVsBGBQpXp99qmwsUEomx+m2FRuGwwh9rHsTUSVdL3q1AL/UdcdoxtFjPj
HauM5nSYYO0PgbgqQf7iRTpod3k7emRQTOpCeTUSV2H7+JxUTp3/wqr1GvmBe/BHeO9LMQxkjGbw
xiDpROmVbCZjL+m2YJIfOfVlNgXWc5e4ijAce4CeaxK/cxkpYqSXiZHovyRKwmwl4CWNKz3R+/1U
Vf5S5lq97YzMfibvJiahPY2Tg2jD5ge2qA6Z543o6cAZhRHaz2gBdRRTaYOEtixgoWgjbpRuZPff
ywR72zYb5rpAVrdI7rIVZP2iXOPPEV9qmMjisomTnsv0y6M9/Pn64FdNKWDYAhwuhtKOESh7RFck
McavyiS+Y4oK+d2UhLERaq3S+duQNDaXSElicQ7Bq8CuqCkOvkl6u1fI9qeHn6ekV8IVeqNj00de
N7vwb+7R5NspLbiTdB1YAyllghvoMliF9pxvFsU5qcDSvpmwn7jTSil53NiKNh02/kiM6QQtc4q8
aCWcUX4fZUd3K4Jsgeif0xladHXxd/FVxaZxj1i8+Skx8PJWph3xfEY+o0mjUjhMkvjydUwryrK5
YMTYohfpKonMbA9wXxwynB92Qm+GVV6SnNTWCbkuuTTR2kd2w+Hu56V2VxAR8hibVngTYty5KmxH
XofT21/hV98sbbY1Capq3pSnXP1u8Q5bxL5LeeJXlfGFbbD4aUmHW7AWIo1sKBMvnJCNaJHX/Dmz
58Q2MrTuMYpJ0VsYleYVSz2v1TbMHXWp9wnP3/XDKpz1oCXF1jM8U2zQ1Vz+oh56dtsxw46ERwDY
gXiVj+o3QoMYX+egXBdJ7JOwOeBoo+yA0IVSWhmiMb86w3YwTt0hDEgx3Jfoy3/ggdUmecNhqLVk
j5jVRQCEO5fDbrGskqrGkWcu763KW/V8mJdG1YjGh4KX3bX2uQuNcYxh4wb19peQl0OC4gc1YFdi
L0swXrsTMZU/JqidfeM6rYmZKt4zSlAQRj5vtg318YsbQrtOGhujgbZ8CQmKusN8obporF5dFoOs
vnWdEDe4Qo0PAxX3GaTmA045/7GzFoueP+ysDypC0JvU7TWr2RF7pS/6hthPJVlouoErstYx6ziK
mGBGz4zHLAjVAefUHN1eviaSutnFjOdvl/v/U7n5hse+v/ha9EUF/R16PeJDTylENmz6MXq/PLeI
r4azMGtiu+owDSR71XUXrdiap7UCaCLmvaOCIn0t3rrRvExhfN0lg6gukFRgIRjY5U8ZZ+6t55Be
4rcYsQVaXZJwMwcPnbnMnpiIiGu8mfeKy9HcPH6PMtoEycmMjKTdiPh7qdxYEraT+2pTqpHdKYaZ
7UeW+7s3Vb/DNIsAN8N8RaTxhDePRbOZckmzh3DVwcy/6mtTPPcSY414stJLXc+tFxOu54iUTGJJ
jIeFR+arka50QcxnPLKgc7aSHSF29g2Gt4jGx5x6Ncv9AwUkebmjpS7hrwyruoK/Xc47jIl53V0f
1s5XzXbV79wLdQSlhRDawiLUhqLFoe4dymzfdWxgRHpSs3NZ5l4SpvxLk5hnSI0fFRr3uVYfi6m6
LeBts6cgsyeSiYLeJxB2IfQYIJzw2TVOxvI6hWJzSDpyfHsDyAFPpf4xnDRypxH3ZS+1RdDdRZtN
bn+ogiHkJcUxlsxj045rO0wjfdlJK8jwb7Bwz8UuEWSvETjDdoX5WAYYtjWVhVWI6xDysk8paVbB
NP8PAQV9sNIbmjXLIIbw2cOL88xLOpwN7gHWKDmNqelrPUqKFV7WPHFY+OV6ZBPGA22klHdH7K80
AlyWXKd1VI1cRBpPNE861iNLPCbsZWNrJGbmvoSzW3Nx8yIhvyscpzd13Mbbrqe60tOBGUlkbruK
Cqd7bOPsxa25P06jIZ+9AYvdVa3inksl786frQwupomXz6Gj3eHrYO0NDo7b1OrjLfkxbHqe3Wb7
1vbK11GRzCqUQW1oZiY5NCPf02q9+gs3Ue+gKh3zloFLv5MVzVORc5cZcbPY6yO7UTvf7YrIz5ZR
3vbDUkzZSKx1RvSQMYX5Hicmbi2Fay2ondzb3Kq7R93oTNzFzfLVbmoCdgU3LGlweyYHauIEaEuj
eTITAKWqyuR168ZYMQSC3aQNCnKRvJabUSAEgnqcmFkjjd7haTka/J+tPlU/ymLkreQTRsXcDhd2
LKYdffTqopIVqJxJQ22BTT5HaJSzXdrKBQDKzeobVGjvYAzALJgF+ofQkPUFTvTFwQl5cfQc1bbQ
TXtZekX/iAE/1/tBxVtvRoDoVMrrPAUfcmOuyTQlp98eq3Rax94kn1Mn/9KPZNAReM11W7fDG6MQ
2NkMER1qwS8ttLlwnv/qUfiAWB4EMiLd6PsdFOkle2NeqgQmTBQ0hBZJwJIXuxqxHK0xsV8k9OzW
HdmRD2q+vMajzgU+GkV1qxc1X6ZMKEXezmJZhHOYWWiqyxRWWTQXveA6FhYVAKs8Xeaqyykko3bs
QdfepiEqeQqJsMB9cOw0dSVCEA+rUdXtG+JTWEwftGjZ0sFFCsN4bsEYR8W7TFBQZfQ5D13gQNCY
4QEt1HgN0LLdJYAjr34G8qYYF71UAggNUfS79iZ1NbHciuWoZufsYbbv9ELQK12O6V0loUARzYRT
OU09zPJL7NKqDocpvK34xOGgZ/sRV8EFfXvC2MKJJQipAggucMgiDFPdXsqO5Hk/YQpiZGcM6wK/
yCVKfCwoUyz0KHh0Etccmqr0fEAEMfCqvk2WACiz26H6gVWAucZ4Sj0UWN8sArPO9toMrqBoY1vj
Rk8U94zUzJnsC49So14WU8xvyk3Anmpii7MMhn/Db94OyTEFuy3KSOw1Xful69NcLrsany/LKZaq
BoLV31MzBrqUAmgIV//gTjey4iBLc47yEt7Ba5vqW2mAoWFPD6YGfbc4DEhKbnrBTWsZ6i2bu2Y2
P9GslS9jSLFT65V/GFz22XKIeIWRXdU/dHxEsfVIOwO9XA6U41Cet4Q6H+b5XNXzNoxwqbnMmgxE
0o9dat605sc5RNVlDJ3mPppRb+qS+RTggvZieEwJMXXNz64i+TkygvDGJQx1Y9Tz/MG8CDcicMjM
4XGCGf16K289H4QUt6f0Lsc8fjMJjkkHOtj929lgtEDAnRdGNy5bPrgTIGqv2eLGDTWbo2LwvUPl
U4ZUKjXvh5qAYz/H59ApqYQF1+Fl5CTGvXTwJ4sJUt0jwc/2KtOLAz6zxcE2KWLz+RtElIfP+MzT
H66JB1rlAwmOWCv0j2qgTJYp+JxeZua9lhdstuxj33Cnk89IaMgFp8G4fIME+xbQ0sPi7SIsooF4
bMrPht1ELrnmpJuQHOZNVY4UJy2XnZyFja+MBQpaZiwKpfflS2ZqANQDmLEVB1wVWgpnC9ODlQm4
vOawZ/K8bbOjy9sAOVKXdSnCJ271Si6Umc/3CUJDL8aaFMIa0OZBulTt2jQAWfS4qN9AS4m3Uc86
Sn2LU8vpJXc8i7mm6cHdOICXmdmYx/tC2NXFIDNAxHmrRLBlruvUSm9w8sX814ltUC/8Pa3K53yI
gExYkzXoNKIMdYV0A6VR5Xa/3CIYty1/+oL0CRZu7HMJIa5cfscujpKjIoptnxQssljG0Q0mny99
b/PWJpIr96YXsVT6lHfQZjq3oX6ovlGVJGLRjaSLL3AL8qlbOju+JsicTXaoKCfKMqCCVL1a9R0f
XHnoZ1ITSP3tH98WpsoTjhjN6Oof9sCZKjlU9sXUjl9wplWbPEribTmULOiYqjJ0bTYZeo3hDaIq
KBaTHU9X0pm4kQ2uwiQ6/d2JqXTWUcMF9g0odhvck3C5vRvmKkCNFVcyaZIrBZDAEw97N0vwlvHE
81SHEaY9FLMtgMq6s+d0VYIQvIs2aP/hOf5/q/JMqxI+wlyY/9+tyqdfTfs/j3EdxkX8+me/8p+f
/E+/0qX1iB7It+Cf00Gz+KX/9Cs9wqEg+9O1ezP0eEub+qdhKfS/nFnU6EJvcjiDZ6r1fyLd3L/w
tHfo+zlvjvOO/28s57ktHbXWuEHBuoD1QgwSKNYxVT1UYsgK7Jv2Te52l1Q2trUoTDnL5YlsyURb
svg7y7hrDLIV85Bbczxi4aQbwy6Nai0h5LRzN3Xr11+hwgOGW5n/GHtttiUSbk7/6Pw5s4F0ng5y
RbqE0mrvGyCtetMlXTAtbU0MpAdDd7QXIsVtu/dVurJlPu6qQFwUXtqhzFZhTdqPFz4YReMHLC4M
+nwn+eYPw6PRZIFDekmjHqa2n6jLM7WJe01fAVd3t0i7jYu2LGIceYtmWLeBlvVLsjaqO1tV8YEf
MSQHoNtvZandxoFMGkonlhtaPqxHBzzy8XXXn6a67mkG6OqeMBBro+om+oJPrlOh+J6fPCMRAojY
iVcxQtsNEec9vnCoUb9iz2JvzPnOkDT8365eGZe+ET+UaWkvQq/trzwMSD08jJdapZerkNClkLhX
0X5NwY++BKVh3UKixUundGphcFfseOLM06aV38HY9gBf16bsDdQwWG/wN6fUZ61YitIn2kdz0bmP
1hMSP7kzyBB3hTK3RhfRYZn6dmUqYjdXeJuZS4HlNL5q4SQOJAH3cJ8KpyUjYGoXQd7uYKa2D6JR
SbKQuPuutd6sCd9UVr6om8Lme9jdgV2fMkF/jhOAyo5nwQKwfQwKpVMR1Q+YMQs2XL14wdhOXVDY
unDKvGhl422DRYS9ypIwvGsEweCr3i0zghDy6joropxXneWRi3Vv6dyEXeN8wXooWGlklD0H2Pbd
qqpMuPg540FN8hdcplCRnjw5a6z2wi/4pjYXo58RXOVYS1CiEVv3lGrYcEB6Ci24pXn5LWzKYomv
e7oHUw3Cy6HVs/529MOyeq3DsHnRh6r7HSe9cevkcNKSsIKoQ/NtRThPd7AbnLOXbY84c4F6vr7q
TP1lGEV3rUl4deb/snceW5Ib2Zb9l56jFjRgg54Arj3cQ4uMCVakAmDQwqC+vjeSZD+SWU02a1wT
csBMujuEmd17z9ln1L/ZZfHujWPVEbdTNqSG2CrIaa/cogkzVjrD7H/iNKOeFk1VcBGjfOsSkKPC
pVAKbSC9dbmL3KrMw7wcx/ckXiqdCQiByNtOa1ZUO2otjqw0Gh2vB4tQdoNOQOKSh5me6Dd1Izwr
nIw5uh9q8250jE9LJz7pLbInZBfb1tOL+iDclLwc24PTtx86nhg9Nt1XNDSoH+tvOlnLcyA9Znwt
wpuDkw+Df5vkBEKzQ6ehTFyTNgNrB/+HOPCsLrl2TXr2XTEeKdcKcmZcO5lCFXejeelEt8R7P8KU
BB6+/lSkID0fWoJX+ErdDioDIEqFvZu5Y32BUEf4wOBOO6WL/WxbyTHLlqG5NxfTL+jpGAWDOjVL
ihydIHcGfCTXTHrlXGilRVtvbcYnRWRswSKOAZNBbWPUrv9KwNjsMLc9E86orbbXZJ/5eUyElant
nLXxL9YRQGlLCqIpz96mdUBQyGY8k8C1s0sw5PWPYYK/zhWyVjr3SVVk23qdOrjjWuMPGTE5xGqd
5DqdqJSq94PdpeEAnv4yDpSNoQJg/dSsow2HWvwy6b32Qs8nUflZAbraFAxQSPgmTXY7aVaxk/UZ
7jAz0cndVG1nUv4wXHHWMUvu6NXF+KH5dZhEt2CR15mM82M+k7mDz0rVNvdgTKwnZKn0I12aDolj
JGM41wvqhh8zH7GOfxZJwrqNevTMDI/Wfzu8E0SEduvH5MjxRLtbPe2QhYdrvsTzd8Xhmv/qeTva
5PRcaXepPaJkZuxMp0iSElmQuKStMQdSx6iY85DzGLlwuXpnY3F34POGA90iBl95VDEE638MxNBO
9F/MH2MyhD3ET6yzs4EhWoyo8mCtc7V0nbC1pS/3ucfwP1naQ1f7eoA1zd8SKjaHxjqhAyjNrG6d
2kWCnC+4wQDE0Nyc3Z6mNTu2T82lmzcK0P95WqeAk5k/RO5CPFEXe/uxFgRWRW36HVYFsRs0Echs
qFl7R2OAEmiZzbERpBEEksHWRp+su5YxiVZN0OiddUqZrPPKVJ/IEs9rDVIj00zHTI0TeptoN6rm
PAHb2+rL1H11qnYKY8wZW4mO4YaiIA6WdV7aLuIzCNjiGDuEXQtCs1Q2fi4KSKy6MTNvVWw35HMf
/baLD4qm0QZBwRXcxUNP6tHVKkxMHuB370eK9l1L/ng8ywe1znnHRN5NXNdTNDkmb2N+jb1iITkj
Y0A8pYR2B9TJ7s5ZupZWnogZNwyqDwHxzs+09kBnKK7rQwOe0j0tsp8ZR3d6XG3JojFako0nq0bi
a80UlDblh74F4bbo2ySiMfaITEZob2NnTvMmpbsPEdvpCOYestJbgikz8tzeer1hzAcO5o+O17py
swwLR5mOrO/rkIFQollkWIFJABrQRYPR2lwR/xboamluzQpsy6bG+fhqkb3xWlT6dPKgnJ9VU3b7
BiV7D7jUm+jVzNlwIpBvZOnPgeaTFtYf5kJftkbBiulnmvsxS18SpqiAtupCWQHqreLBX1R6KvSC
OaflbBkKjGiP/PhrYxIsQenn3HWz3+xGvzF2VtsTs1iULK9ZQ48gyOZs2iV6HL/Yc1RvPFn06Juy
jkMHQoZD2i72AGLcUUzQlIHVxrVAeFd2bZ3bWhXJtjfbGq68OTOjDti5dIi77G2Bj7iATApPIYgE
Hnwi06Qk09rvBnXUk1md8yTTjhoAUw5+ka7I37ZscWs4motsoF+adJcxmwZyLZZ2k1iKFJq40T91
jkwMEJi6vAfN2TxIIccuQF8M8MlABNul0bRriQIDEpJQEjYQ/vVAZ4TPvKCd+9ccUNUm6oRxU0i/
cMiUmGa6L6m9cztnb/VMdIN06RUpceUIySdLQdjCkT7EqTYOgQb7cwvTqLjaM2a69QTUIH1Hd3+E
/qq/0q+VYVzjxwhjZWHDqGe7HHhcADWnbd+/sXgvxKp07rkSxmebmHRebDwARKmpqCEongRLhB9Z
sh17JeegxYkV9r270BZ2k+K2bOgc085I1LZ34Lo5oKHFWPQ3o/Kco5v49YzS23fuu7xVDKKdMt/b
pdtuBTft5KuObJ28tOevU+Qn74Iz97M5u945smkBh+k8eDcg/kt3E8VGLC4FwsjQnL23vqBQn6MM
4nPs2DsUbXFoTo4ORnZe2rAj5+KTRedopBFdt5gHPdaB3BQX6OLzNwrQOKS0ND5YT9NTOmokx5Mq
+jYMWTcT+lZ40U5r0uRHqxVqUg/pcAYh/aCMyto67ohghAbkljaO2IuJUYUzDcOZ9vx4nbt4fOi8
bE1RHqdQOhnjvqxOPlCmTA1Q7MreGSmgs6Cm87rFStaHRTWlK4G42Wpu4u5MDA1faWpMN3WXLle/
WerHejToWrKey+/Ia7onUer5G9q3PN6QnS5O1RxHp9TL9RNz3gZalNOc9SZ2Cb3rx3DU6+poktS8
1RZHI7EQSSNSD4OzP6HxjhNBxPX6JGNpLsrd6BLBLnOtPE46Z/Fa5ONTBUKHMIMWVX4jb1MU6oFE
qHCVmGTOLBLDhheQl8Ub1mg6Vj4ra9Mw0Zp6S7Kcu51to4DKPsxNsFowOTHY8lynnFHyQgf/Jvr8
S0JHks5ynpA/1Sj3+0Aoyle3mBI/rHMxXQbTnKzd2NrVL9O//9b/f1P/Ixemsv6L+v/67XNL3sof
Sv9f/9Kvpb8gF5o8aFxhwsHbYK//v19Lf7ACa3DcqhaGeMEU+P9Kle01AZ5ZKzW/JzxkqUiMf638
waD9KUzur8LlcNv9sdJfrS06KA8wXvoPZ81PknulwSkm1sDCbzIklyVr8afA90a3OxM06qX2XBfH
dIiSb4nS4FCieRifHL91j93SR4954UdLUPL1L60h3Vuz7dybiQRgO+hJSgvNLk+GAEiptqPPrd7s
riiurQ86dDOYQu1E76dXc/KtMHNaMhbqAbFojYcrhOVtXckec9DV6s1OH/ziLsv08q7H4/IgSteU
QYqI5aUFsIz8rPVJf6An/6ZzLHyB4aGZQeNX4iEHYvEAufGFZJnlyAo87T1CSO9cBj9rl7x9mGIr
2lmCr79EjAi10eoBPIsF4SNZvoNrTFvg4+xCadbkTyqV04fnFQALCUcmIXUhg6Vp6u4OqGfy2qDP
m0O9ApdhxYO5E4lnPHpOkzw4kwteW7ep4jW9nG5atCg3ftM9FznoQ46gAJ3RCFmcYojGfCp7RR6w
MX3OyCAgeIfV9oCaO71p0lJma4RC956S+oGGinv4nGeyuPrjkBBumSynlgAoM0hwzmzywfdCWdKF
Jh1LS9f2BCDePL4dMyl3cBZROSQOOz6D/oNOiPHNlFCyMsFIr4lREELbF+P8yMFT7bJJkH/iZuat
jzrnMJtNeYE8Pt7YXTkfmItaH9K2qpMURv+IlY2EpCLTMmS+db/Gm7HXIrlSl8Vo9F1jeNqmjPLy
XuOc99jPdv8J6kb+fTY7/ckcVLoh5ackI9TRrhaFFIfK/o1rxT7ZTKW4Yz8t3qw2JSaPGIlN2Zv6
diyzZc8wTcMO305fm7Hrbo2+rm4kGNdQMO5sAsmDE5ONK8SXdQTchk1rIAnQFoviGctmhgenTO7X
+jgLXNH02xmsUlDo1bDzkWUHuAo+BnPwz+XahYd8Wl/tlphjVRJrpNGixXccI0o3NNC/0LHlTY0b
H5RA7R/0wc2/yTKWdzrETp6peLnNHFnXgXQi7YtfrXLAKO5I3G5GpO30cRx1LlPXY/0iuSPNmDah
xpEb8lqdt9Qo9NcWqfuNKzJOx3anLqlXO3SF6ma4Zx6zfGJmih1Py+vpzGE4fqKD7tz6jR20fh3v
h8Er71K96x/MNeY2c0icDBicZQXPZOkFTtUohj/95Gzcjg5I0I2lNgap70ZHS8roiP++PbKvImbi
pIpdlRB3MHKcJYsXlpH6bi5zxq2cAbcDETRbinj9Akm0HNdZNkgXBIjbNpmb2yIu4ts2sU0kYq71
nqc5pSDv9vTaRYkXIx9Q86PrZlYcUrpDs5JGcnBAYJ7UMpSrZdEbo3BAAT3skDPrtzKiCRvSgsmK
q0YK+ItnlE0deG4VcShrGjTyZUpGxFJUX3MDz0NAR3K6WItH7ESaOeD85TxAXB+6TmwlJJEoJC5z
2li086DOyLIxd9PULBT4fj3dmzRBX9suKskgrjlfN7vcRbU4XWCE+VPKjVvTFM1dO9QxzYh4nF0/
3k666vRHepUc554po+r+gcQANRwqGgJpeVpqs9MWnAeymOqNPZjZ+NjKKfa/IKWIkjJMOMqMznMx
yBGzmF87GjJspXr5FR16bWR7OKVty8ZFc/u/54C/OwewcUPy+H/PAS6knXx8SVT3re+7388BzF/+
5m/Js+JfgiMFxkoH1auhC3bfXw8DnvUvBzCz4+D5xTLkWCjXfpsDmD/cSaCIKS3Aoq6E+t9OA8a/
OCXgp0fM5q5AcPefnA5+mgLwCTodP4AWfNhPBhthEW6f1Rr1a5p/T5D87EnfiHjtIZL87ur8Gy/R
v/skE5YR2CeMLz+BOihpSnuVrRx8kwqVtJv3uqymYIwS9TdQl3/3SXyGgOniQf37Mfn4HXAl7rVo
oUauIXdnKoyUftsNhQRRsbz845+EoBC6tsPH6XzWHwVdA/ZBUbVLfZiZ62V59p2N97vk3//Jxzg+
CAru+E/3CIwtOFxnqtGmjWIrfExGHVPlMJvS/+DS8axilAQUipXup6FQrRc2AVA1McFFe8OKhQyh
MtGClPJvfhTH2fr3Oj7fB6CCjwAMBbMnqO9/vHbeUOClEWN9SMaR7VfND3M8vZAd9lLTTN789RVc
lXU/fZjFNM4DjyY4lf/xwzTDqXg3K/raHCY2HiPlg/SbKKi09EP3Ua2mdmsF9MT/OciIX/mDif7D
6f1njIvbVqjiUDEfkCBWj4oAksARxAGC8rb+5v1aL9hPvxFp5DrX03Xe6j/+xoWZ2gyntwaqSW5x
gV9qK009evzrK/lv3i2g+f/zKSxZv4cZrU7LQcPcc+DMQ0xlO70MxVieyvY/u3S/+6S1qvndWzxm
RVJhjOMBydW8cSf5sVRogf4/Xi/95x/FMNan7hOesMEr/+nxqKLC8YuqLrAJm9Wm1geNnk/dT3eL
Xcxbgf1uY4jW2DU4UA96O1UbmTMqsRq7POGPhEo1okMiXRe0eYsh58sPObnHseS4pnHvlJd9n0Hn
H+PFGC6110X08JbODUxRNZzg+CNzEhVb5H4mNjliubypKe7nVpivmWdWRyeS0ftQIFQYi8k5RB6p
vtVcij1TLX+T0Z6MEV4ret2Ib1EyN2hM+h62psrykhagVz6SaGefiN0avzQRq7zRu3x3ssHuZ2lX
55G+n+SA4ScVbYlc/yyzRIMYyPfR8FV/FBE/Ohv6eleJuL7F0FNtemDV8CmsKJKBoWhGIGfvxd4l
cXDX6LhiZIOyXmtpbBc6v24pWLgK8nBCTIomBR+LS8KUfeu6bAElkskd1IuKfiukp5NdcOamL1ud
Db0HYMERifNNoYUcgszXOBmc8xQb8j32q/zFHVGWNp1Vf2rcwnyN+O0c/0Y0kjVt8IXvxCAtSLxa
9KFlzbzrk2uja9PQdL10I4GriG+Ke01L+/eIS0PQXFPfukp+1w3uqSJw6bXw0+9TN0aPtPqq47gu
jUnXVec5X70GLbKTmHdb5AmZuu70ANjePrKi9yEW0XQ/xLkVcAxgFJ2bqjylMfz/wFb0/2OrFrfS
jcvvLmHeV4PQ672rcphHpjZSzv147POOiGMydf2bxOWSZSkXAbgW+cx2ModFU8dP/kL+GLEkafYu
SEMMimasNmQHS6x+5B4uRGG2br5PcQvVF4Mzudi4STS8JVGtiS3Gpc4Hl56lS+CiHLwhP2Z59Uka
esLlUXw3vaQ68RvnLQFrUcAhujnY0hAvFekhTxaZ7DIk9MghwQ2bbAaWMRnIqpsQF7dwUUE/mdyC
Ppoyh1DnOq4CIvw0oIOueOmaltfO1hctHGy2uIWYR1RP9RoIRjRV8gKgMx72yi/lhxiZxomS9wgg
Pt7eVAz5vhuiCf2MGN6Wdsn2JCj0EMy01kwZj1nOQgnhYy1i/jFSsTA3+AwPt/vKxLA62hozu00+
Ot3z4PX1p1jaztmbc9ZQBLEO/V3NOmFKTzEDjakWGhl3wkni7L2JzfI0RYQZUiWb9Ejld4RIAv+u
a534IsaOiN15o80duqQEG+OVsFfMYnG+Jv9xh5TF1qeIbAsTHyWek4joUQ50hTdJPSXfylo4h5I5
XTDTAl1ubEO91d087EGbkaEpFA/CMvolWVvp9w47ctBQYoedke9J8vzWq9bbJN30SPWCzXD4rJKZ
QQQ9la2KavfMVujdJ4qXEtPZxKwoHy5D34ptnPGew6SMArP2slffqJczYVO7YkGnFy9TTXd2zDpG
nCmjUKvPeahZFae7JMdcWiopbi0Oldh1eOszlSOvGuoIvTgJ70vL6laM/bA31n23tvndZiE/0k7z
b32AlB/5RE6sNfQG7JkRVaEdWadJ8UQROhC9K4GFUs/najNAxNs63cJrVPiNAOKqiHPR2hy5SMea
kxArf2+4bYOwPP9wHBbKtmX9IBHXu19SAoPNtp03kdcginUs5d8T+NmiAibIh6AkHkMl2maf64Wi
OpQsYqaqNu7IR7cIdOkL+T12P2P8koAco1AtiR3sCEq0MTy3aX5r1YQ1JqPFRBVT1G3XrOfqyqzO
uVHzMKFAY/ZSGDYcNK5OGgk0hS6Cyx+rLmb1T33mG9/0kdVqWJ8RR1+MK3KK9CqdKd4NM8wuEl5l
E2ha75BC7+w6DBchEXVm6FgLK2JfTeGwuNVzOnGFFi8qN5PuIdsgvxwydc/Knetty7DbLZ8oVqPQ
d8vyFC2quO8Ua48Ws3qMgpc+GwquuajUzpLg2eJySK9WZOqfhaH6M5JLzqOVuvWzLj90rj7sZQKk
qBCxdunb9NZKreFNk7K7naekv0RyeSVKdcTGih3dn0Hg24vhHBaRLsjKm+K21troLs8+eQ3RnBix
vlfxml/Tp8+8zy/toMcH0680AtWLJqSxBPRvxgvJthjvWdw/a06lAtNj01uJNkctTfIXQjHLU1uy
4uiFj3FZN+qVKYv48pdF1iX5dge23thRe41B5k54cH0odmTbTOoA7chu94jeAxPlyhj0nWBYN+c5
i5mkyGt4RKQoQlz62bEcGx11DqZ6KIpt0W7moVnaIK+ttKA/0PQ6Ns2xWbOozeeuMIvT2FjFiZGD
XqMzx7Zo5Z3aKAPaUo4cdoIgfJ5HcyoWNp+8Zf0raIM8NKjagYxmkphZOx2K5DRK+l/EjxfR4J+w
11YlEgbFuCfkLA7aJliILfmOkCchXHzIim+1g+HWSGPvOPleDXRgFu2q2HR0hMcT6/rsr+AUIsv7
/q506dC0yFYEMS5+LBl+JK2Ng0oZA+4vo3v3Mz1j6jHlj6O0JrgChovglMM1psfam4dTmctsk9b6
Z9tXh5q5LE4JVES2A2zGdHm/WDiGe8eR2sWwSg1TulcQzWSb85731LSCSuIaU7nfH8wGBPbURB9o
y7KtB4txa+q4SsjuNt7A9kxXxR6NKiFu9U1pm0oLRW4tV17X+EuM5EYRDsowNfcmwdFS044pIzN/
58UF65vtsnzbqHFCqiV7DEYbBNmm5gcfMpwR6DlmZ/gb5MbPzJoVuuFzhBcO4wDCDf547u2WJbZp
FOUHFKqsN+Y4XIjM0T04jJwTeo6W1xm4HNb3hXNFJlpEdq3pnMH34FI1xN8VanBa/lhXrN+HDgED
MPIPfqLoe7EZ8w7wfdrCoOOOljhjTR299KPM1UM0s839dYnxU2UodMCTJp9kcB6HFfSnC2APThEj
KT4M9Ntvy0hFbFBsx2WZVGfNJjv3rz/vZ5Df+oGes1LAADD/hCUuWw44tpsBcPebUQtYJapN2pVD
vZFt8dGTxbTNOqiiruOPdz+2nZFUcXefmKOxw/evhRFBwB+ERA/7qWNf/+vv9zOdiu8HCBc39sq/
+akor4lfIbdPZYcEUcdJDV3xvbJIJw3GfuwYTMc2h+08z3mREmn0V1rPFLMZ37g2OGiDU/jgKFOe
fBOX42xSeXZpDSYkn5Vztk1gImUrW5T9ND/7ocE30OOMO8RrMIk1Ubhuba+IHomrsj8sF8RVIPjH
3tcM7x6GAhtwNE/AZNNUvv/YFcuSMLtwXDLz7zBlxlrF/qHKXa8FJ0omaK6DufxPD0esoFSwe2WH
fh3uO1pXBf0EHG+07LcmRbeFxw7DOm7andNCtSC05p/i/kmPY6YB+IJbwmP6p28AbJZZcIrFRVBv
7x0trs61Pf7dMvBTx4JPoVFBQgwZU0h0/1SSqlQNkVtW6cFFFcBEn4WrrFFeNLhZmfBnBKDPkuIB
J8zw9tfPm/nzNeaIYq39H+T3PydozUZmD20+wq/sxjjCyoNXWosi8V4ojsZdNTrzrdAc8YJK4SUT
c/NdQ+Ww7efBQUNQlUm6rrdtHzS58i2srTXHSTtrD5y/MYVhHf/aREbUH7UI9Pcvzb//9qv/rl/N
TkGL5C/61WlZfuuqnv7/t7JP+/n49X//rzU8h7/1a6/aB6Tlk77kMLlem3K0ln/rVQvvR9eZuTXY
eJrFLn/rt161+BcEKp4XokYZ3PHc/E+v2oLMJZh0r6Guv8y7/8Ekm1kon/L71588PPR3Jup4gKZr
9M+fmlwWj3sBVlhHo6lVSaNw0LnaBklpBPHEmBBW2BZWiNka6naHPNIAmgKDgwzgnMlusaRlAPWm
u2AKsUVFw4Jz6LTktv1icC7INmNnfI59M34uJlxqaNac1wHD4QVMSI+GGAbGLq0kmPqKKuISj/xH
RseTqPeaTIiAQb11Zta6UDs693nbW5+1EWbEWe+aCaqLa/Y3gwQq8mxlaBxvuqVZ8Knm7qg4/xSW
+ioX8p9Ks5sIxq70AC/4bplBASyocDYWCl2aNJb6RKE0AuxQ0KcumZXiu+KY7NW7jHv7CGWmcEPL
pJgHnhilzwZTtyBOcCaGLRIw9wgtDU8gRudH11bmsUPnsjcn+TVvOOqnXrrSs5qUmBHkJXtppk8z
lp47V3qRPPBHrAskh6gAFoQxqYen3wYU/da2N7SPKbMZZuqyGPGAelq4oNTcNsIUVCK4dBhCe42z
XVjDH1DqOJdBONPW6NFYHpUQTXXuFxG9LIXvPdaeEz0hA2acTHvR0jayq50cy5ndNaHXRvJtwDPD
BNj0woy9k2vA2t8QXH1yRZWf+5pRO6nIYxrgjIoAQM3zeMaHGfuhFtfJ1kvd5aEpYzvV91FMUzgz
kEX0aA0Csx9hX45LufH8eUgIf27kzp+j6GBXhflWL7gkgoV53ZPIvRwdRMyJ6GBrup/jHQGJ/xwD
0vf0reLUOWloxXLRdXsTxZjeHbHGlYTwydxBcBV3GHu4c7kROAC2t0VnhyZGx+tCgcDUMKJDRsMD
fcZCTHvkbmGEUGxl1SjDFD1FYDNAxMYmUAaqHkXqmqJHpLljAs8h4jxsJx9htuY9ZQx3C8c8xqq9
ODPi3WVc0OVWV7tZGoji2R53ZXTysnJXuln3rGnJ/cTBMGj5mB2Vfx/Qg/xk6OOy87w02kXD/KiT
Jn9scJtvoU/Im6bQ9GPt2NmujxrzJIBbBhllAep06tXCntKTrfIKuWOVnrV8Xo56w6tpurn5LGbz
vex9qDxG7AUy6TUKPjnsqtLr+xOAP3ns0vFzi/Dq1KZ2fG5cT22WpSCAEXd7pYmws2u1s9HiZZkG
8qfQyjBuNKFRhUgUf0nyzVmaN3qNgG6iqmYopONZtFswKczhMOCrOb4hQh0uNsC1Pa7bxz7VusCo
UiMYTCcK7VYad3x7eZbOrLWMwfv6SBKz+oYLbt74icXF4WU7NPVAa5bdu4wXAHZNQ03oPDZW/pD5
6c1iRHRplA53bHlK3X5f6Z04eatQTmCrWwpzA3FmG0NMaWOCDP3Bfu6aZu/P00WaGhJERyGkrPN+
O0QLUNLIfkH7ma6Z9N3GKPJvuY2N1SxHl251oh5TDe50w5xc9Nj6ABywCKb+xcanEDBxngKqACNA
XWTf60ChtsXUlqEnhpFnq0Ycyv1w92ZXdKGWCHXw2/zL4oHTRFEuTi7L5Um1BEATRiivieglljUA
n7wVxn2cNPeD7Laaz49aqvI6+bb8yNfVLFORV3Ne67RzXZv2Q2o27qmq+yTkhrW7Gno2LYDkTdc6
yD3m9D3pC+MQex3VZ9rkAfZ8tNRaJE6cxqxtx7J+31sjTt/FFcdMeui12/tx6PUdy4R/rqQ2emGX
uf0r64ramIMXDUFt9fIqTTWETZ/1e50btdMRRFyd2EkerGkSl3bSH5ZW6ze2LD5hLzdDBPE0M4od
kfT4iyRWlqXsHjr0y1whjOtKlzswNRZfr7I/EjsFaZCwOzQkSGYGgYOyf8I4hLaxWKLHMRsvtda0
WDN6+exp8tkB1BDk2vDRLeLNjWElKWdVSKoaXhyKEcqPHXbUY+XKvTAlkl6Ad1fTiJv96LdfSrRV
W6dd0BP15lNN3BoPcEZtXCT5cHaaUUf3g3xT1Dd5l7yg9sEhDzhDr2y8HRhJ6Ua/22LsQst2wmxd
S2vNv/M7Cw2vnB4mbh3di4FcFZZR/z1Dj/qWO767aS2PV02z6R96w4WKfzs02YnRXL9zhsY8I9L2
g2ao0wbhfZWE2Zz7exosyzGp+kNfo55Oo2yPkzMNY0HETwpvic0sD5dIUAdThgNbJNv4i61xvzBc
a/51XnT7PilWszGehgs0I/T041BtIcEln8l9Q5VvqpspbdgTxvzZsDEXwKMSw8LGKgUd8LZ/HObu
ShlRfBmmkuzL+U16Wb4d+D10jasMj5SXnocZrALV8M6GKWKGseMs1wnrN5yIqKk3akmMs5M68W7W
rDnoVGx9iipVP2D8y0qcE31Zb5GL01YqrPIu1gZaDVWb4BxiX6vhIh7mypEbwzDqXalqdWPi2w9T
02R+qXSwPpb2nGjjuj1jDKlcEWi+cx0ZUL9otCFv9bgepo095zYNgXmR6qGUmn8UXbacpsF6tie9
/oyBQ4sPUVECnHC80UJ7lhsj0jS7gqzAPmtuh158KbThzkg8mj/22D8gVr5DFqSFTabdE/iubplB
v3athaVvcqsTCLlX9NP505RmJ1Mz+q3Bz9uY8D7eWV7tw0gb6EOi/N+OsNyP6LTNrayGZO9iFQ58
n/TWIrP5sd3wSWC42pa6r13iYcxemN2MAaRz/7urQL0ppzYDJ7Hyj8r35kcaoS52Rf+TlTl1CP/R
e8HSnG60yNVDZhfyCfiBHkyjvpKlITdbFhOtyV5fIm6YDEB3Ybz2MbOjamu3cdsV20J+rdvs86xr
3oMQ5fBqdcMWGXhyZdrj0NFjy/ZkbdAISgn+CZe6tYNab/MzXZwKM7qyOSOU8cUw80OfRRkaJQ/j
LsbIBx/uBOp0P1H3cPL8w+K5zau2iANR89PTwLhnZ4hUpKGAyXUDJfJrk/lfWJ1zxpCu2Kg2Us8p
RgW3tMS+FrSynVFLt3T22SAgx2+wwOFud0y9xHIizWuJjTwk26+5kUa3BHnfzTcF45YDLslpg9Xr
Sx4Tn6mmPIUPhaPwkQWym7aWsnI/cPsxWYXqcbezCztj8+q08lPjCesMMcLZ5ZwFX9Zm9Uz3MvfX
ft1sPRaJZXwuc8f9bKclGsalj4kjS2hZGzkHBsU1N5kU4ZOm2czI7+SpRcOIT7POMm8jChWL97Zs
IafCGtkUnDyYlaRDnIQ4uGBonFs1erusGOJHoXEQNS4ctMICTEcrliPds69V5Lr7Bjf2puhrpi84
8Y9RWZnBMjkiYJPcc9dOjrT7QKT0fPKqkpA41PvQ2zT4l1qhwoysjZPTv2+jhv0vq2DBlljpoxox
q2/kB6tHC5u0kuamPm6j1rrKRFrPqU1MeV67/jlNiuosezxgmSce5yXZ5UPTPrTJYO9147NCjrjr
JZgBWUTPRtwWQd6Ym0izLYZ0NcFATkuzVkan1p3LLZaGw1Ly3BVMntApmkZYaWWNjGHY+DmS+qrF
eE/wPMaGhnbIkiXvoyC+lwP+Tve5xHBnnukJVVvUQTWklOI8ugwlpOEXG0oV5gK9hmkr9mr2xLw6
ItF/wMVg72GEfclL9VzVMwBSd7nv8cxwXHZwt48lOLe639T2nARW7bQXRH0DuATNfAHX2KEWLorn
qe+K0ISPAOJDswNptLCEKib7CYI2fDpVdZMVyzMzzWkHUFOEaRWlX7P/w96ZLMeNbNn2X2qONLQO
YFBvEIiGEUEGG5ESpQmM6tA37o7+698CM/NWirqlfGlWk2dWM6WlKDAQgPvxc/ZeW1lba/IXRjc8
5VMpNjhXAbtOQfzkW+U10xT3olwGvL2sv1P84l5O9c7KlwbJPYaDyR1uJ6Bb0P376gmpPV5m5q97
hvjhziUShaI78DazkZc3QFHXmJei2oemJy8iiD+bWiXbkLDpQzoW072cfcaQWlgRxk2qHoverNnm
l3qa+wstaPwLkoBorZgSu+Z8YTBwMsiOZNzQOAATh2GDDHy8Dhz/a8N5A4rgRztYXpJWIFzW/TXH
3JmbUezHcjnGQTHsFsM4lOl3I5CEJAptXls6b69koe5IswbUmLI8pjKIEKua+7bleItD18ExMxxs
LFAbVJxncF9soDmOiCJ4gh8AYT9bXia//xL3yeemKXh+Gue+7278Jn5qBoysHKeST4YBwKiHjAGi
YYkSx79ewuA5aJmFhWFzKNgcN2BJgdMCvtgYtWldu257n8Peiwydm1HXL2AD0WaajLCakfLMuIOZ
NwSbopoWtoQcy5PNTiA3ptGme4J29FHxBH+aVfrNKejLOvE4b1LHxikxuky0IZVUH8smJ+cpQx9L
lqGNKnVqnJICr2H2CX+4vh87u7sajEmuo+bikGdGoiJEm2YaNcw5P9LDzZCADwx6vVY+jX1QHgdY
U0eq6gL5Rlof3LB2sQkt+IHNXuxV3T/OCioiKRy3YdDnd3VmWN+9TPfnJc3ECdSnurLLuTj1wCX3
2KrVo1sz1wiU/cIZPr8papcDfmLe0uwfIG40ybUzMaDpgZvf0ByHAbkQRuY0iDnygdPSAEl43+Eb
2CogV7FT14ehdtxtMkHsrNZecKa7ZEtvw9jUuIkZIQSRaHNnZ6dlfCvQNGAimT8HVR9CofFf/KTk
jlHU3tQ9ETYqn4+eImJYjcMFVwplhU599uLwE+OBbCsD3EJ5hcqfVl9NGaSWLcJyCu6QQSLvDr5r
yj1O/XuyBEhlmmwmQFO+TyHFHqkbj35V51FZVmir6SHtWM2xuOGB3pVIN3J61Rymgoc+N9wDR2E6
Ls6UfxyKMKSSds3ihq2aXWjktICdKDwTXRJsWoLVtnbse5u+QJGNFGXTWLZkeq/xJSZldqUL14qU
anPypLR57grZnTCLfZcLPsSQUfF6trCX7GKxuu8myFV3ueJrbArASmEB0rosx8jADbURTdZtCxkY
59HN7zK7smFvVDeJ8N/jgdMH6msZTS2Pv56mfW2Zh2Sk31FiAotaYsNWkiT/VNDbmyzrvi1Ney+a
7mZu53yj5ni7gHijy8A5y3bqqIIiQ38/5ePBqYFOE5npxKrsmfFVSqjRDoiQR9Eyn0be1Khf6ZJm
37FGepaCgzt8Hvz8M3i+Y+DKO4hd0zFDebzlCHlmiX5P7kYNqHXacdTiSbZmP+oGzYjLyszLYvX2
IZhG2igLm67bOUfVWg8MwY9B3u+WQRSRlKgGOOgs9QfpGrRNxnEM9nZpPbJ2PthzMvOJhm5XiJGT
VzDSiec42Bkm+QuAiegIbK04G08pwMaN59af664J7/PE4IsMvINkPI7oy1meAsu9I74YpHJr2aAN
zH2nCVN0lcrJDGng9Am4VTiv/fyxwsESWPKiF/tcBOLFsex9W750VnXou+C7Wvk3ZpAxzrYWrBBV
uJV5HVl5i2tUDt/bjri90ig+pdJId5JxYbQqCQoMajRVAnoluKCTbV3TC0ithbIFRULe5HcqZYGO
dK/EFLWoUm/h9tgng5q+pRVOCvM4cCgf5IwPr2cnbxm74iZv5a7WU419svMh0ohzC1AYDU0k8qmi
ECvKfk8XJyH0u/c2xWL5kh16lj3inEUdXObdISp3Vx2zUsZ3Aatat2m0pbyK0lgy30WzLrpHg0Gm
3leBhlijjGJUkWOltNoEZ4SZ5cPu0cm4oSWBwHGPvLil5wDty8T6HLifdTH5RYesJdR0LDavTej/
6X794Vtzeam+6Vfh+heKC9a5tPtdx/6v/8QW9cd1ty/dyw//gSqJlvd9/03ND990X/KjvzMn17/5
//o//2ic/20n3gppnP+qE/+FVNWX+sdG/OsP/dmIt3+jL8/0k/U+9Il4pQ/+h2g8NH9zTSYzfzWX
/dmID34jddQkWAi8pEmXnt/iv0TjIvRMEiOQnDG+wnj25w24+3289itL2dsMXzSmNLRcaLTQHVwX
V9mPI1o5GSC4S22dawylnYyGpMqmK+Uh2QOHWAuO5+lc4cYpLGNEfELyOvjJtAWrFrbei58NtW1t
Z5Nc4onEQBz1HMrdEvtjYkujpDVXM+XCgU2yw1/u9B8f5a+JFutv9pf5oc2kGkU4t5agZIT3b3/z
QON/J0RMncEyTg9WWhuRh2DiGlutCRpqRqP26wsyIv/pkq6J/N/lsILElHv2480ystJpgXkkZyHC
66ajtROVA1PeA6mguGUwehvyylImxOFRhhIqhst2D4KDEeDeS1KrOcY+Re9mGXzuSi1iFI12hx8t
qDOo8E3dI71aiWulbXXLweV0c861FXOKxTo2MAqOlaA5LiuYO1MPszmhUs/Phhimh3JhKGxbi/dC
WwLkT84OR1AjwsAEFki8yn+8mCV6FAb6QME3gsyl032/j1lObmZBpoSCnSIZwTIEVw6ihNk1Qnao
rrVwAaIojPwEL9YO/OKY0OvnNzdpYYOcTxP70bIMJIeZr/lsWoERNtJ5uksEh9nNZGcBB1DPpk6j
B7CAbbNlShlf8RuFeAePyA/S6UkRUkLrUxo2oD/855oIJbwBF4JHKdOFP4v22Qbnlp46pXn+El0u
CFvB9DwsqrYfDYfW4gdOcpPxybE77lymJ36fmX2zYe8L0HoMquCHYmFw6ZIFHLJ0X/Db2fnALH1a
JBhQw8zzdMVnou1tVL3SojEXAkQpau8lZ5j6vp9RHw294sehEiJtkpm4T5F7LhEzIm5SNrt8C8LF
dPLMxGZor9zFrKod99HpIy9zuC2ZUaIonDx4tRwlG75WOtO2dSbqDSf/sn4l/npzQpkVfH+t05xD
aaByzDjV+dFC3+gmTcbl3gioKjZIVacrJ3GtAPBmRtNGq5mXsCRgAKmP8Ed/2wx2SXXi4zP0JL1z
e5zmR7jF3YU5MCqpKo9hWoIhIB4hp7U8z4l4bwy+dRmHtrxznCJ5sZEpXiHhdgN6WbX/UifF8KGF
0TKBDOWRTUeYxwOt2iBK81VdU5VxMZ/sSTAh8ho/fG8Iqbt7O1sMsfWwrS6bQfnc3jGrhLo18a6R
HeYlNMGiqpeOtQD8DdKFypUn0v6CdprvLsMEP36f87lvVz98lX8nTHR6yCoTsaEgbytqEp4Rjdkc
gx8MgEeSYvh6SgYKYmPEI98tWNYSQbPftB+5M7xcfl7zUhZtM8Z7zQFGP+vYmx7Q1fAiGIvPDc7s
1haHAhLd2SMPoWVwoFHeDTnq4Ty2pztGrPIKaso8XTt05eDmND1XofGYLxuLty3cUVFzX+i5QMak
jmjOdVrY6rFYOBu+N3p/kdfwHgx1N0+Q5vclQqHxacHXGdKKMKviIR5y8MOVoWi9Do5zXIZVzrHM
FfcSdRf3cjJHBCBhSPVMKcNMLC7pKDC/j3l7WunD5nt9kAtOHpzPIeWrrRjWl6JToAfpsAHdZTFv
7MesN8hRwQeSiueppPDFqAceEpynVTRffGe0LqkIkHEEZcU1jSLJpys/TlT+SVkKpO/G64l9cOKg
Kz4oVggrJShj8dRtU9U1jtUpofG/88vEUDu7ICMRRoWZn7T0+c67UlmXvFuc6UMAuKH45vm1baMG
nWUS7yqT0eZtxf6zACDoofLSFLJpym2aBgbbMbUd1HqetSrtDfKZCWZhyAJhOKCPZobP3tDHCKox
/RL0PUYcmfononWMHeeMdMuDQdu8B64GEy3eIpHPik2VkaBoOdbsbVO/8q7QYIo1FzmXRoagHdHX
3kWKV+c4Aua4ZpFpjm0bmO81rc7IqcxPBqLLTVeDdyxAL2yydJyCK6uwk8+ljv1vq8OZ4AxV33al
uO5HJeddUaqJc4affPKcgaEOm9QWAYbzgP2l/mS5abW3axPhp7/A2jA7X92FyVxEfgt/BIlZUd5k
bVI+2bn2qVh1t1+MjubeMBE4rYDcYv9ob4dyqa49tIY7unHlPct6+4nxSPpucMu70Ten/KCkdvdy
lsyZUIAchqzJ3iValE80lXSypykOxp8NbFsWcjmVRljsSYXKNoMc6xUVi44yG5zmkU2nfa69qk23
Ob3VPR3b5kMqxHprK/i+gfD6OmIuOF3ohDqbBE3kNol9/T1TvtqWPQ5de8kT+iq2zXxH++42Nb16
3kwz5cBWK3tAGl01h6CUMIlwejRHP8XNmXjWPR269mBOab9VfMZnkKfoQEmZEccaJdSwm2HpXWTn
xu/ClnGZoRe66wYxnkZuLAEhgUJcjLSTZxbs+Yp03PnI2TIk6bIYd7NWKqKR2EcSfBVEWy0eB6a+
X01mrOcQ0MpZ1Yo26K8rlDcCP0oiHzQ+/qdVbeeggvuxPpFN5QR5CZCUQSYjcKzakTk6bEJYcmk/
QBw9x7zlV7++6hu70utV1whAwtKwvLvhWjX9xd7jxggB0tELT3QX249kCLEwtJ1NjfHr67zx9rxe
R0BihMVgEwBnvqm+hrQRvQ4Bgbgo1llTTcWavXKivSlmwfjnF0O5SRONAhkr1JtbafEOGwlF4Cko
0Y83K8/31alnZH24+/Wlfi5kUSuCmqYWNwnPfGtpk0not8ZkipMjZuvy6lD3SMhFk9s1Z+0z5/vH
11tVPxaPCf0nL3ijvLEYeAOdq7zTMqXx+9+3oDo12TG8WlONMC7n9v76muvt+rFY58Otab/wM/ny
3hbrQCdd6JKdS9O7prryYSMzEQ1RjQErR9+MoIafioxq4M8m6vLpHz+kWHI87rMJssX2zDcfuqld
aUJ6EycYWupqHEHNTtbY/E3K8M+vAlfxcZWLNZabk8mPr0IZ22MdZ1qcEmDGVzPc0QOik7+Tkf67
q3CgDDxvdUD+pJwUnWNLGuzi9OqBFHBxwAOBe/v1V/ZvHksvxOMLwAgpGWKtHz9LsVrZWwJcTjZc
tAPxqDwUw0w0IHAFLB1MYIblb450P69frOmsYXwsd+WbvLl9NdySeSyFezIY9TxbwKBPizlQiiAz
CXc1DG57I/TCI/Lrj/rzykKnEhka2rZV9vb2o4YI782l9Wzy8Hi744Z1soOpt11yqOe/vtS/+Yg8
HJiMqcFJDH67WPoMT7hUZUNsZoI0V1ZzXjTN69JdpejrCW5an5pfX/TffT6BLxKLuYfY1nmzQg9w
5J00FNapFBhK6wr/YmkG6YGDzt++6a961h9f9ZDuhAc155V+89ObthqgTNYTfFMaUFluVd648Xyz
fAAWoy4NEhZsDDNl8jRS1+HCYVI/SDKV9kjJXA4XDdYhqP9fwco4VJ1LjRMvKERb/s1t+fkJB7/r
IEBkRcJ//9b0XWfemBEkxBNeISaPshgseD4Z7JdDjq6WtjFl/a+/Cevndxe7P2/VKgrGcf7WoJqU
9Eti9riTERjUupB0OD90pCx9DZTFlpm28fq855l1kX0pP4LGXizoFeH0ILUty4NM+kXuqZJgR5P4
kP7jtx6ZPgwDHOMOq+Srovgvm7kpwaUMAW99tQQU3aaXf2Lw75x06dQokiRD91/fkZ+eTYEIm7eB
Vg6PqPv2gjLTa9E/L6fBjd0XTapGvpllzWM6rcr2f34x+kZgvwQA5p92AXyVoZkgezxNCSY3GDvh
NekgnHI8s+WU9OuL/fRV88mCgDad6aw7nvfmrYOjY7VoFeeTiD0OlknW8WTxInJK/PWF7NVI8sMr
hzF9hU1D9kTpS1/sx6W6dNJsEq0/UkGoVN+ZnOF6eu+6K55i+sv63IKfVTs3cTGdQi+dOJH4DhDR
ct0GGzk9pFlBn8AYOSxF2iLsAumNujINQSuLrpezN9HUcjyXBYfjER/JXVcTflb904VYQLcKcUiw
r4FheFsKZTX5jH6l9cleMJON2DfOKAOyQ2LO/7jq4lI8Ay6ifFp6P1lFiGWyu2EickAB9gDjD5xn
haqGO8OemrNbT3/bP1x3r798Sy7bGsooXn3k+KBA3n5LCAEdSyrPPQk5ud+EsIeTcuPw/WtDRPia
ro5cSu+JaZv9Ny+Z/fYRcbkyYeDC4cqr/cRzfnxE3BK3IabX/GSRQlktWzMP0IUeZnKrAFiNEAo/
EzBUuNuBqYO+wEnmDXRAp1/Z3Yytkin//GD2FV3EpVj7NVL568GiV/z5ldyvKqFzEuis7M7vZgPq
czNm3hUA8QLPWBE4zb2Xawx/6+MFa4zqYUbl0Z4GNberbFRPd9440RrTMU6uc0HjCDOlHJI1SR0/
2I1nGoXaIr2q7ke6DRclOuMwuZm4a2bLWA6NX+P0GjqyIU0fMeM1bWkkMxoeU8jsXoFaLVwYsdCO
F0KRZgm3F8rZiawdKyKIw+uJyWGcAuWpl5kHBJgIJGJCHbBB8E1KgOBL1LdWaX0dVVDQFDeY8EXh
1K7NUNhm6d0wT/zZNyTGcmaCNL1DFcbplRgKTkW1XPi/i/T/KD6HIqbzwvyUzUa2vGspAhvCimu0
sVGBdoSD+6xAeB2TwJge2mmp0jsswyW6ikQO3b3GiVtt8fbydjdW1RYPzYK3dIt62JJ7xs/TQ2EC
/UiEaIoHv7X01wlD2kKHN/eWb46oe/dGSbCnkQ9DHvWDmfGDfHTvxSM6bXnXghjBNGXn7vWwhg3S
0YA5vM+KDpqpYOJZbemD0Lnq0MqJQ1DNwtkxvuVf7PGkY88enfoop7w33k1NxqVlsbBrhSZqarlJ
S0fbtzVD++7ByoxUgx7FAHnHeZXkHGaZRADi5XcZ5KNBL7Z9NyBEb2uia4TNEu4tCU9QXQ8cJGx/
zPxrd4it8ZgSNhOzr1p4W9EY09MK2l4vh6nkDAurNqTLmPTmpB6t2lMl+T8eD1idAjq5GJlib3it
A+jZ8/QRpEOrIQXVnZ4s4TvzGcTdBFxvmZvpe9gtDOyWAcbEawvOK3t+GSedrEcXdvpLFqdpvNO9
HhH9vb5WYvXPQ6Z2jqNPJvVL7WW03vDiWI/WZKX4kdgVZWR369hSCY+nSAZidZ6XHvfV1mvP3Ml1
/xlMyDjsJygFd7+PZogJeIk9Zy0kEpfaLmh8kA9WvnZiFe35TZtz/Jkskw786/bni54mY0rvyr/2
fOYRm4JwgHxPlp6pz5h+eU2r1mDSUAK5HI8ugejOHmBgkt3rWvKLWKC5kfeWtn6owcRNn3r0DwYS
X98rioegCaf+xpuYJos8R1WE2i2bvwUGk4wd5BY0yrPV0gVOZ2pjh/dv9Cv2Y8YAabOBHbw+Ky7T
nFV90zn+BwrzAvqepzpiBgGuDy26iTjGQRmtfLX8VCpNt34uaUru6aAtAS0JrOdwe82JVhsd8m6F
0S498K3fd/z/6QnoTfZFNbr53r0dgTLH/NcE9P/8fzUnZcv+S82yTmL/mLCuo97//I+bDG8uW8GP
c9LXH/pzThr+hk02ZJSzzkgpEv8cknq/QdFkELoOOv/lUyJbA82sWP1DdIKY/f9rPOoI4JtUkT5/
wQwowNx/Mh71HP/HTZvN2sdZZa6nbFpBGIZ/3DeVJWCfyIRZjGeixsMhLoZu49LmR6gg3OGjmVQ+
oxOvecjaub6szqKNDBhBRHXY5zvLz8x3eVcs807ZU3GbBh0wSGHQGw59dZjCzDnBO7CwY2QkG3sB
JwKCbEMXsQwjL2gyXnoeyrG5NhMsVZvGLq9xLRd3PtzBQ2WG6SH2Y//gAsnugIoTpKCJ0zssWaqO
WKjETa9XSQrcKYM+NjsuIV9E4JEbP34qyP8sthON+mjF14GyWBVWpBE/NNLFJQ2GeTr25meo/M0L
8ukA4KgTOxtsKN2Ov8AgEMvUvgBYfzvGE2Q8S4SlGa3ZgcfVJn4Fn9T4MjZKfvfbLLx18jo4AulR
35LJjmWUVq11l6Xg5IGgqwdXuyM8fd9k2yvyuYqc3P6Wmw1KXo/JCa4MB70pA6lLYtbJWbeL8aUW
GEM32P9ZuBdZH+dMPg/hJAmHXIc0aTA8pW3XvQvDjrwxWMrq8zr9ekY9UYQ4ZdDmCVztPZL/kINX
UHM0psDZ2GamjqkXFj4KR0u9SHb2PrLd8YOwBeqbvi4/wwHtrsIl6/aWm2VfFrMvrzNT3QJs9k6F
6tqTipflTE79ENWer/c+GfT2VqHPhLMx97bi+0yKZ9TBGA+4Sz3/WmXova2d8jxbfgyEqBJ80ClE
jGTF/bWVeQZJuWZ6wCtfPtLXSj8UXQbceKxbB6nj1DS7Sni5hWCaUw3eAqdg3MGzh7XH7W96N1w0
aWumAxnJYi6dLmsrLsHMFI26Trfl4gBjYRY4Eo9hA9tsp/XoV5dsn22egp5kirdxkU1eJ6pZtuT3
gWdQQXXTQia6tg3qgaioRvT7+A/Q83hNm7wHdGSTENMn7mc5jcRLIHpCH1miGIWaVF0t7cJOy7Qc
vVpQWxdmGOF9Es9pNAbGjnhkBNDzsBXKuwCZHL6QR1gczXWEPeaYm7aD7mc0zel0XhZcMexQXf0U
Nnn8TOp8Ypxiact8F0KFBjFq6n6Tkqf+MJCTFe+GubA+dmEZI36rZX9v9bX8pCjKorAdrZcCUTzS
vrmbHzQzkeCKZMtRb1QQNowCZ5DolTO5m7gjV2xDaIXz3hnM9CyZjH9GGGkSq8oGlkS+WsqrNqmD
T7lv+jeFN83mkeIufFxwc+BxwJS3JuKVJA605JeQxl5XL5Qg4RMWqc+GObZb0SoH4o+Yv3mtwgqo
Laupd3EQ1895ghQrKlWOAgnvgPrY+UhhN/j72mMQN90WAwDexM7zwus1OHyLRuqelkPobuB5djvU
ShI+hHJ3AfUxAAwfvsTQa6T1bbZ1cQqBqOkIhW0s/+SZmumzk2L/UDiADuRfsKIhGfcj8trNw0Bq
IHhSwzs0mVlMWyPsYhfzuTI/2kUKF8hlMR1sEzJsWFdZfoDXUx6T2ZEXTAPU4WHjdA8qyFxurF/l
HwDUyHkjLRxBLGYxMRMJGdMkrY3tp8GfGXe4HHivIHUkMGDMWd+6WhlfGs/HFKWtfLibiQBgcVmA
fjRGHkLdcd1hbwSp/AQ3ZPwmIXN/hCBv3TiQ7atdN+pg3jjevKYUxY68TecwLraB3VYIuceYwaIB
VMsy23dJodttUIQjhhi44BWDr62o/ZPbzh10m7q8D0mO3g5JFh/zgmWzsVx5mMzqMam9/qAVwRgZ
PRI03orZFvPTucbcNYgdTevl68Jss9oNFmEbjdMDF2vSAeWCGeS3kwnrpz+7pRR1h6FtbLMPJKui
A519ty7M52Au8AMhaHesriNleNb5bTzFBsAy+MlWzmx5WZnKQM7NB2HBWWZZhLi8speHZHyPnq9+
kPQ5HnpLxzbJUXn8fly5zc4rwrn2a5R/K9c5eEU865X2HAAluDMhRt2h3pF7vVKhu6xwOVZiOkOL
jFUEHyLLNrtdNFVzdulXujTaVEDTzsqczkOTX1cUxp5kKMSqeqVTI+9BnG+tzGqkC+CfSRm88bwa
pLVa6dZuAOc6X4nXaN6oz9OVg+0sxnwLdaqvDp0hGw6Fc3wJiQV/hzPPPyZ88C8YmGCxzMo7oIYi
jjOWy6fCzSeYMtJYrhKLMKrcnZGe42/dSZILmA57rEd9Zi1nu1v8Y5qlSMXH/E6WPeNmaTu3cYPB
lUW2IBFuiVd3l435rEkaMiTdlUfTN3cJioLDej8fVTNZ1+QbqiuWC/+QE814WxTDgPDXHrEgh0v6
Ne4QXmQTKtaNkhMiLADLJM7j3ru3CzUewjkMj4PV6/cqbkgrtbzhivdJkJ/UNwohv4/fSo/k+3F2
mcnWykkujHonlPejY1ZYTXOHyJ3Qt0hEzwhhlKV7iyI3vln8cDpqNkaOEPZ4IRzoi9lk4RdLO3az
8bQnnzOsD8QqxcVRN0Z7oNNlkFMxsNTw+KVs0m7peJFjmj7BXnlxh2Ns/NT6/rgtOkt8tJssuLXn
mjcvXRdNRmB2dljGEeiXAnPevKvn8Bm9CTP/IQ3Sltmu7K3IrAM7jRhehx8zIy7e0fbR8k4onekr
x0cts1kgEJP5nsOwvrYFundMNlZtSkRBaUbuIMws67qh5fROyWQ7hQ45pk4q/H0bCj9KESjEUZ6M
94tl4xXtVKkJJ+qM9NlrHS97sQWveIS0xPR2asQBjKpErHLNG8uapgE/aALkrT/xyNoK99xQI8B6
kfHykbJ3+oC9tf6SD5P9PsQ7/WjJpD0h3nmUtT/vSMaujr7UQJd7oDx+Mz2IcvnIAvid3PGXvBMf
/X7sPzPkpYJwFX527fUf/dDIr4QflHfSKnejWxnXfDkcgoGpHmtaEd+dZQ0261pJKAa4ooCZfJ9B
hmnm7t7xxmKOsDylctMqzFuPgejVrlrs5T5dqHfw6Y1eZfze/Pvf09PfqUyBK9LR/e9VpreUw82P
GtPff+SPsxMnod8YJVH+o4akEbyCTP44PjHU+M0jfpAEXbKMTf7Wfx2ixG8UqihMWYOpqNGn/usQ
5Vq/gSxZxQSvDVJh/qOAQoYpbw5ReLsYi3r2a+8R6sPbUaLuke/1YXaXk0Gah2iW17OUSgpxG8at
6967zKX0oSGrVe3Bk6CZ3YxDJqIipok4XaQjLCiQhYRlzj7SOQ9pUBrl9MELAHyaRLTgsmqHurhK
Flxbd10pza9wiUdz3Pi6zoJIWSmpUTYJJ6QTNaldBMOhCd1kVxFkelqTQb87pLg2G9aO4LNhr/Ip
SN8Y6F2JjighW6DzywewQfGBnLZl63DOYXnOGip7R/T9RtqqKjZL2Sp6C45rPPmm8TmYRLqtPDoU
WPv8i0iH7IjtJr+GrZAd/cHrP405UdquyVKzgWeWPii23pTkoWm+G3pcsluW20rtnJZPvAn6pQt2
Gj48DbSUGjNGATpksFqSUXzOxqF70oNI84sHqYBBfuvfZsrkJDdnU5pFJfa+CO7U6mkOp5Bd1ewy
HJde19Vbvon5OZ5hjBlmCK9xhof4jlEWyYS6of8SgS4cjpmI0/MyTtMzJx7LOwgsqMeEjOFdSD+5
jkwrx07rd2JNi8uc9gP9SxUlicx1FIAKPhm6NiFGevTjMP4toAI55vZYVteKMF8yXBc+5q5lm3ua
JKrVEfCx62cp7vgkNg7QYqimLW2hacuiim3FVAKOfJ5+9xURUmBIiyuduf1+TBy0hTKDvNak/r2k
5ERyyxR7ayMGvSf9WJ3mBmuzWUnrHvEj8dFDJU6x62O9UcoTX0f2ie1EZ+NCkwCvQzo3VVpsEqCW
IGRro712EzOfb8waqld7sgt3DFoIY7UOgh03wsW/OsAMviN2Om2OC24DF2EbCloyJYNMqE0PIuKa
LZOg7U1aW0FQYAvHKbmF0Jg5972Gc7ABNeu/q9oaOpxvQCh5DzPOl5yrtLmdmetiZjTThtPyNPma
vihnh1NOAFt4Ldok/VpJ6mPUT37hb8pgZi8YCBXQURxMzQVYY3Y91F16FnE9vthVitGh0GO/mxm/
zccpoQOBCcuuFYEEwkxhaYBJvWKyimW2s+YOytySGB003crf10mW0YqcLcydcsCM2xAqwJsdB1jr
nHbGeKPyph+jNm6H4XohY0QCR3WdqEn5NrctaNx1SzcUUWtGHSZ36EUyHamqr/wb+t/jpdSeeVAF
uIg0IRmSJ841hij3EUCUhp9djKYph/0Qx2WK6s8UimykYHy2Sf84dDQGkpNr6gdKx3y5D3vjC07d
mnfKEBAWAy+fvUvXOHrZdzKtun3Sz83zRD/DJWerTx+XJbAbhNmtquE8uOiOVi5Gd8VKNL9ziUYm
icgT9PqzsqT/UJrYko+v/GCnadX30XCfvB5VAaQXvbwbChtZ8FisynAFemsbtIZ1drQ2b5Y4t+9J
yF6Zf26YV7s8YTXzSDdGMijzwzI5wQkzOA2cYDSm6fpVzuI7umaqgdf5EASx3pVWEkP/5btq9km7
5Ft7cZ17g6iFYe/0abkVYW6fG4FxEukYulQja1et89q9JgIj25roqfmeCzfJPyvp5y+52RlPjiqH
j9qcBrVTjevyrrnTsDXyxdlVljC6IxGbblQ6PagIQbSGOvMXyMe0jJYxm2czOAB9FTDOOLna8GyU
EK7vteYmx+o+bCdGB7S5hUkfQqgE7sbQDlcgFZxmFxNuwsmh8UBY3TR124M+ROj2yPzFeT+MyweX
RxhF5avqmxwp+0oEo38v4LNsky6eMVOn8ujTCTB3pD/bu9Ig5BmLG8rhOtbupYQOOmwq5VfWzaga
wmO7BS5DIBvnWXbTM5PjIdx0ImPOYmVoaqNhMDu9oZ9Mp7vC+HNZZks/VNiJFEGI45TcWxPzVwQF
LpSU+apy/M4nwAVeLWo21JRjcHGD4g/63v/WU39XT0GWosz57+spHovupX5Dz3r9mT8LqjXbiZE9
qqBVA8gs+r8KKmot08UpiS/HQsmxcq3+NO3Qwob1iGiCiGbPFav8kr2hS//zP1z3N3B6GIDoVqPa
Qij5T7rS7hon8ddRMioe6IEUPcQMBugi3yL3W1yNdkxz7NZv2aIwurEBbhjee5EnRTFf+VgMamyK
CaHmq0z+JrFhG5YYsb7qGG7LBiqmTU69mcrpmC4Sh2KjffFlUTbUIgomFwt/O183eJLLD9niyutG
L+bX3EmmcGP1BXExJpJqQlMNTqiHjNXzCbKPbx+1DIfhBEJAjTeqFfUuZVJIGwoXLQuXKG7WiWJk
9XG3wSd6bf5f9s5sOW5j27a/cn4ADiR6vFZfRbJIlSiK1AuCpkz0PZCZwNefAcq+W6J9pev7vHeE
tx02KVShSeRaa84xx6lJV/gyYsx71WxtcNZ9kXRGqXoT/JJSmxOdMfC5yDmwzhGQ5OzCICL4JlIV
hkzHS9Kbgm3icSxG/2B0Y3eUdZlhfEsr/UG2xt5ii0U2afhZVdreJ0Yx4EiI6+VTwdT4rF3KK9AI
8D4Q7CdkOpMpANhCCIyxwO3YPxQZ5nwUEy4ti8oC9oBvs18TP42Tb8WV5yyb80gr20rdk5PN/V3f
qMy7WmLtXjgj01UOYTbq7mevmY/I63vDufK7WOfbJeMXG4Onm30XNEmxtbSlbsi7L1i1F6cvc45q
B5ZleTEqJ0kG+5Cxm0O1AfymkaN/NWPshpGwFnQDLb1VST5mtEzCuEPPfBQliBp5hYwVmjnzL1r0
wdtA2fcbNpeu8yQJ+bj0PV4doAKG/sra2GSvIWyJ1ykyLWWfrap3SxTykBp2FNDL5J+Zs//YKFTY
q7YM5bWK8/zEPJlRvt8RcoObfsyOKY5re9sV+Qcald3WTOnGRUmubvsJyMrCmeS2xHK+mZo8xscj
xCnI8nobx+a8m9M03+d1civSRl8Gb+R9RO63tUnDjhCdoh3iUxDQ5lw7Nmd7bWVBhBLbxKta2JN7
LLXZ7ahX++faaooXa2iFvQvz3sMh3uL5HIIoAIwwZB1vGGIqT70NmMSx4+KU0ZMUB6cavyQZioL1
XDvuHblQsBhqp4m/xJ1jXsEXL3fg4Yy9tB3wYhzupvDsZi9moT9U9SAWwgBdOkdEpGO3gYJRa5n5
1UL2waBr9Xj0c686SmXS1obhTINpKJxrxA3zia4WDtvMnDb5SKXf2VDLTPbWYxFTSDDk2YyOd43c
FXeRzqMv9FjCHQ4iEtAz29lSLFWnUfjNJ0QXZ7fy3Q/LnX0bCXaN1IOgyFpxM2c06GmCDOsAygMS
/IaZhGM35mstiGOq3Tx+jAkJv+paB4eDBK3aF+wQp9SL91km8z1y12gFLAcGu0JQ0nhd+DF2DHdF
VUpcWu4/zJZ5W9kZoDcQLtf5LN1r+m1MMbJefXbbmkS0LNekmKW29VS6k4aGhxcqXqnCtC+eRfqt
wOfwapBpUK4HzsYuJ3/2CBn+BUlZCAkvAgluUCSEq1x6zsfGVpoNhC/rFyeY4nuQILFJTmXn/g7j
It1XANz4MxrjiCMGQwauvlU7ygIcM+ibnMSGdQDMeIvHRu/sKg4OmtCqlWoqKAcjARa7wY2JYvXH
Ib0SIRnfAyO5dcH5ue91+4HbGiyMNV2Hiqmbm0fhwfCThp2K3fqnoDNwN4Qkv3/VxJbdhUWQktJS
V1+ZFYabwqSVtGoYV5MrWTsmdAxxjLzsQk5ncISHqDc5d/dHYZBzsRJqsmAJ2dFaDTisTeY+k3Zh
rvmkdJ0z5IarejTtL3URkyNAJuBGK0HKOXpz94lyNkS+0cyXmkEkIeGd+gxqg+RfO6tvrIJ02pX0
9YuhK8hPlj28xuAbiP5r521dJD3iG8t+tFA23c6C8Z7UwUx4mFvvRBEPdxZ2/Sv46+ZHXwDzXxMO
kLe7uibWta9b85kSkKhhPdYXQLCkRUwqAYqIUmTliCF+xcNvHipZ+U8Y+WZjM3NrbWeWnHUCoNRb
Ea6uNhUbrGOgGCP5gfRurJasVJ5Ie+fEwvqE1q+5CpSbnOqwa2iGYeMfUL1yZsNk+iOdAEW5cK+y
dWtFVN3mVNA1FlBNIo1FTAhpHedumsY1YpU/yhIumdB1yFTAqm8AhWVrw267azxv6gMB1dtxysOb
FkdIugKolpC3RibTTWKKdgPNIPtS9NK6z/qiuaFcAbinBDHvpKKGFyfUjF6DQR9rHaUOI2BHrWWS
mredbPLPJfEin+Og6u6APEQPTR6lVyOpbatEBfMn0TnTNiHDcD9h+t5G09CuTK/CvuTwbWt6F5Y5
HAl1k9DU/PETRmBzWqVkAG6MFAiE5zo1o4bEvGt7H3iBz7zoVFGrEA+Qq+mKqqjMoQ8LC/OiY3Me
B/XoaGgNrsQbAzoNriI0tPkkUuG9WPz5xrqOqvQOHbzCA2+Gn6fZhV/mzLzog4pB6aqP+3Tnpbl3
TZ54cx/5EgCigVKSAjti8ENZo6/Htu52PQmE1X+lGt9YsL/aHEOD/Wmz8fyH+p+nust/kGp8+6U/
d8e++C1AuhF850D/q93oh7/5qDIcj+Hg2x74u3aj+xu85wDNLQaJJRv1P5oNByP8/z9b9p2gmJAw
5MQ+CEmiUhF4eu+ajUJ6rTTJJT9KREbpOq9i99ZmMHaeC/UvPRJvx4KliK+FMamgPfOjOkRiEEWy
L6rjmwVylvh3MqYpDxNn4Lpt51+JVpc/73sJ6aLMNqk56Ng6GBbeGxW6BZCKj5DjlYujl+BjJJJA
arFjaET91RChvrN1IO5hQFn33xVJd98O873h/p0UZvmyLroa+shcPbwE775sa5i9rvuuYkWEYVYW
JTK3Qsjgmm6PvmDnDB9IkfjVV37XO347KmfLxgC0iICW2+Z7d9nQsz1TgV8eu1LoO/LNh6+4tBGd
hotM798Lg3H2o5GlU84RMTJQrf14wMw0QL/0XXhIjKi+8gP6SlMyUBYFNpbySHpPPz+t7xEMJLSB
c3jjkIecXMq5Hw9IXLs5x5GWh7HWdLhHL0ISOb+50AEkooGfmDKeA2L3jj5KhUsr3eqhatB7rxMv
nwkr8Xv/AlzXGlcdLWUgmE3SXwsd6kfImL+4C1z/b/eB71JHQJ9AZhXysL/7vFUZEhZRDuPB9SnG
7g3CNKKrPi6Y9MY1BhYgRkKdBNyIgmnU4Ip7nsHpsviLD5aJwfOU9oF9LCf4EbHd074lAo97ifEy
cu8Z24GGsZacpGlhmgZjIs4l6LsS5ejihRitHouA0aWQDCYLKybZqeJsdD52itHHk90Yk768sQmi
lIyZ1dzJ2v09kLQf0Y/MWoJsbK3sqrNdfYfNB/FhSnpGeEDeanzGnhKSxdHRzqclR7hbxQhhgg2P
hTYR4g/uUp0uIRuQM28GJ5TOB11N6royExwECG/USqIsoNmzLAQdL05iUCXaZkMN+i7M2y7A+tw2
T2NmIbPvTPv4TRxMxnrzFOBjvjMR05XrsAUXiIk7W3JMO/c56MBcfNOyljLC8Z4M+mK0hrh3B9K5
0jlFs4t1ssLAGuon1MeoR+lEUKu9OdhHp+ObNvSoV2XR06EkSTV6gEuGpnpkj/RcjJzHNyFr1IGg
GHEPX+agDR9UC1PCMxAT0zYOt62tUAAT9IKoNNQG/pW30KZv92qSxSi4EztVxNrmuv9aZETzrRyX
L2tNsun3vcJjvMbykSen0I/S8rhgM8phxbAqGLeIXpPPiVThQ9Cwnm7Y72M5KyeH+4TJqfNcE3r/
lMQNDz+F53U4deFDU5R0Yp0q5c7QOaAfJ0bE3zHpJ8G1qfUdwgckw9JbBjs83c3TN/99XGO52v0J
cYCheiSHC/+6wm98SZUTEpC7KHbfzr+jB6bXY8CMIff9TRigVl63VWie335miJAPlSjOWTfm5GDw
XT8k/iA3Kg7D3dj23MAU7cHGwyDcHPo+i6Ir0UsyYiTtdnhUOggBi7JVtqlMbXOEscd+/jy0Xg8g
KihzS3+koWKyTYrYJMpdQXG4IESX8hXSo3lUYvDBsKACRKncMyoz9pM5ZmrTxihoL01TuWSn1a4L
RDoZh+jamsPpCZOa+iono5UILPo5vVOTYanPPac/2fdoq/e9lVRqNZug4QwmbusasyhbNelynvv7
xo6SrV4kbVEVTrvQLtbt0ldSdgtsLcjssxvUI11SdYjCSV8NtF7uvXKE5ofZictuTGfHzT2E+ol4
7E2r3TTJ5K2gZwq4hMlwUUnbxySOSffL4OS0jxK7VzZE2VRfSd+QByeo43I1mvRlVmY9n4NujL+2
PcumV6b+qUoT79yYVQhrYXama5KMSxr3esmcwEBOQdjMw9cwTRb3q0GS24abOzw5pIszF3NkT8/L
96MHu+oZlAl6+KC2aKt37XMlfHjDhek6hxYJBYgWf6EmdG/OuikHzp4AhJEr1mV94TXHvWzBXyAN
woh4S89YK6fF/+eKIXxYOKyMv+JFn+xKqZlS4NAFByjOjSOaJ8JJSeGRuXrWNdnImeuxYNZWfp+B
K/mcoS+b128slcjssWz6YCGChkEhEAjyoniN1veeC+0ihevW8zXiHU77wD25xcwOfe4b8aXsDGM+
zokzBke77GYbIkLTUwV3Au2CZ9n278DAXG/bVfmpCJvoWhlNfNf1WYJJIbxnuNg+FEP3PJWM27gF
xQNwLnK3Rs4TKkbWebcR6QkBjvVlNCJGQeiuzJsmVP5HGqu5vwGucHTtEdqsrVog14nwr5yo7gLC
4qzqVo+WHnezYz2USdBsat3DCiQtSW0Q6LSIpwrHpX9vR9W58g3n90LY/HzDG6v75CZk1/0eBirF
/NQ2Ub2bgZcXAA/zkfSuPjeuCXcfOXUl5KyZKv9x8gNkfk4V3MJYNAHXD3h6BQMWFB9R/wTXj71I
M7iMdJZMuVxILmsbAgtJUf+wWDhF3AHP6Sdq9yw4G3ritVACO9wwT+u/AgQIr903h1juzbws2pE7
pY/NYEECLrfSyGB6Eye1ONtWyFraehZreobW50FafBpvIKmuV1waqHwh62CJfRDC2WI8TptlRJXk
i+la2zETwaJJoShYOet9J/EoJxJLAXEfIO1JWw2uw4ZOcUZycLEkYbFoYQ3Wd4BneJZchQHxLVCv
7jiwHc3O8zxlLPhvS6CfjIj6fQw/8HaUiWtzUFWAmaZRDDnH0UTv6QIp6Qaj/1rZxNpAeui4I6y5
BeVT8H7sU5d1unwzREwtPYaFuuezY5goUfbfPtY3x0abZOwkImOxBPmoqq7aAseanEZ9N0j2viW9
ja2YiwruDEpgyBPjBLP+hggrPDtmF9ZPymqb5NZyF29cyny1XCu5eFOqLp38i9M2Rc/bwhvICVgV
SdzmxUoFpvT9dawdnOR5T1Mrbd3pIy4798lLBAvr1CGCVU2nYWTSAV3gISK+V/5cg9M1oXk4sx30
rIu++FjUhnlqxsR4Hbo23CejIrCOz8wuJzWg5FgaZRhMlY43eRsO4t7ulkyfeIk52nW+g4kj1uly
RlsiHkEKUvhjUAqg7JQdS9XHaLmiGe3AZ3LguOOKnstoiJaqYbBmkyQtet9AWIvAjcwlstdxHc4T
W8uPnp0a40fk3bT71qlK4iS4FHkAy2qTN+Fsg3qP2yndTTkcTvEpC9gtk9emBneFQR4alVmTHG86
CAcIsUg3A7SulfIma18aIXsQ38IinDtdcrbLQa7x/kxb/mo3mjnKqcjm5obL315qEoCOuUyMR22E
6ckY0HdKQpTXzhSUh9jyBEoF0FDFqFy+R+ttKjNCXe2HV8TIReu2tD/EAUs6ZrZxJ8wYd9QsSjTs
uj3WEitJPBTiUoHFIUWERWJFbiPpWzk7ksEr81fcRzRGZR2hza6RyA0tYV48gYqxavVaIW0n++A2
1I46cl+zMRhb8zYcGvPWLVEISrOEtTWVBz267Za9cfRReyNyQl6im6xNyIVwnFvHHJwbbY3VB642
7+VKFyfefOXewUYKLsGmQVt62zgsbsYcPpPNqbo1pyb+hHdmfOpqyz7XRGPXa2hobCA1cYdhUcHz
wS8mLuz8qi1yVfOVPqZ7sm2JemNVogFlnFz5BJsEB6a3fzA94oI4I4/wjhB0hXhlNIuajbYhMWLx
Bu5XE1RaVpDEZIXgfcVqOGT11dhaxtGzp7a56fOCm7RMWG2QOHBHzkS20iPWdAzvplxl6Vou7vqf
l1FL1fFDaUzSGgUHOiNrMYa8L/tnaWUhb7zm0Lhvm34GRxaQZ+7Enx/nb9UPWqoFFCDQDuC2fU+y
wMw3jFk9NIcCGR96bxKf7lukxsXK0Zj5PTg8yeltOfz5cf9W+nNchpEMD6lMHSrFH6tESvKCpizR
4TorPKLM4DmVvYbnpPyE9QuO0nQhfpe1mP4ju9yfH52+zfuzyzCUqpgHnA/xPsQK1TDdE+HVh28I
uTnorPtgWXWzN9rbEDO+WZlNR1my7LwtYF3N6u0j/Hec/cuOHV2I767W38xV5z/k89cfp9n226/8
Nc0WTLO5Z2yc/WAOcIj/Z5pt0R37a3xtMb4GHuQzUaHAhw7zf8bXNr077rzA5I63LJp/3r8ZXxOu
9uPdZKIjXw5DB4tqGTbfuxZLMjhaVl1j3/hR7z9MynHZGwkDOfNcLJIm4qVhxNYnT4StAATcwuqf
iRDA9Vvsqf9bNkzmaD2CCszPNSYSlHDEIRC207QE44y0w/FgOPJxyInrHOJpXiUNxIl1KAMJ7W/I
YNB6CZXNqCZxGe2+fqpkJG9nzLqogIxqmdTNnY/NOerULgWTf/C7DE9rlyON89H17z18v/WqSTKd
o2/DQLkh+1LfOdPke7tEByo+0DOcxw3UN1K4x4KkS0jS+dcWe/BtGruyXClAdrdRxERkxYuB7458
ZMoXjF/uH+upcxiCipHRMMBf/qu98MNOYFGmuzZx2+kIII94ibKctHEK+IAY16OZ7HBihHjtWVC9
P4RsAC9zlsvbtlDYP9lmbUAA0IaP+hrLl+r8Q8mrol1nTj3HqMvZhhF7lDMbcDpAUjd2bn0i+G3w
52ajSFAf2kMkXHbJZWTFtr8PXBCfO7+DoWJuwNp1lUnXNdBnGxJZJdYMa4yj04uanO0mbknHyDwn
qKp8m35TcfZN4cAxkzn27Q7VA1sLN42kPuetdEIIb0XahaumhqXPvgmpAEnLONti4liSLGKiORno
vWrBK9ntgeMse2jpD9d0ZyU755aOdH0weyWiK6sDor1pnV4uN44/H2aNEXpn6Iz8ZuxwqpCnYRjH
xjyLqcwGmzysvkdWRB67ssgUe4yRHljzk06Lqeq+DqodShC9cPuK6MN/F7w3du+vFjyGhixL/3f9
zm2S1j+MJ779wp/LXWD+tkAkTBMTqLtodxh3/KmGDpzfAhY24WIb/Wsl/Gv1Q/KMQhnermBlgrDL
mvWneMcOfkOcC13DQdnMr9Pl/zfE3ffzCdBsYiHWLlMQ2qjv272RIgA9qVz3yA6liTZWNueXZIG2
ufiR1kx2+8+IpOddA1lhJyAzgCCjQUAgtf7kVvS+HC/rPzPA7z/H7HG2353Jf2jyv99m8Oksk6/P
B0QA5S3O2u/b7eEYdPjnQ+eYSad+dhNH3zEYrJYgraX05K7f4++CkN3UufPtDf+NzvwPx7bfvxjg
TCFoIugPfZOP9Nx+N2Lg0SJiY0xb3F3RY9lGcPTVmIY3edjVHuY317+2TIxGnCbPv9JOSCJe1qVf
9FzNX/2xb+WmmSf7FBe8LXJYrEQPEcK+pT7yPvi0C6Y18VbuMVLlcC0amzRLsyHZhVQSFt0SKRXN
nvI2sSbacj6l/NoMWnxn6Hj8zTjO5YQEOzHalQ36FkqQZz0xlCXzh/YH+TAB8wK6EWgiydMF+lft
agxlwGQHO0CoTVcgwUqWZGsbhudno+sMWtH+/ajnrlg7c8seyveaivALHVMMGYrKrrblYTLKaJ0b
s41AGi00vA0liQGMUEk2SUWAiqWnxypb2kYGOpZrOMgRre5p+IxenUi21CyUuTLh60pG14F3COx8
2pEC42FAttI1gcwYGk3Pai8oYrMPdI9QS2asnKQymB6UDGB7myDR4VaNdpfuJDMmBsg8Ssx9glgj
AGk9Ou1OMtwL5NZgun01HgEdFkDWrWq46HQMkrWwFWqR1BPmjgFWFKyqaMgpJV2vEQZ8mnlJv+jQ
ucZxahHbjelwRVsLSWhDnMDBhfRpEPSCcFq57qOfTQE+Ja+6y6tOYzNDgw9MNZlXzhLfuIpNLXZw
fLtdNyj3biosYz9bAZ3BxJI7OAc7PHZyw5MaHtmmlJeZDjXN13rMTnMWZJvAHfxnmrjNgWC6eRsW
zQDUDdPrbrCGmBZLZk0e+21aw2sJtWOPuVugeAj0CYU4/UL8s4dAJapZaAjJH44y5a0go8ddpZVf
/gFNcUnbmMF8tG5KjmCIMIigJzm7JMX6pGttePY+0mukiUrowEh/gbRGT30UHZjuZtX6FQaEyI7a
eJ3pqBJgLob8a5UlURqAcc32llmrr9jIyiUyDBdtsgKeIc0bRGld+ixRKUOlqKRj3fZ9F53mcV7Y
YHYmH5cxBzRtlA7PM/XnSMLXiJTfF60xvJDlnBWbLkQkvfaG2km3A9kRxhah93RD276a1r3pD2I7
SmNOP052PU2HScKnXxtRRfuhrroyhlNCI/8L0WRdscIG5VYLCrrCL6By8zBju+dVMFTXXQLJdtOa
dv3c18BTRDcV3OrarI8TTbsLKrtlMURAz64trW6zefTP1gjNB0lZyNG65btNSeR+xJAt1LZ1+6jH
Huj0n4fUyxy0gpJPr2N2BG1N6CdcjeaJsQlNImmFWHxdFMibRPEg4zgYtUGzWY+/m1k3mmQ0da55
DiNF8dVYTf3c9UVIurhRzHTDWcpDvjlKRWSI24FGCZ0hY5BMuaz5oejBQNfrXNnkgu51BBoESzWB
2tOzO46d2ZwCQmD4W84YAds0esDYQVYvZiUfq5iEp35lGG71jLWf5gRpJj0h4rN3bnvBJ5aw7Iyd
QqeUrYCAEoMYWMXtVCWMCYjBsJgNiUx/GNPYunXg5XarFE3cbecWaKCq2KvdDaGZEkiUP2D+lMQe
XcMc9lGb8gm4d8vGOVZMxiXJkx2xFrPtRuMG3Lv/xZCVIn8u7fDZFxhzBM5ubzJXY4LLeJW0vnqq
ETFBDp7CchN4Wb2KsDAdY0tb21z19e+9GD7ZWnlHGYaZu6dFrj6MRGIXGwNXo9wHSdDiBw3SUiLJ
DEl0dLNoJ0ZCRhJbRrACjKm6TmDu3Vv5qIE7J6P7gvHNI3GN4IRdrRBgWrUBE5qe1bXDsOoqSmRy
DYC5I+SoJUJGt0HjbgPdIcxHOnoM2f75OB4j4z7nPQP9yA7Jlg+hn67orPkWQ8Ce7M6xhpmExdCv
pn2lbJzsSBOybsM6zs41dh1spiz4fWn3n/+7cfx/2jj6KKu/2+78rVK+JPXXP/7n2BfP1dcfNpDf
fvE/+hZhkUgML4vqlBiG/9TLi/SF4a2J1e4dkYTiGXEq4oFAINF4I5j8pf0WvwnHfVORLx67f7F1
xAr7Y+Hs0ANi8kcl7zh8LtCFP+7OWlqYXUlME3JCVHrZlNQfibYZ0i2jl3KbWu6jKqW8wSudMn9u
HovYNY6mYjEEQE4g35zkm6Z3yg+hLKu7YjQfKKSJFmwKMnFrfAibeQRL1AmQos5k+LsM6sUq6P1z
U0gSvbQAjKS6Z7DlN9RKN0DJ99HALnboXGAaig0IdvRgRQf1dTTH9FxyHtet3zAEqOoWsivRK5og
FLYk81UdmnceBuJV2KnnxYBBHdVtJ4cKmPHCa19k+abE4rOFgXv2bb1Xqd+sISi8hnl1o4S8RNrF
9ZqSEwu9CdHonZNNV2bMT3WZscLy9jw1Q72p2/nFHZhXSfFS+95jO/W7uoCO3JFq9zlqnUPaBR5y
GqbbdY+bvCKGEtTAYy6LZx+g1s6M1cXs8pvlDAwl43Z4K69ZQ+ZEj354ZxdkQtklNeQY+8kK9P19
bKtLUGlvDZgtPnZF+ILNK9yLxDnEMXrw0cIQtjDqDdVzYkyTxSs9WclokSnKfDSZLqpxHhM7P7HK
P3dt9lzP7pkhFCMBz+m3Dl8IDv8rKYN3Ds6n3WQPBAo2rHpOfpodtrSa5ZoIaobiVs2JspKONizk
pBU1QLJN8yVizVhgpw1BOrGxnMukfB4FgyNzApc+KIYWy7Eahx8AananevNusNQeuP2VCOIlqsm8
anzoFewuXu2CH3NFepPn+sri4hyCGl9jlvINYYE8zNEQrYrBK1BwEwJNEDZiiZSNVhI683UHvKme
5ofOaaNV4ur70nQ3eqrUusI9vonq9LlCF7AtLP0S1POVhEFF1FyX0ifwH1Nt/h609m2ogLl5sJ8m
WDazO3YHWkP3DJgOaUqg3dDZB4g9CSbHgOjlAZgP+/orr56SrSIQc02BaKNL4E7Q80DwvVXaq6Y3
H6pYvIS2IjeZNF1CoouT8OV92433ji5eS2yAa8TDmAVKfW9HIlnl6dDssMqhWfUMFn8UI+u38y4q
78y7/LFuq2yHa+TcwMTdDcvvLS75RPvcirb3mPrddPDQVRGxqM+NZUBijwjR87Nk2nRGJD8AjK43
hYb5PrUku05sZw+Y/eSprV157EsvOGppgBFAirNtwc7CQWimHUoVecL42q8to7BfBtF/mWTnXYsg
b5iugGlrnU3HeC7bhGVrb/x8Vs+RXyOyjRuLoiFz2uoBvPhDqZk+bGanJ9+2pJBgXH0GO/EFEIhc
M6veal7ucELSTTNM3bZ1dML4hRY3KWe6Q71fDxkb3fZcGMldVaNCRXT6UBsiXtKV3K0c3WfUNUTg
EuHAU5klWxC2K2JCs1Uzh96uTEuSf6c6uhMD5oy44vafM+ulFiRC922JZ1PiD9aW2Nk+Vjo+xaIB
4DZsI0G3ivqc2Ys/7rXFTTfl/qNveMAoWnWMZPdqqO7K8fLTdy+df6hzl/bmj6MKfEULe5JHn5nF
+2Z6SvsLUQbRkw7u5ZU9tsPixTynbovrT3i/qKrf9xsCGvfAbekIOybQ4feDEWZtY+VNfnUgv7Xe
VII4V4ChyPNZ0H/+vd73DjjSUr/7HIzoIoYVP76dlO9rO4ua+mAN+TPbYWCMLMcZEvU1obR9feSf
zN3Pj/n3wQTHDJCb0kwJl7//eMzYrsIk6CN4J6Szbd1e3jORL9aGTUKt4Rbr5fsWBf6FntXt54e2
37WxeRu/NbARRTLRRA73rlvByEPNlKDVoS87kknqMribqMmX5eIK819+MEP9onpyM3OFJyqTPc8t
fphVl0wvCYaCuJqvxngBTdvuIQxLBu9wFohYu1IeyzcwQtLPcSi3dXZTed2udOVFl/GD6SYwaLRz
HmmgriE+hXsAZM1TjJpxzehl2vz8m/7DLQR9xrRo/AvTtZahwfdNIatIQ2QmTnVILJItagaM4XxX
zl37izP6RiF992RwIMSQvku37W9k81AJHPPBcq+GBcB9AI+TSJ2tWbAIV1hVN32Q3wyxKD8Ucrrz
B7MkoYJ3qDPHr61kXV62KlnOBgIj1FVs0GwI1XhPbMPZ7uQeGBiuMwQQNOzRrbfaws7pWtO+jK1m
kTAhqjc7OIa5ftBMiXejlTqnIQ1KRg/A+BGYvUYp0d1VXrxR0Oo92SmvUT0/BAyX56Hn5d3Yh2Ry
D0lSkXlNHjgCNH2V+waQ9nG+86cljMPiz0ZA9qVzAW34gj3Wzy/YP6wwaKAXTsuC3Hff64Thsdat
Y9jVYVbibTuhWdmYHZB6o+zDz4+1DB7fXzMX6jBXy/dpHC7//TtidGdNAOidqTq4ubw4fXoq618t
mG9P0rtjAPRDarr8/98lsgiz8qEwzepQh7LZ9SmZlAw6XpaVPp3taT9Q3ueWA2zWOqsoTLZ+VZwM
HX3us+z3AD4LhaokdrfI7APYR16yIatTM5UgWuLX2VN4Hgh2ORS2h++cwTfl/dxfF6m3lUHzKRj4
114fxEdnSqc1OgsySgQzeUK+mp3VWWTkhq21Z1IzrEwrfSWEJKdZmt9InZ9yF5c65S0bVEHEiCua
dYUCbC3N4VJXVrJ17PlXOQT/8MRyLYitAGBoOqgrf7woldUMup7K6iAKCgWZQMdMB+YvlpHznelj
rOhZZJtiCs4lzTdmQR1mM1He4op/COARbFEMwFCIZoUKQtSbMTEfVdbYm8BkKobL6hyNvkdapXtG
U5VtgKgaa0KT6g1duQdMgy8zyZ2pn37UNrtD+HbpujM0QD7zYWIjRspj0uztAmZRoy6x6y2NPu5P
p2Hh6z3ydUKDkVoZFeHecueHsOnkzc9v3H94SHhnLP8TjEat961uFbfMwpSsDiqoNmxx9MpXfBwH
5WXUxL+4IkIwdnj/nAS8hVnWUE8Hf3smW8eebLxsJLRafQUosSdFNspOEW+qUHB9ZpoRUJkokKTF
MpVl7ADj4sbL2QCSPksMWRWixCllC2qDeRTysmEFMJtQR3FtyOC2CIFrJeEiga1qe2M3/UuZzRdd
TFelv7yMuc1iO3+O1LJLBV2WzeZNO1YbOFfWmu0qMfFZsBu4pG/l5exoewMjHwzeIv0zBn6jATfb
RONAiOaQHDXKsLciKKqIYFdDjmtoVPfpQCEZ5PEIPYtSz53VfQdvmwgvbG+2pBcj7khKQobCbk0A
ckirfNos/2CU/Bsk9tyQzSihKnb9dnmMeu0yrlP3Hg5+ZE65wfOEyrdo2S2ZUXaDbj7Y+A0/3Rnu
Y5sRHI8Xor0OXf2CWWGjxgUPW6Q3qU3NEmq24mQUPmaJvCh8AGu7duFeAieRdH6ZPsOm4QEehuJE
UcyckzdLGktuTJ4OTw03dIu+JL2qTrlwzxIbp211E4E/ak8rH55X29VXATv7YnAeLdRkv3gfe//w
eLPXgdTHVJ476j2VlDSwrGWKXx56f3qpenmh2Xpmf8HJc3msl/3XW6ldD6HYDSE7vbdnvkqG3aR6
tWozfg1lFOStCipiHm4C2dk+YrsY7rAVVFuovdOhEL1BgZaXDBto8bZVEb8Q6hjeNF2YgEXmvQj2
ObyuWMvXs49P2GCNyYbpQdpst8zObtaemY5rHQ857BF21jGFIe/DxK65ILhgYWPgnpSsoJ01APyj
JA3H4kaO48VxERfVhae3tBDtTavmK1Se9zTA8RjA+waAMr0QB9Lsuma4+FQHhzz1zpKXCEXmeG9D
RV5284P/1/v1f9k7s+W6kSRNPxHKEIjAdjln405RFMmUdAOjRAn7Gtiffr4gVVPikZrsnus2K8sy
pZgEEIuHh/u//C8W5Z3WrEC2/rcg+0eB7f8Ujzp/BUV5+S/+jURxQrqsDigUTKYNmIiM+aU1i3TV
v6irCTt0XA748DedKmpuksagrUiwXYKnQYv8Kq25/JVrc8pJKX0cOeT/SOz3SFXBvI5whKtIcikz
Ix58dJcI/HEpwbupHwkWLdnPguQNxO80OVZL4aCn2fOQFdg4HPQii3ILY951v+MT0FSXonbrFodi
S9FtMNbSdb4Bbm6QiEGRG19LG4mGZdupxls9iuxzDI5+lGNrer4FpStCbTZA/KHT2PgdvavGmu7B
moHtKjLM8yg5LWGKZPo62G5wInUM8hQ168wNu20xzVYQHaox0026XXQSUcn4bSJvXpKt39lf4nXt
0ZChQnQA4CkJ6KC0bo9Gp9akAb1e3R8NDA6YESWVLvzrOoUl5FUYuyGPnAVdrJ+ACNPlTqFWxqtR
0er4nkpM8Xz/9is93zv+kxbySiScNPNJPY3GWXh8kab9Npcw0uInAQAfZQmVxs+VL5D/yDx4KYde
6acJLpcUMwIgPdnc5P4ms2leU3DUC5HeH5DnOi9suHzJfo1iADtrgVy93vfEtvUh6bzImvdAs1vv
el1zwY+VodJuu7FjPfjhO6n763Rawbw3axBzGFB2lJ+PDYIQR5hTKy+qHzYett4nF0f6+hb/zHq9
eXv0Xt+czYO4rBskoSswouF5r1PEpSjbcKW89MQB4wi5b/DohG3u2OzwWfqZ+kALxqVSsHhuYfXb
RsT+eJvDF85+vv0mr0+z5zdBxsRAKuE/UHM/ukEISrzclDPvadRB5127uApQeetKS/q08rW3cuN6
+4l/DLLLHZNQIrkggRk1Qe33Owv1JcuvC19+LwaO6mXXLo3FITkGKwZU7zzL7IvfFinjTOBSIuRC
hsMb4e/1s5wUl8cmdZ2nWcB4Vj+cpYAkcUaCw7qDMGeGuFi84V1fuT8/kjXkmf+RbhJ0j8oTaDTB
Ysxy/X22gXVwr0G7mJK5Y6Fa/c43ij+nkCQa6IXH/Y/gfVz6yepaUONwyicN+6L0TyHeVfcFnYnW
CM7FUdx8mMM1ssvLOkXmzt5DHM/Xh0wjYCPhoxEQEWLjaMc4PsNiAYoPRknFZT7GXbCcDpNSAF7f
XgR/TAxQE6M4/2zRY7o9rydGhHlAp9GuvleoovMWHU6V2c8RNJn7uUZ2mxw6KseajPPt54o/J8bk
bQ54Sq60dI2OHhxZwp6RCbS+ra4lHCg7Pmg6vYVqmnQ2GAmsFIpTtknuPy5JAZ5213ZdR/JfWgi6
3KXlOpGQJgEF6m9xJbIQjQrPgaYPSw4hjLffln1xtIB5QRiqZptQYAvE8dy6MWyGcujqb0jWOWzF
LFj69UZ7c8eiWhc7XsaTUDcaP0wZpewmDZiew4Cq40KwDNEOW76zAPHn9bTBmXL8QV2g9C9Unf18
CcAoqhFd8LSOvc+aVncEoqLEq77fjEWvmZ2q6z2O4UqKkRlJysiEaEvjErFQAMaU9iMXyn7+si4m
hdi082pEQRzIDwR5e009OlyOgqxB9gucAEoLsj3lD28a0CwAzxPpFRePKHQ/V1xH6EKsdcY7iiYL
K4TLkOj/nOu6yao9AiDF+rBiRjHejV3rkX1n/Jtpk1QZEWST4BTCnDnJPPHoEnMmijyZbCw2ehTw
OxD4N+7SMeL+lVe5Gz1lDj/poSbGj6RYAZXeiTvOSf+xxw2Dw2zBQIUQrDvAnAtKcCGPttIp5MdX
OZmnWfHSUOQK87T90uJmMp5GamxRRoK5tJwYnYnqIsE5ejgf5gENwe0cRCbypWMqlosARgWHpY1J
EP/XBpHDbmuC1hS0alU1eX766wPcrE/4VABBoUGn2JHFgLp2xfLTc2yCWFGifFnuW43BNj1JsLJl
Blwsx6741+9omxaurkwjN01ojwVIpOGXsrqMwYA4Io+em4TgCGqEb4pfRlXl0CblxuhG8gPT1Cf5
eQW4i7qaSELzRGkZ2aKlgQNPDXbxWz6PQG+WS40afPZT5his632GmEp5W/X4LtHglNIsl8ZFm5dC
SRWGrJrYQbGIovVs8wslBe+I/gxXmECeW4oy4fe2RAOuQTRuxHNk6xIYRfQpKLAdy3arT1WW9oFX
jcDwwT2Y3C0Ts+TvFo9skY/IQhimVy1s8goxcKsz8+47I1FgD+Vu5GNq9L14kw4OJX+KEY6R43mo
R8B/OBfViq0wZMgsgDqOIX2Shzlc9potBWjzoGmAHZWBSsBN3tt6vs8WXII2Z6XI1fPU6eiBAeMK
VqaByduiEUrntabr7KLjrIwZaIiYO6+VKSBhMDppGGc/hxkoSbRZA4SI6TyRAqrTDOkBxie2PbNE
TWo93jVBxT9bAXKxByXVExtIHVeyDDyo2OcLhm8meCQ5iVjWys5saRWaX4pcKa4t4CvIG41AsaBg
4Ke5wygktd/o5RTcpM7KKyTmqcHtW7A9vB/w8MGsapmm9AqbPFyFe0onwJ07jG/vQuSsw3EHxpN7
Iv3EIgGW49nWwc3DuJGHPl9ihR52YvhfMaTc9cZdlpnlH2i6OGoflhOAXxKFqfYgwrljDoTFNkKz
Wy/KZPqhxrgHTBG5uplhrCyR7TnQ/9GAn1M8l1JsibsWC7jtXGhtTRc52HfeMbI0c9OqAKvNx0qL
io+pomyJae2DgFTVNVYy4RyYi7Saij2BmHCz72WcLe02boY6DDcDeTvYPowF++Q0ktngxnj/5IRZ
NN0m18JNhGC7GCgScHW8QWhBzEkSX6KuNQgf9YhQm8WTZiak+P0Ej+eQL5FZl6CdNGsokin4xIsa
8Vv+rnUgTSN06EpCpW4rRmmHzpiALT/blhjaayyxUbw5ZBgqMEuVQEwg2VOSnPhdIaI0DNLA4LNy
7bSJ+vFg95gt4B2V6Za/o6Jr4lJuo/b6MewzkxFCSgUYhlra7DF+fWIRHUZGkb0gnF6zoMaWzmN9
xuy3i3uB9BMrPcC4ghdPZgu9rK0Sxcz7Ey45jkaYbpzyZeQ27LxAFeaQBf6NwPtmRjGSwqUfdAvx
YQkSS6G2v3RNvCFEQfdt2h7O/x6fKpTVkZI3KZZtoZz9vQxabiN04M09hKhvBmeqW0mbJkfpDo85
dPkmaZ0N2bp2oN0DGe9a5OyiPcXHqP0UtTMfn9Yc/gvuFJPPG/vZBGgMga/EZ2Nnw0o6fRrgRmyK
Oy/Lukwn83eLQr/U2a74nPPmXm0kY7faCji0YPjZjLH0OyAXGzLR2GZ/WnHKzlVBRK8SFUE0w66d
lLC702EOV3Pjr2LxsCyfiu6TXc7FHRCoEMBrBxuxRfOtGfODV49D8x3t0Na66CCgq6uIN0XWtULr
6yumAd56yEErFk8KF7XutqzR332c8B6YPqyhVdibCXAV4g2Ij4MWCbIqpIhH0VRpytAT8qrXXZtE
c73xSlTQLmXBsYrxRQ9Gt2WOaOvS+GvXjFN47NQMMRLtfFL6tZsWuFmwVh04BJ219F9CRwzqk1f0
iwI22aocOB9i8wsEQGjIiYhYp1Hcn/UJJ1mBn3oxresOH8QVPbnIAfd2MbM5hg1U/qvJtkVzGEN0
k3Zoos/rXZw5Sc3B5/X+uUY7KthI1Ttiu4Bar3GbiXsd7qza8bMtnUUHtKNbxKc+8lq7trapckXI
ltonYhKJc4iaWeBa1fvFmuKrI13rpsnrUt0DdobvcWI3iPtSEa7teb6DuiH7Kwvmp3WrLIXZXl+x
qjeIKnnd/YrBfVUb/IUPEDBAJWydgfT5jbcL57UwUm49emdrrYISIey8lujqY1qiUcQWZRZUTwng
RiM/5vVL+wNEnhyG7eA3tb9xoKb09kkfVa0b7Aak8IEJRCUmxddgqbDaOaGoS1qb/EiCSlKV3GIw
BgRmJ9x+Wb29J3tpxdc0k5o2u/mVfaPGFXnidopLNMM2U52aA7UpZdm499PiNo3aNdHURZjSIfhD
jrKMPh1SPDcnNkyHvQrrHynhjG3Yydn0B92QQMLmbgOTPnYc4GyHRHkmwpV0uQglKVIJIgL5VEwx
zHCJkmNwARbVIiV1ETXm6KH9mnHK9JUbO+vJ4qN8GR0GtzbZn6dzc3PwM2HkOxY1lnQwhrZMvc/o
QuPsd4LdmQ8SCM1kag3N0LqESRCDZPZBjuGmc6IclywYArXJosNlaohlWZCaQwM1tYgeiyy1a+9H
kCSrhGXkFKREFc0HYgpCyTYfSl4SUG9y3bIzAbEsHM7oCZkdUpMJoAgD1FS+OTmDdpp50y5OfJ4N
8NGv10+jcin0ouEVGrSLjZo0e0m7Na4KJyhZmjiZKx8NdkQXRcgbVVGjcUkKO5oQ6UkYofHx4IAJ
9r5NU1vVB8/J/OoyrrORYxE2kcmlqsY3KUsS9maM+rryevFzsPRCPXpCWciIhImKugGEqwhpuU1o
07Qqr4jhIOL3oI4p93i6NKfUrxMMuRPGMYdoTUTzwsm8vZCRxUA24GbD+mRJ4d7/LAaLgSXMZOYN
Bm0lLJ9/jwSeH7RWhkauZKR+BVj8ri7hAqtdDrAZyUgSIrMUU7ReubOUc+R+LjrBy7xMIwemEA9c
/4b+LmijmS/G+EowR4Me0fe4ruJ8nJKbdcrsKPwy5ogB56dJ48UlBnuko+CVfMdksYiOm+JT18G5
Tc5QsDBJhd1D7zfykahp94AEWhZLSb1OzPC07c7vAac5ZCmxE5lsfkQNunNPbSyFxuCGtg1GG5de
5Nu8z7ICStZ7vLdsPnXMSTLvUC0wWwT7b1PwqrA/0wghKpOoCbSSP6etMAtMRvA0nJPW8Qvy7Pjl
dE3GMebQHHAlZEPR3yEL9ACskW/2iFouUMEz2vMIfOPy+DNaMeykNZot5qeNYxkAsyLwOS4FMoCc
YUnim9QQJkdsknnZmLd92R557zIvsL6xoT3pNIGvvJSzHOOvI9Q7JFxdgeA5u7plLRTbdCEnyA6q
U2btFpUTVlflJOKx38WFDsRwzi8oJUktmDfmFlxcybOqteMT7AYTcooVIBeARI01V77YD9PuceyG
VOKokg9NT3CBySgv1ST6HNFugPMZuDDHXAIzmCv8GjGbCdEqJL3k4sk894u7Lhdycrg/eT7qKCNI
JNnmj2Mi0BjYRi+ZD3IQI7mGrgN0C05STKNIDH7diPHHBvd1mJFM5fZVxa3kTzF3FqCUlmXN3+U4
gNyzQerZ2Lw1CdeRMelibZ3SRJPDnbci1G2BQ0Sk8cZKQnPpRt7NZGHdLMwl3w87k8jHDWSUu0hH
MbNmZLhJ1+cA/XSUUNCkIkcJXaAQjLqJuKtoufOeGfDnhFDOWLKcPJfHU9qLVhMqG2Kyd9r4LjjF
feXPLP1TEQjAMUsekEe9bL1qLExqhcZxCEPCiELodtePozYLo5pM/ciK5GKWpG8HU/XBVvNctQwI
tAUk4EOrZyBh8Jgtzm05bq7wg1FGpXvK4pMoqebhozf7qz4LUEAqTgPtcKfgYLMU+YGc+5HQ6RV5
za8JFfYv4UnWViYTdcBWEmeml1vjjHUpu7TNRqT/r0j4ByRtqFw5xR4bTXMLfLlYFNFqXrpe5wlX
MHYZ/XAUf1ZuvGoMMhY6lySb1T9hPcOUpmIwrz5UMychiDqkk/s9kpwqR0WS4gg/uC6sKGRDTcDq
mUbwhnMOiafCaTDVK52BRFb5o6xnc0NfXiJHOGuT6ELEMavy7arRX2pGgY3FOW7H9CnhHL+urQXo
04DDKKZvc9Sbeyb6DUXi7iy1tAV+EkPH977zyOOqGmUqAFkuqCxFf53E6fUjsSuoArv3+m+uN5nu
zcvSKLBZ5+h6++v+fBQsQHJcQ+CjeH7cfnUgrawj1YlvqYpMfKo9JYHRzgRrYtfbz3quBv5ePxaU
jn0hXchAaI7/0ZXSNgZYU5HLb7MsUfS+GJISAcat26uEbZggi8dZuHpIdT8OlXLpAaNkC3Fh2/QO
926qEKazEXLlNbHnJTL/6n1UXWyuCGgDa84E32sn/vT26/8xVJKyMImtAPkA7sE2f/8bOmjG/gFv
Et99RAlo5j04oMy1kMOVK9Tbj/pjzUkKwyGtIDpB4DaP692kUZhDkUA9ggiUdK+jJcimB7H6Zot4
UYxS6jsfd9xCEUwMbFG4klRNHfrirz+ua7UMYur3j41KTIzqZzbbzZAS2W9jB7PfZReF5PskEwt/
/lEg7Nh9MKhs9+ztbz8eZrqmLoIUpqvKdgP19fpNpqqfgUbH8is1Ca6OC1aEy/eg8s11/u0nHY+y
40qbr0WIjKdRHDsqXuckhoEUmfgKoN8HjNcU5mqeZtzUTsfEMVnj2w98LbhB08Q1LAyoFdKlw0f5
6PWnAUlZCSaowneoCLKCOmSHCHMExYV5jbq2mAUS1viUAI3O3YST8e0XeBY0/H0HkmqhrGRLpBAR
+nSl8/oNuCUmhWj86mub2Fi37OllrfmeqkcS4sPxnLaMGJxx5nlKmfj9qyhuub0peZVejwDZGfL8
ZnDKzDUlHkr/C7u4VqHktrAWAe6d5BFTHehdIHsrgCIh8p5o7U+uOSxRNoLLtUsim42/kUQncpHe
Hygeiambp5T0jRIdRKU8dfqzlNZygBNIbpncSo/apF1W5/jcYnTamuPca1JyG19Lc8Q3aHfwWv5L
gV6T2hM189wxSVMW9M8ZnyNMshxlpSHL2zqeGH+kIDsqk844j6bIUuWUZd8e/j8WHDqTMGrgbIeO
/HNpD9wsEstely910qJIdho3vbkChaAtCb2/StZvP9LsllcTTqgNn3s0iIGCRT1a4zTKEFLSwfQl
jD1TY4SC7GE/D9Qyt65tbfMGmNkh9NMcZhGZpNBCDZV/+fZrHH+5lFCJiJxQ1flHcAy7rby2mpjL
5EteU/48Rzu/L+8ddAi6S0f3128/7DiCYIWHfA6VIk8aQ4ljxCDA3xgjXq2/jm0DysnNfLMssqwx
mdXbj3KOtjS/PUBHNkB3AVSxfKE5/XYoxNNsF0U1Ovfo6aFzFlG+7ONDTBmVm26aTZwOSByuJf/n
U7BhXc4uYppc1twu2DSUdSnBcOUx/ftmkgV5qFhhz9/ZKSyWz4lPEPie1FliylqzZcoAQDhrNuEY
eKZMjKMhPz1aQvJxVu5yFsUxUt6ElbE08ZoLATLwZzjLpktxqGo7Vu+gD4/GmzEIiSs2+1T5EM3s
owzJdeM+LL1hvkeYy5zMqGeZLWdNNTfnt8f7mTb/23o2c0rwQhkp9DgW0Uh6HcCmuqGmKlR0F6j6
+VkQib3rfARVy9FEqCcEvfTeC0A6jEI1V6ZK+utP3TiYCgHyUQyuq3xTz+Qu2BDpnFJHVBSsPBus
9VKzVcG/YyGUTyeLxI9W7qGJcD1OV4LaePjV+KNbZJpIVpE57J01sFf+DtMOM+Grm/EU67k77r+U
JkY84SnMwE8yM4kYZ8x/7I8E/nrXowNrbkYvLTR2JGsXvTNzeY4iqhw4SYtyogTy9pAGr6cP+RpF
Jx/QKKblnIUIBr8e0pYvGAP0G74Xo/Q/Z13lOgeH9uiplweNosYP1C5Wc3ixBCmKI42ColA6efGA
Caw9bqpgqGiaYm0UWkugN2h9tfcR91d9U8waNXWg6s5pGmYfS1pt38dG6Wbjdah+benleB9GF23i
BGesK06kBJmaMhnznYV95z8rfeTxHNmazIXXF9pqR9Uwf7BWC1X4vkBNcqvD7kZxKuUHiGOo8Cwd
svjN0u7piRcPWNUqOBMOXYLMCBtyiEy08HpRfAU14V4sc2yErxAoFoBMO//O4Xx+bBAodDdR5yWU
MGLUBJ2sqtC9k8NDKiUuZoFtYZJhUbf7kg8hwrBW032CXKZJi6LhFPOk7ECbYDHQTZrL23kKU2jW
qhzPi6rGjjcEFBwkWfbPgOo3VfMIC4x+6uq7NRsoiSlhJVT7LAUPy/6o+sX+htGb/ir8Vd3D+0WV
dvZKkPg63UNnS98B+L4O1iwI2soEM3TH6emTKBwtiJryj9+6cfXEfKHzi8hnvveKZ35TZ3v37yy/
VwfUy8N8gHLmmCeHO85I0F0ktYNK8oSORglGaLbvREV9dVOWYM4Vzl5ALuvyIy1CP38nH/tj5T9/
JlgdWjYE8WPYxODqEOmPrnxqq4qLq8QlYj6UUgB8e/sjn3/Tf8LW81ciNwXwAIS24bweDensIHk7
gpV5ElPNnpG40GD8xYUn3c1J4d9WThndYj9iNRu7cMNmJ8cmLU7G1PV2c9ED+wKs533o8I04r6zW
v+e81eRJQ9E/lCXJi9NXMMScXqiP9phVP8sB2faK8uzH0Vmcf0LYOBj+1AIxEDQtP8gyZB1bfulR
vcnpxSGUQmGtC5enrI57WglDdxCxaz/acy+3K/P3Ti50BMJjSEwaQBrEuEjO6OOUQADMnrE0WZ8A
kjP4SSqTE1lnxem8zmjRhsUXaYXzbnBimh44CHt42KCosHt7Zlwz8q9mxjdgTYMHgXTFMX50oCDd
ge0NBeOneKBxQDmtyzdz4PrhTtMlwfNalfOpX/bYRKVWU9LtqcvTmrrV1dh4gNsLP7Y+rCgZnMp1
oXDWReHXEqUHd9vl1lW6VP7lAq2jkqW8owZafKgtJm3j0RgDaNzPtF0yiLpbvwn9W9LGsT4YKuzi
ZSmqU016klMpPk3juvlQuj2KV3Wkh29LkQz38Jvyj1YVcEB4s5gO0ukR+0LUBJHOIkSbJWltPiCZ
RbhBHZIWgJ+1GY0QzsRPyrWCyzRZ1D+CqjYErhwX93eWvRm747GFGch13+M26x/zaQZKwsy7Hz21
CE9eW63MHppULtgAtRWqVBN3iXeeeERNYFX5XLNA3YJHMhLEx0Q2mF9FV3J0/sDRRJ1TNkNCLBoW
64JCZXagEdET6d24e2qkXTyk8dxfpmlof7TGUB7eXlrPdMTXn0+qSfh0ALiDxD0GA3ZwyCHaVNUP
NFZhoXtRHX1F0ALjlrZc3E1rOzkVjtLo0yItD9UtSzzYVsBhd9RJwnBLwxMHw6724AT3xWhKv5TQ
K0snV7mHJ3Qr5XztDUl8Frt+jNOKj/71Ri8CDHrc2CUi+iKokdtc3ebEYlgOWd5bV6EnEE+hlGFd
ejpZbiDGc5xlbtoc4onTe1uLNL8safOSUcoSmbmiLSogJVNGD5em5wNGM8ueXER/6p25OkvKwqiL
+cBlWIm0i7YeVb8bGaYVLVcQdTMdTfpK0KUL6LBgH66mBuOiTZ02HrhafCjFGeCUqTux0bT9p+/q
9PNQTT3O0E5KqWfMovcKX3/GH1bKC69IoIjzR11POnRC8WrKf6BHafuQ68LsGyiPha4hU8adyn9a
9RCdeZX1bYFphcWaN2JT9PYi+duCDQwE2XA/Q0Vt4HX2BVJKl3r1ix+I4SzD7nlCvBU/y8u08PqD
vY7hXdtBYMKzNto3iPp9SQKMdFgnq7h752X+smEhK1JbJnSAtTxG7K7lMI01In8/Yt/2PrUoGtw6
hWXtfAq7F5yLw/VQtP15o6ryrJiluOorn4PsWe84RZQKQHI1jZfI7cqfIOdbtN7hvHx65y1f32nN
HvfAu6JDAfVYcKk8GrKxjJYybNXwg6p3G9+TWbga4Si1bAZtj9cOJgT0lPTqQd3p3Ppnsto+fKTI
aaYTqNP6wUXLCbuxKb93OjXQIeEUOHRZVzDcceZvVUu792Wi/5dn8Q7PAuU1c+P4ryXw/kn195pm
8StX8F//1b918Lx/cTTD2aU0SNnqdxmT0PkXXAfA5aHisu8jt/YfFVD/X9SYKZ+iTmfyWCgV/2Zb
KCgalKK58XiAdUCM/4/YFq93DUAyyg3cnByK2mBgAaW93sLcrJJ8cBPvgjJpd0pSN9+4oupO12VB
1rrvtAvP5P8N0M3LEfI7geFvD6RrCl1EuACVn1G5vxUdaDg7iDOV7gWldhqM40SLCkWrGw/R6NMY
F5Z3CiqvLwQvH8gZznjRBgn+qN6EmbdqmiP4PNaJ95iFPEBmmbjT7pievP1pr/f286OYauaaQjR1
2WNHFuSxknjIhbrIS3w8Uh+oJaVH8kO8oLEGWnHm8fNMXP835JD/8pWsJJfVAJoZvvHRNE5tDtDN
6tSFdjKUoIJGODhDVKDBAJuU71w9juL+84eaZggkIepytHtYnK+6CfT+Sn9O1QUoPB4E4497AV10
KOBj76N0j89gk5yX86yD7dIlo/4MIgBIHzpZ1tZ2qvDy7ZH/8/ORQ+a6CcCT+oo67gBkIonwY4wU
JnOE9y2IvfTExnbq5P/zWejyImjJEmbhHF2HKI8hqb8sCn9oDCEGhYi+j2rI7bORzNufZcbxP0mY
GWeP9J4aletDJuJcez3OKJdwdagHdTFGyU/tIIYyOKgTvP2Qv40dQQgKLg8jSh1NJjcuhahYoS5Q
PkNIOhiRjH6mdYKcocDw9sOOMpeXT8IdS1B0UwzhsVVXEAEcXyn4XWQkRyVXRZ4p6NfBFezwgwEb
6z4qDwMvmYbzLY5P8gzGp3ynbvSXFeyh34Q2qdmq3OKOjuEIGnIU0X6+mIPeOZcYv2M9GYXBZWNp
VmgbluWesnsH5HCFL7573rxuQ2+BCPIeA+JvM6DMzTo0M/2HYEde4GVU5g2bd4zmWzSIyACqAZ2D
BqfFt8f/b4/yKC2DuuBooV31ekXNTQBM0m/lReoyvGFoVBssnF9XmLzMxNsPex3qCd/cTkk1jc0S
j/tj+YIxqAvsPazzCD8e5HMQvvtSUaj4sk4wlsdqITq8/UTxOgSbR6IpC9fHg7/EBB+XWJt8pVqC
ati5HUEARt4YQXgNLOXWw5zdFCmYV+mu800SZM7ds49SOYN39K0Kw4sg9Vr0Djn+niNIr/IGof3V
wdQhwk4IOwhRvzdIUJ5e7XIKtSBKJCxiqs+0GjgaX88JEs2ZmkupznVhl2RxyXqoU886xAJAC5g6
ZKVjLEWyro62NY0Aby/4ZR87UGPlfskK3jGCoJ9uI4rZT6ss+6fZyVm6YbIaVw/aXcnO7jIxblwx
oXUn4lA9thBXblHx6U7tjP+M4pg888EudDudOfJscrL2Sz/6EKhjJc+7jAFEmCdbbuK0gDbg0ap7
gJlncVMPo1acCo1J7QbvoA7jkBBHtG2BIazcxEBzvBOErXlGwEg/XxLaFpHzjRoxmdoMaSOuNW0C
ul/KuOugcbieWPjYeedQDeoL3cfIhy+dwE3p2Xguz4r2C3gWpzmnCLXcAlbB18vprXGzogaTfhVQ
NIHLrNLLc7xCpugBVUDWXp97j7TlWO0qc9zHRVD/RJ/RnNDj6D6i+e18b8i1T8fWb287D+MHl5r3
1k9jhbShDkd3Q62JE0bgB31Hp4JNOgfBJfYa1lbOihGNcPNalJOeRFLqp06DNwFkKu761WF8QoRg
8XiOQeWNmBI1oWKeUBINH8Tc6accBRRnAwoTtSodCbkNFmy1Bpo/SIZEizyDz8VvKbNF3K0946YG
W7cvJ2rFSX2A/oMkylImXXZK3bvHGwIiK548iccVA3OC1T9PTGJiZf4v5y4b+uZtXi8QvAvbwpvM
rQpxDaSYVZNTc3/0vZzRXOhBQQaqg6VCMiPCDKYx8dIa/RYzMUguxQk0Ll6GFkhe7p/NZbwavAkr
OF7i/bOjXGKVBVPplniWRTVAv52/KM6bPo8oJAAyZC3D5QgftB3xa4MeibfZQs69EUavE2dzipwL
jANnQ5UKA5lGxusVN1C0HEVauo8jRL5HLxlCZ6Mx4y527iK6T7FcndN1nWJ/54BF/1qNY3UXrOly
VbRjsWsxVBQGqimCg0jt7jzFQvgsRuOT31LMM8iitR52NlSaO0SMUmTZPCM3DF5wuQ64kF6UKkHo
qsype6SulvTJqH8v1brc5fQ390jxNkiH2ktKZuTlsIVsXX3sG40rTxYN5Y/a7fqfgVrrM/AnwzVk
UZxWlzlDBR8F+GbargWBa7IRo9701tJ8BgfV6YN2F+/7vPpiB9a4whseU7KDbYoRm3Bo0p3I6upk
rIf6OgQNhYDbqpOvsbTwhsE644pbOeo71YIBGvqY7UkAWeALsjyoE+DE9dWLp/pcqjKGMjGp9WtV
tPnedWHKaTEyjQDVURfLp+or9SrgjtWY6B0VP//EJKPYMs+tdnYdBFLYIRihjyQvhzJw0L1L0OOh
mxfdDrm2zqq8bc6yLtGHxR2WH1FcT/vESq2PS1iXn9N8VFtIH2iVVNRTMtD8Gz/vHv1esT9SHImh
SSXbYezEoWxqflFgXaNwZhP+ZVTXm7yTyJ0Z44663+ZtSKV702GtGUPo03MzXZLpBqdUexd3B2EE
6/EIERrTWY52UB2Ss4DG3RaEF1oL9WLtnbIe7pvca7GMq/QB+sQClcX+Xvi6/hwWGCKmoUAHGTjc
bih4D1h05UdOJaT8VsL7paewHW9imxn1Yye7pPRV3dj90NygJcKitjwysscl6jEJcjK2hDbOgfsa
JFF2AVWYBNsBD9cap7b+Ke5sAlK9huJuQSMRedh+DB86f0C8GiQdAGXgcDMcHryeMeTyUbbdOq5V
f4mEwmp+bmFXLHhCAofnPA4GFzO4wlE1+rWF+W1ixi0QWRJCENGYxMwY+Vlga68xzyOF80ZqOaYz
hucRbginalbZDOwzb740Dct2W2MArnFhqoovTt1S7xtxWAIOXBubOJHopvzqZoiC/1yaUVEv8/to
X4AW2leZmn5gIIWqMloj7j+hF4Vn2KvrU7CuMV2mOU4HvE+z5Jse+8esceXeBY2Mp8JC+PhcrNZg
fUpX8JKngZME12OH6Y1XwFhIgEOfZhZsCITDmvs1RIxwE/pquh/drrz14uanU6yfZ/w3P+Q9EobE
VcqgTtgNezU0zhOOyvHTmqbTp3jwmTl2fLZvAV+EGxX7E0ARwzfctIX2z6GwoDIzT0WDWgGGc8s2
H4BtnPbhbF8o+HFXre7lrbdCOYdvnQ9i4zEL2ZZkJ3ywqnGu9rPoi6u569SHNV2LD61Qwy2ksXbb
YbjwHQW7Yl/3q/yG0ON40XvN6mzcyEmx8wwk7rtJl2ymYZ3CTdkWhIswcndZGajzZRq/RWgcfJr6
OP8ohsG+ogbvfs0nL4+3HS6cnJWVQHN+kfF1iPDSVQcK4Nyi5ohj6BjrRyedGqRtJKjX1B0usAWy
wGX0qLGdCELewSKZHXezcBw0x+GozYekqOSdlzcNai9y/dRg0X1pL8P6scc9exOO8fSFPkM77G2t
VXo+p/PsboPatgAQRFOQX3uzPTUnYTLoU2651mWGr9e9nXZOuLXyoURnyvJtsJosnuuJE/6nGFt9
NTQNuF4Owosq02Wxa8IEqlgNdOQsIbidoPEmYDaQWVjbePTHj7EzTpDIsgjBb03I+5LTUNoY1etL
VKMJo9IGw79tGySW6cEjX08Ppnaueh+b7c2Ca0qwDwpfERDF9KN2UJM7hOh3HmJQ8GdKtc5eFt56
in5BeqtL0d4j+qkfKOSq/Thj1b5mxr8MEMdG2UkiNvOa+TR7Jz/dimhNnuyS7vGmt5F5jCxUxHeK
oboZV+4p2Iz73dato/QDbYz53u4m68r9v+yd13LcVrqFX+W8AFzYyLhF5yCSzSjqBkWLEnLawEZ6
+vOBtscm7SOVz/XUVM3YY1NgoxH+sNa3EgxrQYKLcetppnSDkizKLWnj9rCqjMRvd4pr93uYx+NT
jVTgKzlD7uvgdE6y1WsHd3QLcydfpbj2JS5as/o+d3OTrGU8T2rvdvV3Ox6jG4yBLHbmpO2O5jDG
VVBVZbOOxwSIv+VKScZfKa+1fEg3hu6E3dpHyH2M5mnECoO/EL2wsjoPPCvRmprl9p8BWBJe6UZz
es1Shll9WJf5denn7KNKY9QuMeuSFe/sVlj7oh7yUT2OcTOGv6cj/HcW+rNZqI1I5i/d2N+gM4/f
ZFGV3V+Bzsy5l5/5E+iMxoaoIawib9EefyaCuOYvCBNZVRCEyxQCV/6fk9C3wHI69GXPsQz4aWn/
QDobv7Av4+VM24whnk7q32Cd3w9b2OKj3PRBmZiANpa96oc5iIfRZU4qDzefx1qgiGMvgIxkBn85
J/8w/vzQoKKHFUgglvRuYGeciY+DB9U3hllF4V6hyyAMQPe9wBvD6kvZ9eNNgbT2kJNAIdcV9f3z
j4+9nPu/zJPQZHNw5h3Q6DhtbCI+fETynVl8EB5Ia4B4YOvKljDekeYJz1V2mwoyBiK/qFGGl4m5
bucp+TZqVJYbRzrmGm8NbQChlruuR9dsNlpD+GIVX7fYBGFm5iGQCZyZmzaiKFetG94WTj6s/x8f
ghEfxBlKZy6kD2dQl1ZNizv7+2YGUD+SlrQttMI6JO4wPTQmoSihyFxzoxH7t1oQD88D3I21XUUT
vx9TpRuHB8ZN1XoetrsZlxTl6Lb3MhjzuDi3Xj+I+yJRSxU8w8XVivJng+L3U5jfvgekdwTQMDtF
ufyh429RhqjJHfx9wrN8LfU5J5taTjsXq8qPz9bH2cLyjTMSRsUN6s5mOvx+tmD3oi1q9BH7nkBC
4KzMRXEANUfZmc1Ft6Gw/fh4H26ityuMkQ87iyVDHWHM++MZgqDiQss5Ht6fC0+HFlAS+RU/Pso/
nL9F90AnCTIHBcaH8+dLHhf5oHkw/FgfeJy1mn3tPmu9+x8f6G0O+OcE9u2bstmB8GBangt/eyik
ERzMgWtwb2CRPcxua2xin2tmWnKspwK4CxWsQxFRddnt1NsMEHMnW1upCG9jBVe2sO3mIqclo9Ch
4w9qGkxaIWHO+2hJG6pIRt0lXJsPfUREwcqcdQu+czrMkkKSg4y1ZWywQST71nDap8GZk/2PP6T5
Jop69ymZtiCgtV2DuJ9lI/T+W1vSLiCJy3E/pKaAKFXBg4vC9qA1MttWWbuMJKrvYy61tZ3lhLtM
bron61tte1F32wxn21WNfYXmtIQQRzj2kyD88Mr2J+uLOxTFk90QVSwG404wWSNMF1/hCqJTfm/o
mb+NSQvBSwSfK45KY11GybQjy0yk2Mh4nGV7p7Pt60ih6+sTJnC8XWJe8iHlU+Qke42861VlJ6AJ
qNd3rVl59+xY0kOqEbZaiiYGIB6FX2NePKuizeCHYhy5rnPUIziTXeuMVRzBUujYm7o3rJVj1WS2
K6fKkdtF1T6TVfbYtSWkwzIPymLSrtE5Ta/TNLWAxeJuE2WdubNDKyUR2IlxfWfYeTUkbxc7NvV7
fO3FkxvF2fdaxCgKMt2fJniOMeIVRFW4kMp4/OwyVFi7hcHayPfzQzql43lufOeabt9bd15S+oGJ
u/xadWXza5nm9oveQF8hzxlPcvZNyzTvk1bm2tqKEpKLXHksCoff2hHNJjP8AxRyOAZhHRIhgEKB
BFtY4ppb7gBsnJfzua7ytF6hh9EWi0obiMJ8ZjlIS0w/fYiyomDUVU8PWk5TxD/V5ytBejRTJjwH
G533yyotBnMHbt07kPFtvsjQaW9SzlN56DDGEULQmveZhROq5oroIZcplCAvFfynbRYbGtXt6JGc
Z5TygQGxWlXoHPhqyDRhShPth0lt49i8GGGhNjzb+kNHMxigLek8aArGq0k+4Fo6or5MMv8E3CRG
MYsos49ytVbhwosoSNGROpG/Bp00kmKLFOcxuivT6FMYOV9iHMt7/HH6bShmMC/SeZogORpFWa4H
2aYrLXWYfdqhtzWlFGd3VMOxBKIQVP08rgqdEluljRZ0zMkw7WkxjygCtgW+AJqpajxpXgSDABbM
aoIX96yRs84vM4bb2MhALmUmUwusoD0XVz+4a15D2TaJPAehy5Aka+A8Bl7LVjvZc1WdO63SVzRl
00s6tDohMq1LotME6yvQGR9czwxaeEy1ojlNmN/pdcZ8L8xE37sVt4ujTWTgBoBz50xtCGmOA5Tb
AO66OFyNelp+lb0VfU5DoV7haEyfzV4Ox8LzevKAfcBAUW2dpa4RasMYb0WSRX9QgvtLm7I6UPk0
Ia/VU7cVhzLx3blZi8YpNoVOVPyozeOD1evlll1NfNCzqN5YeWWt0gn+rG8qbNrI78/JyAShpNsB
NsnfpqXK6nXijM3Rr8nvZUc27TQHAW/T6tk2TPvpe9/JobpClpuvw5qiAKeYToyXQfKGAbkyiXhz
iJnsK0NX9UbvB2PDJ5ZH1+mMzSCnDHKQPp3mTm+fZn+wrg1u1Ksp0RuSl8MOfbWOC/8buWfD2s/1
ec+AVH6N3TECwpC4j2+JSSUoh3tNp75g/hxfMyyjOukp+apqQG4U+aQ3hYxgkFKh/tqMupPd5pHV
fIaXlDFLmwd88NSFml1PuzwTzOWtJtvWka8eoQDmh4Zx4ys+Q32fpxbPHsmHbGrKLzSvxEiR57Cf
JrO+gusTHt2Wncg0sNldOWiRQaWX9caXPZ+cEdG1rxfD2lamsWkYVm8s24quZyzfzG4sZowMP3Li
nRzHJn6TSPsB+bC+63tSo0PNEVHQETQZrbostTcmoJdrwYNhNS9WewZXM2sGJ4expcIjtYq9gg+E
so+Y5WPPLI5xUDx9pwbuH5Ne8lyvjOaI97/PSUqzDAYJRbODpmif0FdptxMHiN+C25HGIE9nzBvb
XwZCNaIA9Ht3q7sAQsj1UbdSN5q1dGPxWffsE5DedIdmvdqx5ZhhUJm6ebJHkAkNDwUhlXnVm421
rWkdD+henVWfpwQUmSHUlFLds6rE59l1CRkpBF27iX4jw9LvIRtG/U7W/RTvOP1u9lVaXhOfZVs0
PVczoQjdWJIZ1xWkfUvTIF3aDwvmCtY4ETtaeoYVX40DJMX5t13nfxvWnzWsAlfLXyqhvzWsd5Xq
4v9ZvRADmJTvaKkIe5cf/aNv9X6BRkoJiL5gaU2pRv8IsjQBnzrwKOhdUe8s/+T3HEvT/oXdMups
Y3EPGRSq/+laTTKKMN0gu0E9wY4Cmci/CCPCrvKhqQNLh/FhwbLye4i/uXgU+6ySuWa1H4EaDDhM
M5NJP4/aXVyimqTZsRQZYql38ROTkHpIiMnV4GDa6PPYW9hWSkDzTcynt9Vc5RjlXd864RfkDyxe
sGrXe4ZC9r6WJuJy1KuYg5YMCzcrK3YjY+YU647oVpLccDeZZ8IQ4qtMVMjQoBCaRywKebNp/ISQ
LjlNg2D86cTjel603m3B/o+X5GRtM621rqGEjjdZHForDSqIttEbje1jOOE55ysAhoOZnDdFP2LE
6FlafTLAdkELMhjiqcI0jwMWlwNoaZ2ZKdudZ73gl0K0GnbfOAo7UGmVcE9CVZJ45NUNMl7XyacN
iXfmgew+NJ2AVSpScbUB7TICLHdDUV58x+Bi720G8fSP9hBtxJyEr7Oz4NIyMbRP9azxkCQvt32y
aoLwyoGe2s9wIYQjT9dBheU9G5/qumtlP53GZoxs9gvYZlguY+YJ8iIX4UoX0GdActXeZcz4vRoI
22w9RBgWgQ6sbSTNY3QvTIHrLyLyvJswr0iAA3iNDyRkhF3yOhqqresVLcxv9zDWRX2dica/AeaV
xGdIYva+5fxh9Wn8c+4kzW6O4+G8bM22Y9wzsocuWt0J0XgXzCIJUQ4xopqJ2UghaBkBcYv7EPfB
AU0vo+A8sQ6jcqvrTDa9djdbxbRxIK8crXYYVk2eKQuAOULHPaHIYDGUMEElJs2v5Pk2z1JVxlOt
T2xzYENQoRPK1r7ipvZYIsYdI19AKZexZuCP6sa/A+QdXUZzZr0BFYUgHrs3v5By1C6luGYb0MO0
4cWbM48po/DPmPzdaKsAJB6tMS2TPS+Mbj7QgZM4kYRKOxvMTofVYLhoA/TRK+OgNQHUHGI7s8nA
HGp1y4rIzs6xOfo3tYd8JRDScR5KMVmf4lbTBwAFuaXpC8mEeKiVg/nf3EUUkn4YaGkKOybQOBGg
PsBZec8NgYDEkfpDs6IONkO+nyVlFN2faoYNMkJvGzFtMdQ+JO6nOzLQV/oBMcWUPBl163dHNGg2
OF8un89uGGl3E5XpysjCT25R9Kek79qnuCmuQt+MzjnYdf9ryoaiN9gcFZWlHaNCd8u1S5z1A/LA
ZJvMExUNw9xNSO2z1R3+tkPpdGjmaHhMOiNZa35cfSJhtdm0gL5TJeJ1ktcGcX6pITzegPHw6GDw
dvbc3tp9GZnhrpKSRlbZwIJWiLco2mAsrp2MKgmQfRu92iW/w37SEzwKLAjVeurGpUDW00MFYXk9
+eVtNXvnLm1DwnBFu/K9ajwOSao2SNDyjdVhBmkqUsk0S3u1Z540eShXTTjvRo+X/ZQYIiB+zL1q
p/Gum9to7UbDEhFqPwopSUZUSsHPVNX14Om3ApcPuWnsJ4lwhUFnNRHoyxBJFFyYbVgyAcc5fNLL
uv2WTu6VPhvhM23ysAczmd+VDgkAKfuu1UTRxA6x7W+ECs1tU7EJH/As7CxnvkoaaJC5pXegVdp8
O4mM2b7GTwlCU8B4yKpeZ978XIUueVK5ez3X8lM3UF7XRszS1azkrglLuU0djYWNDIdrp829gD3T
ryQgNrsyYfWQsAbbVmSwQrJDZVwJA3VLBfE973vtCHNQnKZ86gPlRl+WEMp1BDxvlbkA9gxfLYiq
Sj4hUx72Om7Mh8WGw4UxaLtIjt+VdPLdFKOqp9BmAYig6ouZ2VgWxjC2Dk5qFczO0GMe6KOHbG8W
ln0qG3T64KiZhtRRRWGoMuvohYuzVMPuo+rY3yUzr6Z0wRd1toUNoHdm92rC5o2IH2Ye1uom6W79
tgkf/cZe5DxFCJJFxVez79EWV8AMA1Zp2efazYutYDEchInhbbEG+7tq7tlLkp/+5MtI23Q9i/aK
/f4VFVh1mppB7iFbeRdoLeUn/G8a083o0Y2aAiSs36hthDYbQFYoxkCNXSaO9phGZz8rPJ8gIbth
UZwod5Ux5WVp5iTz2hrIK7Y7q1r1hjCvzBAa+VzEoww0NtoM/UJvB2w8O2qSZgWynQoaFpePXU3r
wRXH5iRRrNh0U94COawuAGd1RKxEw3sdZ1rlXAbWsNWRX4D+JtnOoLwM+tbSDjJ0028mUYPfVCHZ
1cZmMaPRDAdW4MjsjqXLG5v6tLHXbCnFAxzC/hb2jPc6eipCst945yY0vmi++g7HJPqMfmkMiPPU
V61lPwC60D5xT2Urw8yWsRbPuXlqwodIWjtSqL6EjvrqGY29A2fWUavPYNaT6fPUT/6axt1Yu658
aQrGAL2pHyC0ExItjPpbFLrU1KkGv9Uz031vgDlYGTN7sdkJBXtyR26ydsgupYCtERFOSw6S2hSd
wcLIiPoEHAxKJGbRopivoomVcl20ryqN78lqo5SiviCyBs6e2ed7V6SkvYZ0CgEAxo6omGYpZhpv
1VmyDUbechtGNcmLkWX3muFgcxwa/UtsuAl2Ks/9JoW8Vb34HhLR4MmkWfma+4yMRl83dpfsxkx3
j/4UzudaV1bgms1zFRGYgPD5OJQZAB30IZu+bLK1F/UmJsypOOCiO9iTbjBQEg/JMGVniDvIJoht
3grZkseSdgRP6+mOMUp9rLrxzprRUIg5Lol/pEsDrvnaUX+uOlNVd2Sb9SvAGJzrsDAnQmfKfmM7
VRdMZVtsR1UVgdS8r2FkfBaMy551mNjXkLSBJXj2pREd15X9tTAKcUhmoEx1nNSnuoS4ohrjm1sM
UCDEa+tlTbyGfVKvRNkOe68OGd1YtbVJmjil43PiHRWLewsEMVrHrAAhaWnjtVG6Ib1UdZR86VUu
d0msX8GWsFa2W3OJCi9aT/GIoATqBSKE9GFkxkb0ZKx29cDiGXJrWd2qWFWrlLwMt3f4dFHF5nRE
ptS0zhqE+SPQrt1SbDaivEZoFq2swT/B0/tuJ9G+MYo8gHJwHQ7t9Zyjg4i7diVbrCGIFCAOlcHc
jvdDqxAkddedVn6iWktY6s/EEXWodeAMZtSAKlpNKbe5zXCQZGszsYHdAdA/kw7unZ2iKVexIyE/
uoyEyQKab8DeZr/JL//b+P2s8UNiyV7iP6aEvzV+j4mMaHLet3y//dAfLR/tm+XwfxmsABbaNk3X
nz0fnF7aLfquZaWyuPz/aPr8X9hE0irqiwB1MaX/2fQ5v/CnMXlnkYCp0HCcf9P0wR360PR5HN5k
V+kswlGk78se5i8uCq93qgoNjGBZOZU5DO/KY6Tp28xbpuacDOZmLMMvU+nZYPK8KH5gyMW1riOn
TDApXJmVkwSMfsyt7YJZ3EjX9m7iKapP0inz+6qcmEyzjz00YXcfMn5Fx6+aF92sM8m2nxP80Eqt
fDQ6hx6xGBgw9nRir3ZYIhyK2fhY0whIV29QG/Fesl/MmnF/sKyNHmFAaN+yEVEChUwxfsNb7bvp
MWmt4Yrl/0YSoESafXrS06z2dk5P5zSYFgmvQQQ99kp1hhCM5yrtXrNsQqx44vWb2mOa61KKBW2R
kJwJyXO8EnLklZrF3pc8yz0DLWnvcVrIhN4T9xad01rAzkTLRfHLGxuS6TDYW9HoVhC22a9WMZcn
JoU1d/JsrW1pZZ/hWJYbW4QW831mYXloDo9ETE+4a23BaqFlaFnRc92E/qy7ZIlTDem0ss/M65jd
kqb3EOtoybIkza2gmdGaPiIs77uVS7mB8BOXZR2g/dObbfgm0GaN0BnXDd17s9UYKtzLxrNeVG1B
HGDBWj9bkcVTBXzJ/TiYy1lmyhUFcYUkzM/Y0QeTQYmGC5spal7bi+DSJGqDcSgSs5aKF2UFdPc2
MBFVFBvPpprD4++jK9NkA5/gTY4uZI447e0v0VzxvYYYIEG8K1Z+qyku+BnbJLvzXJcsXQ1/ppG0
uyJ8TC0PboWtHMr43qL2y+MIMXU02v6jV2XEtZMShQJWaV0USG/pjXxpiXsSOvgYBdDF3eBWioK+
882DGXf2S01v3+6sjpctdLx2PvnlotacCsF2KBIofFNr5gNhwuPPaQC2n7oMqPRR8yZ+gUHQfW/c
iCyqVdGH9XPOkgofMXjNglmiNNO1N7q5tfZc5iFXYDSHcAtZRo8O3QIhDCBodq/0etoqoSal0KdG
SDjjjcx3sBUXHyq6rbYH/KbzDxCi88cjPeKvPZbKMLeBUMwrSWBMEswNW3/LYYc9smZBxNyy+nci
YICWVvMhQrq8Gy/pnfPbER0XKMq21xBss0bj2mx6lm2rdIjCx0FmSGuxXiB1tQajn3dsKKwXnQWM
t7IgBZ4cXdbPjcGAPmigcu8jomusS5SCOMrMJq5AFiUEeFG4meaqMRL+/MjM+VgTI/9zHObOk9Wl
k/b49ltCM1bRHr1SUq4guPPL2rXDVaYhp7wCV4g6Kc9avLitM/A9Z8SmzXc0MqgPqnz5Sg19OT+w
J/X2qkPvefIXH8IkK/7enxJS1Dw/QsWuVWxds0rjgnjT5rtDzhPKTdGvW4Uupm3S1Pn3eba5ImmK
lmtKGETBk7ztFbtK9aBqXFGM4CcAJaxGMg2Gdeczl6aeH271N0dCOtXPmCyVudIrRUubx2UhAnwb
9bnzWEXVtkclTw5RH/zmxilocjE4kXaJISw8pf7kP/JlOvGapCRxS0JwBzJxMbZ0lmpD6NHGeNdz
Fe/SwSu2FKDGSu8jm6VN135NNeZ75HNxW+R+Pt55kPtXrkFBHBgSwgY+9wrbMwtiPl0BGDiYK2C2
q26QOdRjv0SCySnr5/3Ijnc/YBT7ip0cLYQoKw/oewjcGRk7g5sowibGDIbzO5EWjFzU5Qmimqrn
gMVwPQjb2lh9ZLBG7MhhJJYXI36B9uJgjolJHpgXxysCVCMq8Lq8zaFxLv1ZnlaIc2Pjwa9mF+Wf
nL5ZbmHCQemSfdp74jW3XaINIzW6W/D26bmRTvLNbMbhXtn2dKiL8s3UgNUh0R5kqslHlrrtmtq4
oyP1PTYYQiNJe9Tys2CLyf83llvdY+ZURvr8LZkiJj/mkLcnD/E+FWeKxjxYQqSe8S+0pw4JPgU6
ciM2lGSJF0ym1vYwLKuDsWPin4Sze7aj5ko6svhG+ltM14FtGZHG1NAydaN3hfrgVhSaMW6YApuM
DL2+Fec842l+Ye3JgFL3kck4cJxJl1q3TYZtnB4myDQV3oDG5mkyIb8Dy6BuRVl+NiMoqKvOb+do
12OZONdZqRsPIZLbxyGG+J0P1k1s980tHo0oGKJWsJ4U7l3pdgTX0Ip61w19zZ4UUNZZUax/joxh
PFmhdz9HhvOk2snYVSPs4J09lJXP/VHnCDDluNz4jC9qv1ihbL3BnbDQvevYxg8Q6+ehmnPyDJpO
v+DSqDYj9DyysKQghs+UYxD3XVxv8kEvdbBo8fAFVnZBGoSlbEr7QqliPzV5rlaasPIN2xVM/aPe
3Rtl5j0n0BAQjSemfq1SSwUFe8RD75hc1QPt48jr/TTkSl3R2H0ZpNd8qpElQQMZxtoBBhF2Z4rv
FNKFb9xNZFWCxUnFJRNO9723RvllwtfavIydnveXxJFhxAJpzhD3Z+WqbuRnY5rDC9LKEJw2jRil
4HjuO5wXeUtJ4zryqFpTu5ayczatQUQShoriG4GV47lZhhGhPRmXNOn6Z8xD4ToqYufGr337mqVw
5EJGjWkJWQbUV64WZp+wNRjlOla6drGyyl67lho2nC43gA83Huu2KL8gPaLpqeqHUNU6rgH52PFK
3MRYVvDm6M/CiA7pkLZnID7W52GIQN+62SSRhLZiE2pxfGojdncmW+dPypV7T7Hrz1yE97HOMArx
fz1aZ2gJFp/QY7EXW2a+jmpDdbz8tCsUssZOZ1RcDB4p0rl4ClPLDaLcoUM02M6iHWDpOub5WtQ9
14FBdwfVhwGI6YfzMjSDZunwCt/ifNbHwDBq8+JFlnPj+bK7qzCu86Knc+TzxGjy53GruV3/qZIZ
sCQVPTh6I04lYyJgwyPUF7bZW/DUxV2SVqTIppQfWwNV8no08pROVAcdrzpm8QGha/EN2fDmFu/K
dK9L2Z+m1tSfNMkP9jSEn3gC9ftkbJN23RF0ZHZ6v6tLhXmhM6z6xISkuY3tIu9xcLQD5o0F9REP
lTgqMM2XJHHY4IXOgRGid65AAD/oLYT0wC7UY6xiNuUFa3Divigoxj566JmiBABjOt64rXl0aqAs
ox4ZjHtjb4vMhO+hk+mAEajQfZx4riJkespimzuh6LJVPdrN1iJjoDqhx46Cxi1yel7Le6x9Pnhf
j/KOuZC7bccmTNmsC9pu2L9rIK8ZimnwfKMUtzFZKG0g09iCjBi1p8pi5o7cdlKnUVqgWwxjZFDJ
85Qh8hh7K5fnzSs0Hec7beywSTLHnvdgwvOvtes2e1/6CPWX0orRimTkMCEasERRrZAGOexPmnqT
ln2Cp8BTQDOEsQ6nvFtNfdOvM8ixpywt+qu59WrzgfcbFMuSSPR+VfhjcZN2iblqM5uWvhgj5zb3
NXNe2Zov4cGklAXlYP2agTqNtr5TltxAOrVg5ojsOuIlG/X5eC6ztt3QkfsjIwEvvLSUAZ+MvK55
8k5m9Nkt+rIi9ZvVVWj5z5ES1e0ckq+LBireNpmaznZr21cgJhuJQqLR1qqyYVRXeXcaRTPtvJII
I+D57X08FMdmaE61N4/rxjea66Kt2q/gO1iSd408CmBhOxl5jxRqw5Zd/Lp3pXVBq5ATDdBnWbZN
SRXPjy1QNrFN/HmegsGSdbpCJFalQWE4860y9frXEZB8xOVj5D2mGGYWJtlIAP0ZMGVKasXXiS3U
DWj1+VpD15VsIpLP1K9eV9/XaiozN5Cky4TGrtB4uB3CERsQu7vbSuRPNRy/+IQc3g3PZqm/APyq
P402hVzicS0csiEJ+Z7TKdt4WRov3B/L1p+Sgr+SQyABzd0soLutnaDzYrJr18PTHDP9tEzpRe5N
ZNTNDW+/Q1fwBh1+Imb7KHhc+KBIawVEVIAk1kd1aETO+GRE1LUuXonDYNKJEm9k3M+T2776UvxU
yvlRiwi5zRRgZxf0iEWp8EHxyHyHYD69rfZlIf0zC6v6ueXB/JJpHfwbo1Jf4xxUwBX58so8SIS0
+D9aIGnFp9ROc5583NgbRC6WvC5kL64KXCn1UWLYfuxjjIB9xuA+sOYypGwrnPZVj3TTp6G3uvnO
wE4iN83IZilRijKzTu2Xyu6H7o7dl91u506wnCQEjB32l5l+gvGUN9KwRSH7zoT4GmKkeWLcY+BA
KYt+/pVLpvzuzX15ZxLK0wZd0/Lvo2KtWaYC9T5H9Eba8uzUabBQeVxmrVUtmTY0DjtsVWy5+Bfl
tVXVwtnJWGAtbIH5PL/1woXT/Izx8FF1iuLUhumKmta2yOr4yKHJqJCRmenV3kbuQ6eZpPQGijTK
6Ce+cWY77wTUbwfyWeh7zD5M4+PVRSyixRqPA+Ux4juGE7jy0OLx/XDvWS9t4tFbR9VIE0J+w8/0
238/OkreBQrg4as24X+8H/rU2iRcfRqrvUxr494ZiHdOmsX/SgDXvho1jkrYCU2ANhS0bX8Zkf2D
cF2gzv/w2ZmKGzr4V4GX52+fHY6hBgRKVvvfHLP9ECnrk5s1xj1uGtpmVO98+N6aqlMXYcMNgNUq
Gr8ycnME5+PvwJ//jjd/Ot70LL6b/3u8+fTCHp+dR/WeSmO//djvA04o7b/wkLRRa3m+ydASye/v
A05hWL8sg8Vl6vmnoMXyf9F1w7KW5yu3GuiG/8w2LRt9DF2OT7fqWjx1xb+Zbb5/niL94vIGjARq
GNiuwW32/iJfcq3IHlHOpehJ/l3xflUXIjTRAbBgbb/85cT8w0X9/o56OxhQQ9/VwdE4fNwPD+/I
Hi1SQDsL9xCtf2lVxv20uCd/szu+PfIi3bVe/B7L9P/j0Kh1dA9GF3K7Dzcz4bIC8ADIw9lnWlay
E+VRPw3uuKH8E/emh2EuwNDLyK0NZ2YkPz78+/fk8sldw2JEDTEGLg6ypven2TBJlkJ9aF5ycFGU
aOTz4SPvFK+epFoONy7jnh8f03j/CPn9oFwqlnBhyrnmh9ON2SxUUe0bF9soeWwAwTsYhcNUE5uP
/7hATs9WYnJwJRSvkrhT3auzQDdyzeE8NAgrdzVTu3HfsisNN/PMQxdUI488vMi6OPV1CKwjmZdl
e1sLXsAjVkPzJyaHj9zk5dy9Dd5ZDwiA+h/sBx75PYwvYgO7JFb1TOUM7vJlJue1POVInFiCqdCw
/PjssTz4y/P3t5PnAH1jgcCNwf++/8YYJLrpaEtxAeQg7kuNeVhDNMd3PR2byyTm8da2IALYLnaW
YIqZQv/4+H+/MV0KHczjzgLDpuJ5f/ze9/FpZ6O4OJoDSmO5YaYF3BT1P32ff3jXvH1WU/CyZWDB
Ae2PtpVwcgl105W4WAsFBn00M2gSMhlthwtVYcws66XXnfo50nWmzLU7cLO8IQ2QKv1bQA5ftwnQ
n6flQv3521VrWFpFUl6IshqRaIMpF8XV2egKvQ+SMvuZt+WfbpLF6cZ9yX9cCsv351nUqZ5oZm9c
3tgRJdGz4CqWya1ydXDbchncLdScpkm4yv18pmTs0a+zcUREFLDKrk6a04+3EfPdaJOBeDx3KLU3
omNXE8c9ctlySrnLbI8sk6Mf6ygIfnytvPGm/nSUvH2BrsH3h0sHJDhX7PsPQT57qLzJF5cwTNlj
YEWV+7frZuyK+lnCBFjlHpuLkpAp3BcDWXzYmtmkYprdE1VK+ZBkFqaMeZhBDYhQb189qY+3P/49
/+EpCFoNW6FO3Uib8uHXJMdX9U5oiQtCOU7I22kWNQNyoYfivsHx9hMa2fIGfXcXEwTNVc07V1/w
Z6wK358YUjiMVM+m9jIw2TuxHrFfCPda/stktK10WBfSdBh4wxGhsofOxDZ/QAF3l6iMos4kJfnV
JP7tJiVNd4clun5OTNY/1nJNvJ2ilreGE4gk9s+Y6RmmYxE7axoiPcNdwiKROv0E9PNbhf3X75uX
NU0HK0lhGWhhP+4jZy/zXUrR6FLxUyu8MTN5n66WXjcmEP89aAgUdqnbp90a9kDOkBUSYrz1Y9YP
Qc6frYO7qH1izIx+g87f3fYzmT57vFVKMKqMpiVeyGa4pJuY9ZlaDNpDrSFLWoNNJ/lxIHjCXrE1
ZYwD9ok7I20HteEVAKMaYAw6AK8uL6rs4pPXFukZE0B1BZvTbdZkR+oqqKFFfhaTm12Lasq/6ogH
1znYg5g1/TyTyjn28etkozk9diQGr5OO9/eRnWthIiNP65sG53KxGmMwBYEFi2NtQ5XEYOS6Wv2o
yjwd1mboune+T4BF0KRR5jBOYxgSFEBdiVVzfIZ42A+8X0H2SI8Zf9uRlYTcx2DLpix5MBAA0q/T
nZyNSFFu1314JLjAR//Xs8l0GdnLizYgcA5SewH5guD4X+7OrLltZMnCf8XR72RgXyaib8RI1GbJ
allW+7bnhUFLNABiJRYS4K+frwqQTVKy23fKEY0YPHTbplQEClWZWZknz4nD0zQMiuLODWBfOW19
K5zP0GTxPwZAPj8WMWvEJUsSIFLZ+WdwmINuJTRA80KvKRNR17QXlW8RJmQe1oYQUJR7C7xAFXX8
GkdruGLmJk2gHjz01klLfs698WI3bvDMeqh7BYXpRnOLt7Qhrrp3tJOtb+hb8vTzoENLEzXRqPWu
aFsKbzexX6OZgnzfSUALBonIVTnzzVTIElrleelHJ/mas9VW03Z/6ZUXvTU2XjuD/cb43NV5zvGP
0iBssvNzY2fm/5P6FULigvQEKG34xEJpl0EzX4mycZDNNASmEL+b1xnJmcKepbq7OWVhyTaeeda2
Hs1Fk+7Ey+sna605cLtEQfEwsb0ovt6guAqCLcsSP31wN/Nc81kACRRGs9RNPYC7iFvScwebiO3P
Df6v02CDomZsRRMdiv5u0oGe9mLdL/6ahCS+ud14lcGRs6bedj7RRPCzs9v7nPwQbQLgrq+1ANQ5
1n4CiZO3pboD4S64qzSYJ3+2k4o3JqlDUho/mtON64uSmaieRSiSAmvydEE4n9GGfEqTcPHJLyve
rEMvTIJ+DBVNTSsRSkWBszjJAir3VQxkroys4H3jUrw83XWOtZhTMYHXWyNerRPYvGj7shctpE0f
SSPCqkTGB2QaFV9Eb/0b10r9s7QMgVWt2aHeKRpvDA/sjJvjxIHgKA2HHxHs8WZxl+bXcRYbD2tN
lKq7PCGvUm+wz5gzkpmJ5afBTNdr/gXtTJ5pIyik+koirRfUFj34dxYlKiuwE0P7QtYz1Fe3DXh4
/5RztXcDns+/8d28vYfjEKfed9kIG0kM593Maay6lsVFWIqqp7UvplLWpKuq4Y/ybiltUD6jW4Rm
YsJOA5hr1N2tZSwSJw4JEIp0FFgDkjoNeZhbeTbuRCl+o+/8MwkaaCKOGyYKDEDw6UoOawhpZp2I
HjuDudfpNQRGyP5dARLbVE/IE7fUFfkTDcMkZyhhAy+IYa+iI9Y/g6kXVqkEb7v2g/Un+FmIfpFD
6u5loLCDvLp7264SZ2G0xPerCja2cs3NtIa3eqIMQGksIhy6ytcT7VYL2dJOPtduK5S48xuWEe+O
lDvBe77G8VTkegQ3zb220gjCcwDlQCNgfoGOEW8OnxZUYXO0NxZOtaMCTpUQDYh1VXLnG34HydB8
21FKmZSkmGSA04hQJd5RXu8PP6YIfbqVT1dfYndWQk08Xq/gnHRIP2ztjpo0MsCL0KUX9wK3ww3S
SkdWy0MpdwXqT59/piGBL8/kFtJpDKV6jgg0YRCep56V2/eetUUJQXCDcoLwCO74qx8I7T4Qjti2
XBxVAMHTMtYBKMAMmFcOb/qWJgL3isfJr00K8veIzXUgvcOEu6WKJwTS8bi1WJ6SVUsLYJminaph
5NUGBi6LynfzrtgGk/AyDeecAXUnY9XSjkvBloQXNzO3WcA9F12tQwjTbiL3YRXTsnpWr7XowjR8
1ojMSIXpljkF8c/zSyMQJyYsilHGrCRx5N84ossBdkM2nCO+Pt0CF5CoAsjFi08rwW8nmWAJ99eX
67nJWwUZ7M0SHDnzsCUE9TMozpDAaO9alJ0XktUt1gRBFUR58IcFNju+LCvuRK5EUPd6db2NMAG2
Du3YWQ8ksYJ1UN357dzYwrAkXtBqbWGajHy+vkxL0p9RvWt9eItILwL7rAmKDE90ixgI8H2AUhBQ
kWByNajw056w4hgCGZsOVIi084lpiGYP7LxPd2rkC0BFwUZfUzm8k0+IJyJGrhwsEJyIgDTFgXe3
nUBPSHb5Ad5UCAIx3Ugic6R9oE1Vf4CpiddSiyhtB60cgsYSUiHcZrfTWFEFQh5XpidRHHbh32QG
rbQriK9mZdNwkhGzRpdY69PJqSe7GT3RbHqHp4gRZVkUTc1+zQR+igIl22rXmfOZa+7M8wbmFe/E
rgLMURSzuQxLJBvDqrTNk5Al37DAoY9E/twxz7bQsl12kQ2ax/abxL5vy21WUrizgMZMSljdBsRK
BPAG3QqOrUljXcXA1PMz3/e2ydt04/DbNIYb6w80J26J2Oc0AJ/uBC8V8Hth+1pjNbnIA10omxeb
QBzJrZrzCi22+TXE7XRfSFskDu6blYFdEIa1DFw8jly78wC5xpO2LsrL1o26zzQ9zN/L9WkZzfyC
JoPmAlys0FhsPJYIYq4APux48zYMOkSI+gWRblPvS+FuYmpH5UaQ22X+WdIV9iJwyKXIVeFADU6q
G+A29U1g1/o6029Xtsg2wEEW5acUkXRYsmyJZoL69NRdGyQhkLoF3wMpGqcqmVaNSghwSmvLZx2B
UDnj7Knf6haPwJLTH+iXzrczPQnYWe58jYcBiWae5wWLplnlWHsz0v+gF3/3vido1CY6ACxAHAjT
iiOeFdekU4H+M9n1XCJe6hWzZLpbkQzCAUHnHpjd9rTY1BjSPCg38/P1hNrqWQY9B3JRTc02M6Fs
MqEa6tr7tLM4EsCP5X/0WzAqgS21Yzq0cxCwterJbGWV6LeVxEK7Dxvdi9rLutlk4R86Fef8KsOM
3pYa9FYcGmuBf4pyVrsGCVH5UNsNQUgwif2PsDLBPFS04nldf3tnNYb7ofHa9A/DtB/DyXxyGvur
6tJO1tqJW2LZ4aNcfQnMCtgIGJMT0+FIDcugyQZuwdStogKP1EVbuKhJefpEKJ3zERpK5jlCZOgk
t7e79mKCwsq5lnk0MwRrEM3hpk2voqJYvTOtStdP8ZrpFSf79lKgVcDqFkX2bp5DauC3CfGCY0Cb
RPcNK6ysjNo7g7m41t6uhfF/u5oHJCJpOOWg3Vg5JxiozK4kqWNGpqihwwlgzYdgZfB6yrTgv2tf
Z5Ik0aikc/VM+groTMcurTfEOIgatPeSgTMOwIdLEjY6f9gz4qAcU2G43po+W9UPhb6FVnJ7oFJI
Nhk58QFAHu60lc5kHmK3d3QVxcucGBPvAvzgDNCPeQVOZv5x7gm+OHkwDLQgK5AUWtEbW9bYtBy9
1fk1+TTKZaAFbyIfWqpt4eu3EpunT+rqydh13swxBWaI5WSeZ0hItxDO49yaNMBa7ZzIeNjwzafS
bvqrGOMIbNY86wSTKvABjLrkikxLL0rpxiZ9tW0t9IeSdnuS19i9EkDabZ2weKL5hEaI3D53AmGZ
d7scD8TZLrw07DBaWhtHq67tomHH1ROQjTaEfjeTPsJYkyMRqLg0Rm79ynWBX15xYGthb+N8c+I1
TXmR1wjZJ5ZhQHVXASTUYtjrYGknZWf7WCXyPEyJCwcluaa5wUlC1qscqnwPIRnrmQTrFXbLftgF
OKM+ZLZpEET9oT0hS5Zq5zAluN6Z09XGOd8cPoQlCmNt6OxuQhjU/gTiEM8qdgjWmdPO7hxkZePS
h5hqBlrlxeRO8D63p4TTmXdmlmZ7aQBke0SQzX5a+c1umRBVfsnRqCLc3lILJq4yrvWi0m7QZMgv
EpIrfwFUdkooD2DzOlmvUZA+o01q/dYGwHUbuQU6uCsn+nda1MEH1NI3UE2mCfImla1d0OrX3fpm
Mf8zRCT9MV93jGRnCF0RKWd+cLdDzx1kmwZqCego5LInpb9xPsnszP+bCs/wIAJffpbVUd29b5Zl
d7+sIKernnt6xad3eZTVD/n/7Yd+PNCbpfzmv6sZkXKn9nFQM5I3Je/4R2MkKMLWzdPy998sC44u
+PphqIZKn4u0eJLDxdJ/PCEDNDXIk/pSLIav2pue703Aj5+tn8kf/8yP7r2fmqun33/jlpUfX5/S
sq3bJqRm8qK4sf/4LmRkkBH1RbNxPT3GzKGaoPb2eXwgkfQcwLQvLtL/+4/v+1OymaJOA5eQuEh8
/iOz8Jg3WS12ISHIQQGU4uXPzcHRCN92gOlPbZIRroB6yIuujKM50KiQOILJXV79F45oHyBZ0L+X
x/a/gmX+1Tb9B2bAtKaC10sgIPqHPDYDuj51HNJZECLISepr1WOaBNLJP7cSFk8pxFOwVJbRY827
/moLTTY7D2kYQlN1fwl4qL3QRYPYNjtBXv/QNji69W+mEBMtLLeaMTCnaE87KKIPtvBoI7jCVsJr
50P/Ly+MxT9iDL47C2Cf+nWptBEonVOghIhQXniY/aXgo9Nj+lDxo9whr3/KIn5/EiivKrtFbQpg
RFi9wRzgaPZnwfOnFDPBN4A46K+xLQUA/KrO0XSnNAo6dFgN6/0oNtB1fwreAf9pQTEqrrFNAhtZ
sIWqWQVrCg4PEI19bA4MPAKcfGge908/up0AAIfSsNLTm94Ua0AzJhg5eR2vAU3ApCCsdHrnMyKH
aAhfpvj4Fl4fjl4fOFl/HVlD4RKgO9VEZCCv0c2C5wlMm9oaECA5ADIks4ZZODSGrj0FkewIwHD/
+eg2AphAEAlqk8BGgI4KeSHW1L4rcNG0Q2gK/ufh6ccXHoPmUrWCBmxhgkqaxpZX7YBHWOABOoG3
ov98dBuB87vA66gtAlccFzl32kMcfGQOPBrsPZcGdkFYJq7R7QQ6RwQFuNos4PjQEKZZn+SIuI58
ggftOcJfwKSGEHF0awHgm9G/GoVA2eZMxDIA6drPwlHqgDOTaQGmJ0DqP+/N8IgcpG6R+VBcC6TP
sHtkSJ5DwKMdoevW1IFOAqzc6PYCzdqOqm+0jCk9C7TJcDaWFxN64B1sAgjsABnG3jf2AdmoVgFU
IIqrgBQShwQfgOS3Hb8/C+wFMiskWJ9naXxrgTOM6ixYYseD8YdI+uuO358F35qi6gD16nAmGdUi
AJSruAjYCqBNHRKJ1qtbwTfJM2qiAWL4fHxbgWYJVYPAgQngLRljoXgpriPn6HsYTPKpZFx7g9BP
+4jWAg0UytGypU0tckSiB6V/yiO3QLjIJ6DOUUeR1+hCBGSAPVXnaGpTsJ4seXKK/XXoHHx96qGW
QdZ5mKXRHR0MOH1V7YJIIRA1s94Pn951WAMITXytK4xwDZD1VrWKNk5BVA729vu+U3D8KQLlNIZB
vSWvEa4B21LdCfgG4mCOBO5wMDqyiuRRaCGgwjCstjGZQ9Kcqlk0omSPZ6djZDAEx+bQpspKAUN0
7clrdK4RUipRG1U9N3IWgub3OY10ZBBIqgu6cVKNQyw9xllQjhIxh6ZD8xetV73rOzo3igILGQSX
UKRfC+OLlU0YeBTXAgECrbW0kZivz4LLsZGFYmjPnnN8ZhHxb9UKi0XuEOQFYdLrITNci6RabOTA
RNaRzTcmu8hBRjmH4gulAdF3/XqYKPq5HdvGKwxJlj46H9EsmPBf9q9GIZNEVlE3aJ5zBgjSkXdw
vanDkRJhuOHz0QVKZFKUM8wgMOjcFq12AxSHp9wPlID1TWnQxWh4o1sFBgiy/qYUVgGFNMgG6MUd
9gImdv/5XUrOHlvBQa9DXuPzjhDLqu4FLCL0NibveCiqHsUIeAuKTQKp8+wYxmYXTboQle2izkOa
nuXpg3c8CpeBpQFKFjmGb3WIkXkHUuOqhwbUZiA9YjkMcJwXqRTsJgYBGcPBLvbueEzewYFwUTVS
IsMMOQ6FhCFsPvIOwBOnojAn+rz7gHFsO8KwSH+rzoJJnp1mVxAN/UMe2wVDYxbYL0O1e1SLQDaO
Kx2dOECCvyRahqXi+SXvOweOTvR5UKClA19e4wsRONmpGgQODZ4PHmlIr7/IrVKKh8kD6aK9rOO4
zOIgwaW0Fky2AqwEBEuDczgKlDwxS9RedRIX8hpdoEBCzOhvSiFcwgWSUAKVMniHo2M0Ty9OkGBZ
IaUf2dEJ2OALrqv/uG+BQEmK23qD8zsKFyn0YxAF5mHIM4wuaCZaVMZpkkwBr2yTVxsCoaNZYC8g
FQ2xm/Ztr/ysRfgJF/K1HeY0jJKnM9GzEi2r1/plvvcDz20gLz8fWkBEn4fA+B/8oOiL6b+7R0CL
v//rABArMwV7Hz5nDuT3DL8+PODLrz74ruenev7Hy2hZLpD8hHhaNAcNt3m7SGmm+e9k8XmRLtAY
lJ+Je2fesU/f7uT33w7ucy8s+JuBq/hoXJGaVx63hDXrUCWxbyZQHzheZNWier5FORUSna068uki
ib7k5ZHQRw/3VR4bdvpy8ZTv33UPIlUfOcuWj3X02NQHg8sOJtXBZ8tksV2Uy/2Re9yj8shDl8Sb
/Msb+Gib9POhvkoPLFT9FmRyy+jpcHn3mD3VkS+WOaIwhyOTXOeUrjryJTMeRc/jyOVtkr1//odX
O/e+hj0/2upXT4vwYAEOMCXVG76CmiPLo8Md2bcKKA+dPUWLIysiBHZ+wWTk28OXZ0mchuoNX7+0
TT30QXlgBmge4+75yeW66IGXqkPf5Eh8v5jmvkqvOva7RZQdWA9wOr/CvbxblF2yyJ72p2Moqavf
clUtHsOmWtb1wZpGr1WUa5XHjx7DKFgc9hr2pVD1ofEFVV4frGw4UUVpTX3sCob7ChKEA9s0lC9/
xeh5Ux4P/UtuPM/qIxsCI7GoMKne9O3ycwmb1eFs972z6kNvFod+C+iQqAqpD7x9c7lIiyqMDt36
0Of3K8Z/uyyr5YGloowhCpu/YvB3yzZ6PHBjQ43kVwz+CcWI59sUFnYAsioPjWjq68rhQ33j13zB
bBEf7/2+cKA6/B9hdDjjPZBNedg4ISI5PNWAkRPpbeWhy2Vw3M4tc6WqA98ts6zqks3i6JgA7ZvI
wqkOfx/mT8s3V9UL39a3XKkO//cS9t9nh/ipGLP/gpcLUaTnSK+r3v8Ds7+squVBSDH0HKiP3R6e
Kod6k+q4f9aL8PnJhU0ZcnSqw35clime7WDkvilTeWTUGL8nd6m4PH5MNa86+LKq37yq1dnnw1Tn
5d9R9ZhnVXQQuSHcKchrlceGtRQO/ueB5DrpS1w/Hvm1TNNXMMvL/NMzQ8prv3aYXBM/8ZgsF+W/
/hcAAP//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B56CF1E4-B86E-45C6-A7A6-BBB47ECBFBD3}">
          <cx:tx>
            <cx:txData>
              <cx:f>_xlchart.v1.12</cx:f>
              <cx:v>Profit</cx:v>
            </cx:txData>
          </cx:tx>
          <cx:spPr>
            <a:gradFill>
              <a:gsLst>
                <a:gs pos="0">
                  <a:schemeClr val="bg1"/>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74C2FFD1-06AD-481A-B224-3782B46A3C28}">
          <cx:tx>
            <cx:txData>
              <cx:f>_xlchart.v5.9</cx:f>
              <cx:v>Sales</cx:v>
            </cx:txData>
          </cx:tx>
          <cx:dataId val="0"/>
          <cx:layoutPr>
            <cx:geography cultureLanguage="en-US" cultureRegion="IN" attribution="Powered by Bing">
              <cx:geoCache provider="{E9337A44-BEBE-4D9F-B70C-5C5E7DAFC167}">
                <cx:binary>7H1pb9vIsvZfCfL5paf35eDMAYbU5t2xnWQmXwjF9nBv7uuvv0VLdmRGSTw4vngh4GoyMGyqxWY/
XVVPLV369133r7v4YV2865LYlP+6635/71dV9q/ffivv/IdkXR4lwV2Rlunf1dFdmvyW/v13cPfw
232xbgPj/UYQZr/d+euieuje/+ff8GneQ3qW3q2rIDUf6oeiv34o67gqf3Jt76V36/skMLOgrIrg
rsK/v79Ii8p/56yLNA7M+v27B1MFVX/bZw+/v3/x3vfvfpt+4nd3fxfDBKv6HsZSfsSpppJTpB9f
8v27ODXe9rIl9RFWnCohBHp8iad7X6wTGP/6eT3Oan1/XzyUJTze48/vx794FrjsvH93l9amGlfS
g0X9/f1HE1QP9+9uqnX1UL5/F5Sps3mDk44P9PHmcQV+e4nFf/49+QOsyeQvO3BNF/BXl75Dy0nj
tFjfp09r9QY4qSOtFeeIkQ0O+CVOGAGQTCoq6NNNNwC9Zir7ofk2cgKKc3mQoByn7RsKDiNHSDLB
JWMbQGDddwVH0yMOFwRG2+sTwfnVbPZjshk1weP4j4PE4494/XWdvCEklBxJIRghZKLElDhSDFFK
ENkoOf1SRl4xk/1wPA+cIPLH2WEiUgRD+qbWhR0RTQlRmO21LhjjI0CMa8E35gW02saybZTXH7+e
0A+AeRo4BebLQQLzRATepX+/A7VcJ1+Dt5QbsC0IbAem7KUOk/IIYUG0oGoDH1zfheefTms/Vvs/
ZQLczDlI4JYPaeG9KVbkSDBFFNN4Lw9Q9IgxRiVD6tks7UL2igntR+l54ASY5YEanyJam3JdPm3o
N2Bo7AikRCGK+UZY1Eth0uSIUY0551tk+NO9n3Tdr2e0H5o/np9lgs0f1wcpNJ8fyurdpwAEx7yp
6CgQHcJBz21ZwJQloCOBqaQabUVrwqRfPa39KE2GT6D6/Okgobp6MKbs42b9pkgxBKIkBAjT9gW0
YJdbg11SVCkt5dZpBVHbVXKvndV+oF6OnuB0dZjqzlnHwd9p8aYoUXlEOAOYsN5rijDWIFCSSMzw
RiO+ROl1c9qP0e7YCULOgSKUGvNwVwV3dfW0TP+9TWL4iEuOOaWjLwqvqSCBx0SBTWAyMUbO62bz
A3B2B0/RuT1IPTd7iNftunh4O2ioPkJISUHoli6AT/pCx/EjJpRgFG+59wSh18xoPzzfRk6wmc0P
EpuLh/bdap1kpR+8JUCMHgnFBdZPsjMJ8MhRtgA/jbbqjzxtjm1k9LXT2o/S5KkmUF2sDhKqBYRF
g/v100L99wqOqCOuOceMbvTbVMEpIN1KUkbU9g0TTveKCe2H53ngBJjFYUZ+btL6fye9QCG0QDUj
+Bun3tVyamR64KtCIGhDESZR0tfPaz9M0/ETtG6cgxSjs7QOymD9ppE6dKQVYCRA4T2RtV2gNAag
sIJQ3pZyT0JBr5rSfox2hk7gOTtMKnd8v/bfMPXD2BHE35AkTzR6EljAmB0JDjk8hSYc4ZcT2Q/I
dtgEjOPZQcjK3U+zhRsvcWN3Xrzzn6ZNNWR3KCR/qNwYngk50MDu8JiM09vA90RcJknMH09rP0KT
4S+e5DAypOfrslzf+XX5UFXl2/EByMqBxwnhT7m191OHB/INCJCjCoI/uyGDV89nPyCT4RPROT9M
PXa+Lvp4be6fVuq/p2sUMg2cSHB5Js6OOJIIwnLP4jKhaa+ZyY+AeXqGKSaHoc5ezBrqQI5jqP9I
g7cUGXSEwbSAstqqqgk2CipAmBKUq2+O6q7kvGZG+7H5NvLFU8JDHiaJPjb3b0zK9BEE1zRTTymD
iZWBvDbEbqSGFOvGCk3t/68n9ANkngZOgbk4CA7wYtYgNP8LuQR5xDFRmgpY/fE14WQScg0QvuZA
2zbXJwrtNTPaD823kS+eEh7yMI3MGOf4Ky2itzMywAHAkBA21ns8viZSI/mRgCsQ2tkqvInP+ZoZ
7cfm28gJNhd/HaTcnK8D8/CGwPAjCvkCxp9CnpMEnNBHBAMqUFe1EZoJaf7ldPajsh02geT8MIOd
p2+dtVYQIGOSjLm0x9eEMGsFzie4MuDsbDCZ8OZfz2c/KE/jJqic3hykoFxGMbj8b1rLBuWcijIo
MNzAMg1sajBAaAxqyq2BAda2y8peM6P9yHwbOcHm8vQgsTmFZanvov5pfd7Ai4G1J5IowbeFBBPj
rzjQMiklxVsndELLXjOj/dh8GznB5vRADUxw5wfe2rwdNhAsU+D9a6jy2Oir77GB0IAGodkfcD5/
xYz2Y/Nt5ASb8+ODlJvzABLSZVqt3xAcAQRAQ7LmqbJjamzYEdag1KBi9Ommm1zaq+byI1ieH2OK
y2E6M+dBWY7/six4WqQ3UGlQCEAgHf3s4+uXARoIAkCJLoHTB1tOPeHMr5zUjyDaeaIpSIdJCMb1
SOviLRECIiYkBALYNpMGIvIiQQOZTjA5EpOtYpsYndfM6MfwbJ5lis1hngM5T031prkzBmXSUGGD
NVTdPr4mDidGID0M4gViLLDeZWmvmMoPMHl6hikktwdpaz49FAk80dPi/Pf6DGgAkpzAfxMsJNRP
CyK0UHTDDyZi8oqZ7EfkeeAEkU+HicjmXN9sHb0tAZBQnS4o5Pu3qz8xM6DaoOppPDGyVWJwfVde
Xjur/RC9HD3B6WJ2kJJz8fC1WJfRW5I0qGuCmk0KtU0bbTY1NPoICgUgYvBE4iYS9JoZ/QCf52eZ
YjM/SGxuHotq3lyGGJwjgCgZFJ89R2R2icAoQ4Qi4NmCvZSe185nPzovR08QujlM6bn0g7cs1ADl
Bec7gAd8K0vfRQaK0eAKnDBg34oGdrXbr2azH5fNqAkel6uDlJiLh2b9luWBUGRLuWAQcd6PCMYC
/Bo43i7V5qwBOKS7iPx6PvsxeRo3QeXiMA953D50b3pQCoONp4pB0d/GwEyjAAAa5G4gIv0tvLYL
yi+nsx+T7bAJJLd/HqigtO9OHoryoX/asG/AmaEQAA4/aU73e5gSyswgQAA9LzZ2R0/My5j9+vWc
9oOzO3aC0MXJwSJ0/tAFd29oYCiYfgLMDLMtNZs4NxiJIwxZAQ0E+2lffCtG//VsfozN09gpNucH
ic1l8eClbxl0hipnaJECRTJiKxovYzOYoCM49okxncDy64nsh+Rp3ASOy+uDhONjtfaftut/r8ZG
mw8VgHAyY5s6m/gvjz0HJFQyEzEJYv5qHvux2IyaIPHx9iCRuPahh8674/Jtq/7gFJogimi+Pcn0
XbEMeJwYCNjYCOLxBWpt1+C/dlb78Xk5eoLT9fFB4nQLx26hjdLDw9NCvYHYcOiRAoQLbZkwmogN
1JpRRsl4oPOZte2C9Kop7UdoZ+gEntvDTNF8XsNZNONVb2pjIHQGBgSOr//A7X+0MdAb4ilBMDE1
r5vTfoB2x04Q+vzHQQrQ56C8S00ZvCUJAHoMUU1OxdbXnMQ2IYUmwavhcFJjI0ATLfeqKf0An29P
M4XnMPXb5z6F9nfe22m3sSZQawj8/6A5BwQ0gaFhiBSgLXpP997w51dM6AfQPD3JFJi//v/IzY+b
3j13CZytq/X8sb3gTt+7n199fHZofTgZurXie43TxnYc30MLQga47Jy/GT/khf3f5WU7Ax7WZfX7
e2vMrsGRDjUSCMwJ1Ey9f9dCB5HxEpyMQgKafnHowgbhagbFa2ZspPj7+7F9G8YSKwnha0jVjn+D
hgajZFLEsXxsE8KfezpepXEPLsPzKmx/f2fq5CoNTFX+/l7BfbPN28ZJwoyYplDLwBCk/cYeSvCM
2d36GvY1vBv/vzRPAz/tVX+uzWANkaParO8XiWj1pyRh9DjqumhwGs/LTkvOynvc98GyC0R31eem
WBV5m56SLO2uwrrW8yTA3bXf9/wqyXCJqJ3GXeCqyKYtqpthlSSCue21JfvO5E6tGzh3+dF3O51k
qzohoS28tsl9G8WudakT1iQnaREWpXbg7Gaq/qaZ7IN61UJBWtcce7LGgXvsys4KT6DYJm9usgYW
+cYyqSTzjPmEzb2wLYZTWEtGL1Xkdg6C2/q2lyFhewnxcttjQ19dFwlLnLqNgws3SfxlLslAndYI
99YkxL8dqpSu4KHSWTzU1tfWT4JbFbIid7LEDz90Kb+ouiI/HnjgLfzUrdfQGymwizJxQzuIisAR
KKSOTps+lo7uBknMSeg1AZeePURtR+Zti5r8lMghMdgJjeoufC9qrOOuTdt+FkWW199YPa4HNENe
FHoLl2WQJFmSoPPrZeOitMpXGHkuDmI7iZo86q5FjILiPOvK1AAKCSckaUAbQ3fOrQy+2FN3adYX
gedvW4U+//qf2zSBf49jvv1x7DT67TeoPNq0KP3pu6CB06jLyumbxtk8f9a3tpijFD5PdSLXm6am
PxD6n158pUagaGxI8dzI9DuNsMMYd/TIZtRWLShwOiBFAkdX4IwefNhWJWh0BA2aKHiHcHDisfXF
s0qgEAuGzJYAGjxyKMxBYJ80A4PTsaNzL6EHJ8RXQNafnv4FiqAC92gGOIz2UjVAAy8wRhgOPuNH
tqCgSG1XNci+oJbfcnNsNVGJs2UjXS9s5q7VtsSuEgjv2FhI0p5VpO+dpMz7GS47upSeK1d5wgLb
5W6ZzKHbEb4ocyZuuwhFcxEgM/M8UXKnLeg88UT3Z9J1eT7rKadr7Rl8TDIUg3rgrZP7HptLV97X
JquOG1p6Sw7KayZUlDvYjXxnGKp62TcI2VJTltqD7soF9/PEiWHPx3bYp3+yLFdrA8J4XHfesECB
WNSllDNUNchpwsC7xIWrVqYP4lvi0yawm5JVng2uRvqnj+t8SRprOCmbWPszD3z2r66SmW93SRbn
dlJ43nla9NXHKKzUWRcO6LpuCzIzsfzQ1Fifg+jnM5V43pfYL31b06hZDbJuZlGQu7YbomJZSNes
2oA5UUH7D2mWyuPCELMQVtTbQ93gSyP1iWeiGU+76MpSrmVLl0Q27ls1j70yteso5zcFombe5gw5
aGDsTIddeVyXg7VyrQGfsMi3TuLSZPOI5IPjW+EwK0OUnufCl/48V5YV2m1b3+IgY3OCuTzz3IQv
WYaTBckph08thw9ZQ8pzGViuHdXkVnRJd9dHtZiXbejbrozKD0MEeq/tRbwQddrNrKzrr1kQyq81
qODM9F9QEpRLnNFwVTceWQIpdT81KkgXYeiKexWIqD+vexKeezyJ7Fhlne90XZXMVRI3s8BXalWK
oljkggSzHs7tzaExLbE9VcV20Rf6qypM+7fX9noxINMpJ3cTMx/LmT+wvi3jsz7MPvo1Dj+qLu3X
FvRIpbYZODq30qg5VRYidpogADnQfjbPPFXagrhq5g+ROnGRMJcUN+l53OKPfmdllW1Rlq9UnUZg
DXLrRBnaXJKk0KcsB3tpZzELCyfAViJXtVUH/aIoo6Gxdc2iyBnqrj0RwbAIDWm0PXQFXfgsU2D4
cs+385Qkq75WoWMGzT2bsBoZJyZ1MqPt0JBZmHtyVuIksDsyJFeWxVea55Ht1yY/LwRZp3Eu3bOc
xp1/muH4swgKeZ2kfOlaClvHZVAzlyzjioaRtBvdGn03sD4P5p7bD5dD05VXZU1UcqcNdYczZmrb
qKr+yLOOXhWq9ot6HkfylrllONdFjedebPRJC5Y4sbVbxv0s80V2nXVWErZO0DfeKmMyKj6SuGVR
N+MoMpU/M0Km8sSUXJXWLOEhQZegKGHdkyYbFq4IjSjmqeeivwY/bysHZZZ3kfcykZ8RVyQv5iXv
8QfT6dq9D928dHgwaBv8IdvHzGJzVKc3sHN5ZCud1K2tC4Yjp2viILNRpcOv0nJ7a6VMg9Jjnsat
ZaeqrqNZUxeRZ7tgbNl56yVAkPqMryPgb7BTUI+9Y+xXqLFN3nZXppLsvme0ipbE7ZpsJftcmllj
BTqyK+y6em54BLccYq8QdtIhfEu9IU2cqIy90EZtFixB98Edq8h1Y5voMvFniReE1G4CbdJLqXqS
Cqevc59Wp1HccjRL08ayPdlJb458Iy67RnQLzlr4FcVNaBcc1tgR2O1v41aR00JYZWFHaZEjZ0h0
uwwhrX9uNMuPo0CD3HfcnfEoZpVDaiqXNSb+0shGLVO/iK4Mic8GT2NpF5inZ53P/VM3y+QibSvm
2/HY9sQ2TZDls9rU2K5CQU6ULJbcMuEoqyHoL08E88JLqbVAMkA3Ms7CuSDlgB3acssWljEX0q/T
a9VIcVGJvPmLhy7pbUL1aU8VteO8wLOoY96yKqqhtIehjpGdlEN/l/f5V7BRxQXwX7FopWs5QRMg
ZROUoxtvwO6iQ6H6yJlXfmDMcsE4mPg49mR5mVbKWsRWj04ag9y7gQh+1bt4VkrhHYPqdFcJfNSf
kcTBrEy0+qvBeZfalUuyVcjz7lQOcjhnnCjby7tolrV9+MUnFJ/wPG0umNctKsswu6vQEDoV9XFm
hw1l87B3hyuhw3DuR3pZxib7OMi0Ou5FUy9xYYYlbxKe2yFuW2corcZp49S/hBNLPJwVHVGnAQUV
r6Gt0ywrqLFbuP9Npxm3CQ6A/BLXv8p6r3WawY/mLNTeUsADLLIyamIbt8wH1TiwPynNC7CFXGfr
RpHqHMsBPzQ1SRe8Gug8wi5eiTKnn60O7kd06s2A93uLEAqD54Wp4osItfmnGuTwvC6q4mosTDhT
Ehtn8E14FvldsMyp31xEKR8cTmKxiofmS65YcNYz3//spjW6cF2s4UNKAUwgGWK7Vily0oSii7Lz
k8oJQPKveCi7pSaiWCtpnLwU0Yx2Q/WhKHmX2CxR4jjRpf4QCR/8gTBKv7YlsP+sS9A86lN07CPv
s1sY4WCTICAPUtqW1dN5QKJC2Qhbf3bGRXNWeNk5DwJ0Sq1yZNqFl886i2Yzhn0W2h2uPlqkrtSs
Lr2ytJns5tpqU7tsOqGdnCPpDFr1gW08Ujl5oogUNooE9uDTUKsGqkCoi6aapW7A16RTwCmYHw62
RCFogqKIdAJSJXpf3tAiVB6YPC8B3n5bij4LPvwfv//x9xLsMHXoCAiU98f8/mWt0XcDtxRfC6gm
VFhAXoFy6EQ40ugnzx+Nnj8DysE1nG6D2vVnms/4kYZANvD5kcc/+gZblg8xAThqTYSEOB4Wjw7A
P2D5UHP1kuVDXzCIR0DPPTjTqMkYVHjJ8jUqTeW6uXXKGG4+KM6S+cAKfpzEQzSXWV3OEPCLaxqL
ZqlSNsxx0+tjhRUQ4Shtb/tIJKe0JImD80qtogA1HBhtaByT4tCRwvjzqPKuvYyuWFQ1tsuK2GHM
fGrr6KolrLKj1lOOFREf/Imwc9ySaVsnJrZLFiHPzllMbioDYYEsIyA71EsuWNuUt4Zq3y5lxWYg
LvE9smq7V/RjmIYQKKhyoMf1h16Dbx+mgi/zljNj07BOroNwqE/STOWnvfSbyu7yJFo2dAhmYWy6
s74V8jjxumQehkN1wgpXL6qypg4ojUEA/0foAgwn6eyW9e6s6bossWUHeszukelXAyrQHGXMdTKe
8zNUqFUck+sMgZ2klcbnSYRPjdslsxBYymgGyTzygebnuXIXFcoSBzZMOlcGF3buRa0dtLnjRbRw
AKzkdKhYtJDckidJGArHTd3ErpnMFh3xOrPqDDiXDi87bx7Fw03OTT5re/+T7jH52CZcHHdMNn8Z
nBLbL3M9Qz1N3Yus6Amagx0JCtBSlo/RaWNcOtyYgkZRPQ/aVFl3UdyBEYC4Tm0Ni1qUYWHXJi0H
B/GUNbbFqryyKx721zk16kJ7GlnzVuW0A1be5O0yIWWxIpJ3S5kYY+wAM3nZJaaCqFCFKrsPrMSv
bDWUtLErL+BnwBGRE+IuiOZWNFhAnxqdgF8HvPnC6gOaWTMLHEhvWKZZMRTFeRrGgeXHQGsURNZs
+KBSaidrOjOYE3CzKlH8lRKXXxdD1gaRrcs0sICJFBUEm9oPbhUlS5OnSnpAPYemaRfa9VE9LNmQ
FdW1LnvSi48Q0SrRjdX0QnlzS4dxAlEqL6k7sgBzpDpQ5pFIIVB1Dt/S0mf5Ii9dUzs4RvhzCu7M
h7bLh8TuQ5OTBQlwmDoQ4ulmAUSHXceqy1LPgSVbn/yIB9GMDDLp7Uok3XkEpTHKNjq/54OXD7M0
J+61iX0rc0CT5EAiosz/5HITJRdW2BPsJFmPgMO3ogE+I1vXAc6YGhtXxpz0IfZXqYmteTBI6jmt
qvubwvUhLkWtovscBTFQVp4L+iX3GZnFXuJd5n6fX4o8UPOqyTJH+Ni0S5gAOh9QycGpz9G8M/Gw
CnqTXYmyMJ90l3e1LXPMBpv1YQk8Q+PimIC/d+wr4R6rTFqtzctKRrZXdXyGLVwNYHiNBMiHKLFD
Tqvexo1P5j4qq+u6keYqV5m3lDkDet/wSx023q0bZ91pFmeE27nlDRDl/r+A1/MX9dzt9qZ6SjCM
wWIyBq1/bA4n7Z6+2cPHcVtrKMSRlpRC0GuMVMEpejB5G2sIKduxWwWkdr/ZyW0YHJpYUvjaGGhU
tW0CuzWFGBr1UAKMUWOoBdfQxPefBLzoy3jXaJmhBAYiXhT4lh6jbi8tYYzDwuA24g8KuxUEs0nG
MisGB7MJhk+c11m0ZlbBy4XJ+7Jns4p03O8cK3XRV88UzFhOSrpInmif9/Us0pbJVy2oqvI85klm
9XYadTz7yqMq7NKZJUQMEWFPSoYfJMQg6uvY72S8Vopn7h1NaC4uwDfKM2onOChhKhDvLZJL0MxV
CyG0mBdRZqctT5IzDO4lTNlLEtyfkoSa8G+rbFIYswPpnqjgyAa+pQvg1AOCnhUaqlXHztewXGM6
YSddICHAUPvCVw9um5owX1UJi9kqZk1ZyNVQelUADkmQQZ/nGLkBcRc/vz2G/P7L+4+nxyi0zYD4
JkRk9Hh95/5DSFUpkAjuQxzRKHAgKs/B7GpNrDxcFF3rFdWs8CsPvE+LWUNmrlpG+5I4oHZES08q
4ZsystM0pwW+gGqQHK79fJKwhXfnKOGYFYVeRNB2BXp3jNvy5Rw7P7CID7HTe2EVDSIzb5CezBex
YhVFtikqIb5EHLnVJhC/+Y6oX2Mz3peNPBJKikbiOL1vVvepTC2q7r0e9pywG5TF5Z8+hHWMZ7dh
UAeXxoUvFqts30+h8Mj++WPr7x5bAs8do8YM4iwgQy8f2+NNYKHOp/eWjGVOHd4iwdcgSFZ1nA6B
jC8CC6f4nEZ5X99EJUIDsDc/iGFRfj4TCJy/BADoMXBkDmffBawGnQBQQYQ57CPj3rl6MLxYpnmW
uP3ccpNS98teFR2g8vNbfv/wUJ0toBECdJ4cW4mOLHtnX0Ls1I3DHhX3TLQg5YseiwFHC160dcnm
gXKZ+FLUsOq5XQooC/sCAaOm0PMmSFHW/mIj4Ikmk2NLH/AeRkGFpozQGuPlbDw9hOCyV9ZX4HIy
sVZdBZEkH4JMqQ9fVFa3IRuYEyTAYzK7gygBzIoHyK9vkkyEvWMsiDHc6MRPCjPLeVqQawh0mPLr
z9ds1Kc7ukRCoQiC76WCM4fQ/RukZaJL6tZVBcqH7msHkQHYBKiOECwW6loKYR8IgDbWTUaifBSa
qk3HH0Hm1f90scDzga/IoghaITHwxKbTUDkpq74U6VcTQ1TKckLQXkNrNz2qen5KXQ56v/Qg9rdO
Qm5AoxZZAtGulbJCSIzYuQ/adtT8vQ+jTDDEzSnrogwieT9fLjzdY9B9Fg7XgucHAQFoDCQm9qmj
rckgS0u/li4RFjgnVZnF9VU+VEFmnBYiXTA5SyYNXEv7PEn7mYqG3rpps8w9LnURh56TDAPqTxM/
B68PKCQSbuXUHFnxNQSAvCFxIKjWgUokQByxOUGDjuFTo8Bt8/wXYoqh2OfFBoBCB/gGBQ1OLJx/
gA7JE40BO9PkjWmyL5KnPOROhsDxzW3XrbUuHDxIC1S722+0Z1wzuAZJZlAnGXYVXOraiop8Ubf0
1wLNploczsECGeEaYwJVs99ti6iLIHXrp9mXrAApyue0jBQ7J9inPbi7dQ/Lod0mHj4lftf30oYA
eJv7Dij8VlwDK3etFaSUw+FTAVReXEBCYyQIHaS0Y72Maj7Ck5ZUwxbqG8mb66wIo+HTEIuojSAB
Ho9GK4DVB4BSo334I4Xk7PBJga8D2FHwseBHOSAPQk0ZL2m5ELIesYs6LwCCASk4uL1WntW3tkq7
ED4iBfIAMw8gQw6wVhnkVtZdKUyeLXRT4OaG0XSoziDE5BZ2HCcF+PUWZIC6lcfAuP5llHHZpwY1
kMaYS+UBz2hykwJF+flmn6pwWH0JXWOg4R+TAmr9J1uDur3xsM7iLwNOysKDpAaSWWm3aZjGx7TO
W1AUP7/jVBuR8TvyCAa7DYXr+rs7lgUq/Tah7V90qMfN2NZsVH+klBEYb9HkXHxxQzrAJmwhuld6
5xIUC+zTn09jTCG/EApIZghwf6EwGL4IDmJDkycfaFPnlhbJp4SZpKJ2ldbcekhzPwdt5EelwfPC
lWlw1ZTKA42T+Tz15mMMoUltaPjSxuA2Q1nDaewqcdPRIla9XbZYNNcQzkYBBCCHLj2FTYR8O0TM
hRwEcwUehd1HsA/Txgd2ceyGUTVKfgPnli7Hb7PLeptCbrJrlj9/4qlegxCXQmOdM3n8YkjwCV5a
q0i4vmnzUn5sagPFGXNeFARIbDOM+5YByWIrH4OznNtdpCn88KpHZmuJbNzStA5b4t64nRi3NMmD
ISlWQUboqCLzoUR4kcdNVgbLgfcRSJ3bJiOnxr1KQDolhK3cX+xeMtFsChiQArMJWg0QhBNEE1UN
oY9kSCGT91FVPgXZqjJvnEBl0XoU3Uc5higSpC0XLiQPQcRBV44qpchyMDQQfAEajzs+/inNIzha
G+tQslXQxuM65H2bigs37+BdgU/HR+y9RJSLyJKQN8xUAYlypwd7AY/7c7TGbync3Z/waBq+go1A
BwfoHMiA771Eq+og4RXXaf+Res2oqaoih601xEOQ3lVIRcTYfZXmwycocBntY2KlGADpRBJ7/XxI
BK68haZW3X4EllrAcrQypLD7aDOANjGBpWGLsTbORu1Wg9pcBSRrQa1VwEjghkHlIvgNfCwMS5F4
DJaiqqRvVQ6P6xBEwtckhN826zOqwvFk8rNje7XhKLtVUxMZVUAXgF1JwiFTodF3VBe3AxO9yK3b
JoFkZb7Y0Fviq66JHPAsfc/8Si1MzNF4Swbf8UCgTgv+B9b0ctlRmAKFzDp5W9YYdkjVQ8diSJ0M
FawPCzOW8rnbWmkHSeqY9rDgceMaoCyg9GCV2qKLqyspSuWGC7diCpQBCGRzXcDRULAAiQWCX3UG
DNUWNi9vDSxlFysDsgJSNMLhRd0IhBUGGH7oPtTNNUqTFGbCowhsUySq0U/9+WpDRdp0z0G0G05H
woF7iMl/71EBHSwtD3X9re9DRYFrV3VEM8dtkRteCALh6n6e+4XIlK0J0VCCUBR5kJ+guKYdt6FA
C8LbhZdY7NxNfEkdKFrrvDsUxGjVujUTs0iaNL5nYTwUkBMXCXyz8oDj9pI1GHXDTIVG88zJgT+W
9aJtuWouihzq1lJbJCjBZxQVWM+MKTRUbnVVXbh22ql8CG3fNAXrHK+LGhCGZijaPra7/2Hu25rk
xLU1f5EiuAnQ4wCZWfcqu1zetl8ULtsbJAESEkLAr58Pl/c53e6Y7jkxL/PiCldlchHS0lrfZUGo
zOSZJbHPnvN+3rK2jtbYB38xLHQxR/7G2/l67gpkZnWx92HfUdZiKprrVW3cV5MzMj8vrGjThg5k
3T+EXCfio8/6ljdpNgP121Cf6g2autmxhokkqLqlfXuF3tRzM+ko7LecjVF0iUPcJeeWuLKLTkbp
IXvZ6NIq8sJ0tK4f1nlN53vi5pG8x45R+O/U5rkFKbm0o66M1nHn3kHU1qsLF0A3zrvOykFXTOk0
6erC7m4qX+NBluP3DnLBZW0wVbbpB/MzZG81yGsXy6uZjxMFb6Yi2ucXPhCVP4BcJgrofG4S13c/
OsgqAKHXa5yWNrvfU71gSu+xdaZ7Bx3TnEencczAQV97xkXX3410VVN7Ai44h+UuUN4KAencEDx9
z8ckna5zmXVtecZcyVNVmWWPsK33rhSBVS3J8mluOm53uV2H1pFOXIIYsNvUioUMAXYxwtNPmvic
umtMjkB4HVKkLfGDN8i6WDWDpV7zxz4pCvyY335JhOjxN3ixM5xu1y6bXnc/sWS5kbk1bXIVr4QU
Rb1JqnxxWUcZA/am2XLsixElArfTphSbyteVbxA41JJ2EIc8bsEEUzxJTmToz4VKSWKuld9YuTzm
MqWCVRNjByZR2Jl26iMUW1AHgQHqHUaKbBNC9j2i9tTRW5JyW/R3sZhE3D9JGWTJT0EiELQnLeIU
146QdVwSsOo+Sk5R221iaiKjpC2bcY4IHT8lbTLifIPsGXvxbTlNtUUdjJFNSi+wg9Rx3h0HwfUj
ZQETwo6cPusc7r42gJfT/Cy7cIxY2s8KP7TrZvI8DsUR8rNlbkvoKsOsMQH2EfnGZWZ2wOfM2612
M90xfJNET7wCe4njOFsPzBjHiMXxeOJDMEr/FYPhwAfHjElgScQTi0dBRlV22Q8QNAwVhxUCmRaQ
8ngrplqUHfUETzDzk/84y9GLEeNFul1fDhY9Xu9LWRyXLPCkzf6cY2bhDCn+NL1ysh4TLLfkePJ0
I/hdz4ZjaJYlxkexxZZTwDUssArgHn/dj7Ug518BuHX4HV2Nzp8VzThL6ywwAECVKTrwh6dfs4fv
juGQhSTHzfF5+zkYHrPG1r9yXEZ3evwvdVTdp9CNkudfQ03ePv6fQX77HJCCRN0XiRlwAfFIuuVV
idwIexFjuuGmp2THC+0hNkhbyDpQgLeaVfTtQel9mTHVUHl7216PMds4rWLVgU2B7tdrjNKSDD0+
khhgbLYGzMGhi1LRdiS9LZSs+GVftNH0yt5GUBusIMS1t3vqEoEarTZ6zEN8KKeO6jx6e7Rv0yPn
qsf45JnAN0606I+bXw9SfTq3sT1O02Vdjl9ueoqK7mUnIvPzDe40PYb3bSLtHvob5N9JehwlFtbh
ezDIpJhdbu6OS38bULKHHf/Rfaqz4kQisDPyeoc2cjWXNgKiFZ2C8BprmkEWDOTDBTxfsRTJ9Brn
7YjpA03UcNy8XZDsPjpg2ccBk+X4kS1tiR/9GB3LYdjpcf2jz9suvPi+7VtxHtsSx+2mNG7TK+W2
Ip5v07e5IqRjc3H5NeTgUCwuZxWpwkGwA2icXBqhsM9D4rLn0QsyN1kujZnIPIo6ci3Hyans8Ha/
Zu4NsM0egAEgGzymzl8Xuj2Ws8f+it+pzeeyPCski+t2kzLXr/pqznQ0QLPJsn4ASexa1PkgiDw+
382Tww8kjbR/GCaPf7chAESjUYgBFU3A8vuHRc0coECwEmePu1YvH3OQrKgCIGA75n5gCOXyvKZT
gghT2q73EE4O2GKH00pGztw1Zdiq1s9RvkrEm7bXWqmrX3CynPvOyrPvetS737bMobfzlZEdhuOS
/lwzoAx7DJjjQfH9Y9qVUEG9TGnoQn41v936ylpwYU1q1l3hjlQbwJblexQjys02O4YvXs0xa4BX
HVP8DT8tnQoYgdgnx/3OQiT4YTHB8XmQcBT/E/0OXBkvOVIjqwBZbPlwn5rY4hP5Fh817EK9w7x6
A1n2mPaWn6EOtDy5bvm04xj7G/TGUZYDNZxopoCX8lih9B0G1E5jPfcAJujtcIhoQjVnoE8FmOkS
uqsmzfmGPc9tiDTyjMr2GDwv0gMqSHypgMWDXm/xdbwNAXf5OSA94+QmcGeteGCpPEBK7bHd3ReK
p/kMpeY0bPy0ckm27pwHQ3vXALpAV5mqAAiUf8naNEZJjs2Q4eHvJNtxV/k4HNvGQPkx3WxiY0y+
t5GUswYSnYpIpMtN2OnAi3dq94E8WyTTQBV2M7H8C+It5hcJZscISEikj2lkRoLgj/LyQKl6gXwV
mTUbdDBfcrZ1U/yarX3eP+T5ZDZ+zhLtZvLvAGp35SfsaGkPMroH/k3qso8LC2wmC2r+ELWTbNua
0y3t1vehQG4zfWeLWKbks+MloImLVX4Bv0yS3amPe+YTCJ09docVxT6cEcgpi4IyH3vM8kGypF7w
S1IsVRHATEF/+3Ynb89yMhIAcY2WI9txWz/DTd8vR/xjW3tEE2T/x+IVbjg+Mf5E77mE/jeq4GIh
+MTWbscHeQp0Yjihcj+4DdFzg6XcIlvkD/u8xeYksVCPVQmHB/7ya8oip0QkYlDG409vePgRTklb
2xWq86KKExuVTx4cNHRTIRqBnmfbzllyHSZoEqBgI/sBBzrwRPgB7R6ixQTqmTxnEfiHB+CWx5Ur
AUXOl18nopZhS5swVcjzW8U2QghSqEqOxmfv1FvAUm9A4wQRPmYD6acDhHQ2t1kG9eUwaV51U+7J
sxfU4J7nABZvuRFJe6RxXbbiHMXSH5flfy44yImxj0ALD60xUpnkoBmbMazHnCz4nihR0c6Nw3Dq
JISM/Pw2IMCBj6Cn4OfHcTMXE3kL7WBflP8AfP1W0APLQXzADE4Q3PL4L7ByN4NDAF6dPHda57jq
om1XrIagEWYnkh0rqF8AvHSQnU7Htf9Ddffn2u44Pbqtw7BzvCEP5/+tsLV+1SRAUQl54s/QKIEB
4ypQB2Al/f2pfgPQsZoi9DTCuQBZ4d/8KOv/QNIEWAZKjlTyP3MkUqvW9WR4lj2iWe8xu1neHQ/V
C4knrDOb4ZH9Co5/fy1/hhAoBBpAheDxKHPQ4ZjnyZ+vhS9pAvhWts/o14gwJmh85OPOQTB72jVS
538a57+e8LBzgHAvoYHEs/4NV1SdjeJ+iPj7aR2xUbQKO/51sSmEuV8r++9vMP5dWIYWH2ghBW8H
XPUwXf0OZK69zFooQPP3vyJG6PYDtN/ydKP0vGauXM7S8N2+8yHdZDP48YjnqUVoIG7PsB/9wxX9
eaZjzFFKHe+HSwtGYaL8nRbbIEUKxZZO7/u3RRWQ12GNr15xxHVRLgKPoMv8hpXJIKvHFUAHdVyI
NOnkYYObUNmf6ZBC1lOtCC1bjVA/4eNYHzx+EFuKerIOb3yWeQuzf38Tvz9GPLjsMP+BMUGPCLya
9c/zBvvuNCcrWR46p47ItP9MhIyjI7RupPQZ3lrzfw91URAgaHgATyIsh8d79/LfwNkC2jY84Mg/
/Nr21raboE7XiKwa7jb0zf6fnQ+Q/9FlAQsDBuTsL+EgDRxI9CLkw9u2hCT5eBqF6rEuRjcdG8bf
n/CIL//NQgKfhQASE/UQpYC2xf//PKBh21dhd6quipFYRetiGIr0S26xYP5pCf71VHh0JRg8mLdQ
ZP4e6gaeDJtv8/bqLRVZKNARzKNkgpL5H+7qN24NR4dCA+/kSQ4bN8sRWf98W2M0d1yuhn2LJGDq
X8sqydWRKtp0OMrJUC7jUEdDZpOiKmwPpqPqkYo6SNHHtXiRULiR578f7V8SkT8MODBMDMHPtwHh
DWglGtL8+cqiCHxRITp3sXsSdQ72sPVQSXi0dfb6324fQbTX2rXAfFk18B1VLASF7RwPt8giIA1q
a60MEKm7JAMmEj0NnLatvtqQs1D9wKETjNet5gmosM9umgaUZ1Ym2Tidht7vkFxHOsrd0JSWAgK8
S9dYp/kTe+MZVY4iKX3k4wAt/71qu4VByuOXXMTAaiQkJFcogAoxND2RBlPkV+JUEHytq9RbuoPK
AVaUKv8ZXt9KIPVzNOEbTbCloGQ90pOwJASJtk5K1C9j4jHcSP1yXzykrj+STPKWcxmQtnhukSnj
XVTKzUO8V6OzbBRNbope+uo/UMyE7Rz+2bcE62dmB8YvYHz3qTySi2JagHih5lE5HLKlxikHhWpn
uYnAooi27tcBjbAv4Bl62b+kSMdZ+pBvM8vMtcwjcoAUbrHAfyG9POpDFjYHd1un/AA4GMhQAfaj
kt1c6kPGqNsQDdWUQtWUPLGJmSKc2glBZ/pAN7bs+gN4kINpQ24aJfmDnh3IjQ8C/tysbTDPIXM4
d3aKISYeYiTD/95QErvyhuZrSL7EdN3m8gFwHjfvRsakSk5ydCRChY6Ats41nNbg+E+jhlK5bGC0
3e1WRQSIyVIjZYwp1PaQ8YY7xdzs9go0eRCo8llpwdeKLnKXLOrn8JpHg9q6hmcoBMZqKMbBfhqB
CEF2DP33QQX+ipETePo2vysH7CfyPHZ9nnhk9z/zPwDyR/66jfOxGb5Njf5nljoWvUIpaRmUOqZa
bJQPMSJsqwtcRqJUUgVFFvYBm4sun83ISH8eBG1p1bVteKabgPljE4FfRLakVyJK9+vBrssVEBb9
voAHrF4Z7R4KMfcRsOzFfuCY1FdZS7WrsPq6V2lN/6mNhG5WFsNpUPbpfEERDqgrGeltaaIvWmE5
jsHkd3kQping0cDTjYg9w34B54oW/nGX/RydUC3Mp3KLUuhgXT5864x/TuLM3NqMtLfD4uYTdYDG
IZBprxbtWdOxUL6DrXKC3sCI78JNvOk701ZbNo4N5Wy6KfdkOG98BDs9Gprh0OU21pkci3PAIa9L
1ImvdtX+Aj0G/z4x1V/UGvd7tTFJzx2sjs8GVv+96gEdOXj2dPsS1r382pORAmLwwwf4osQpSubo
JotYJypNSHqXAT4829mh440s+DuAmgI6qjll32NQUKizYhO/XxLZibPZRnKK3TC/d0sGIAShoHHb
6m9SZzcoaYdQ1ryApLj8JJaEbddQRvhvLslkfNLezCi/xNBt1ZLS8kc502JoCCf2ZmCQSTRZPMt3
65Iq1G+DvoVcNp5qXnb6aySduVvR/vvW5fExQzk9uN12CTcr0uz7qFDLNVB5ciNU2iVNiej3HQ4i
+IP2vYw7lPOGfA5mCj8mQtYamuT9q3MSMnHGDWSN++4wc7ve9BWUXNY3Zg9qvcl9O7VVFBvxsMUF
AjFKvXoJaZ/eoBFMb27sOtlzYnxyS/thrYBAf6Rh+xZ5zh+yGMtncX5uAHnCMA/V/VI0dNPpKSvm
8cF0mf28mRW5YgTavXVwuUKboepCtNRUxKfZVzDmukqTfrxoABhwdg3zuzUe1TvXbbOq1Ty3L4dg
+ZOFUD+pIEOGySC2RlYS1wcmGOpjhYW3dnudrWV4YonrejgtF/lVDmavQD4NH/HCQ7iFzBK/YyA3
rk1iy9rbiN9kYsy+ujJf7yR4iAV0SOZxUj5X3JMJlbJv7/KSaFH1sWJfLUGy1ZTIG2VFpZue8pCr
MwJ9ntcMEuyrOdZwZ+kBmpPQwR6pR3iv/RpfpFnyrzblLwH1+8s+DXt5mUy2VXIa2h8bBuTSzYX3
J6Sn2/NsGeWVzSYwyaqdq6hbluucKYPeBozGcAk69sLGmb2mq0k/SMv167Iv+w+PCd4shU7uMwge
LnAmJc20TvMz8l5S0TAudwTW1S97pMdL2sNLWI+AuR+6Lcqwl62ISJEUJXAqqvKrAoRRbdwoL4p6
+wLNWYrrX5KbOBrTs8xT9xl44fTExs5exVvPnocBDRtaJ6fTWiDkojwfxMOYRfON9Vl4Gh23H2xZ
Zt/gokZwSKYNXrptwOIB1vYYp7O/XW0RrkVYUw08qRwvPB+yBmU7lJ+AY9j1Tiy/47yz7/ak7F5K
QDqfp72cP2DDb+GUtsX9HpMZ2qpcnHvG6R2Y9zit54H1TblvY4r5bsfz3hL9pEANPLWrNlMNxUp0
tkFOn83sM5hF6b7fWZb5WwiooGong/7QpjvsW107rKe0UOVVDC6yhrc1eyyXNgVjYMl3whNo4+42
mu2C1duwIgdvCg+ovbxTNF2K+RThdXX9XPXM8LtATPsE9Kd/INk2fuxn+xXfaQFAi/gjnIm+kb6Q
DyuTkIVSE4sbpk3yxRPuQ913IbqHBMm/iGRZpkuX9GlWsy4ubjOubXlm0QAj79CVpgG/DPX+Ah6+
Kdk+FBX8MWyphpSPD5pAh3C7kanAWOdRmO3dxBYQUPFq43A9ZtPwmK4ZeVeMTMAysNpOnzpm7HvZ
imU4gYreuttBKC0aYkcKpSZ8f+RSLM7t77dytL67HKlH1DDYLHutMGo6tOpGASuApygukLnUdPB8
uQeKI12d+rj9EIpdb7WO+vwOMkLYN8NhJbmdARDMH6lAVWoRR6yZaY7EqR0hd7pa5ry4ockajfLD
nm48WaptnSLmbxIEu+i6zMBUXKZ+G23TLY76Z0bQkgPKoLZntrKEt72qScbWZ5FCzVMlXda/01tM
9ktAASzrqJiS6C7Anj/WCdy3xT18r3toINyDoQOI241MZjQNiQt1M5NtdfKx30jOdrh/hzGCdwj4
EZp8QD0Gm8PwOM+ZLOdmy2XeJwD+ncZ6gIkGXVbiLRlOWez7Dn5LsMbVMAJ+rvd5neCHGjYQUoWX
6moUGdWnNtBwrwTg20auYr1KW9jk0G4h6gpAddLG16q1BjSppwUsuAGsfD4n8wOhbC3qQfLMVUV2
eJU2YIkfY0Ps9+XwpabWbMlFax6npxYWDp/USOE6omtoBiCRC1XR5e83kukCiZmHQbKvEUlnfEBH
RKCJKYLQVOanDs6OirZTvLKTGooYfQtMggYs9D4mS+5fQDIP/ErCQ/q1XZYv+961L21nvrTMUFmh
TBieAzQnJ15ye4mweUQIErkFLVfst/2W9A82Ff68dPBBmcnspoIXLzLVMNDh2Y593libb5UvRYb4
uszDt7nl+7nQPejFduX3YD7LqI5XF6Zmx2aTPTHXpc8FhE22EQswKMwHTJgKOr3wPdZGvTPT6MqT
K4r2Dq1a9LOf3Nye0Kxi4ddAs1tYUYeVXQ9aTk0yTv1ZTZw+jyqKT2zu9K3ilNwnas3QjAdkqm4d
SHWGsqhJEr58HX3hL/uaJDCYFtiEm4gtkzuZONcP0DUGSCpt4DBChWitJ9XKOsvdYioWDzBMawg1
/bXLcXOnDeD7886t+M7Bx08XCd6vsViUodo3ZR+wy2PzR/eGvhES+QUugb/HriPOvmB5jS4e3Uf0
24i/HC18zhATsYuO2HAuTCGfCBph1MuQd5+icXjpJRRqLQq3c5Fw+VmHZNYVTbX+nEbc3vgk5WvF
7SrLWgC0veEmwU23EZB3sS41ivD0UaIsuVlCLL6pLi2+KN7Gn1SchrsFjHJDzaSvU0DZH0EKJOqI
aauBRTCa7nPOU+StCI7HJMy+Zeoo0rdxOHbtNXGveimJOPW5AEELkFvn1yMdha6dFesMDmzXADGL
IOFi7xFHYGMXkt73xiWvXdfNqkp6XEMl+6Ira4Xj1oDlMCc6NBW4HnKfFA1K+KW3yLVUezMYPf/L
oGrramXSNPqCjTfYipEyLFdkVnkzG0muxESTl0PPcI73RflKbMQ8UrrKV7+UBtsDKs+z9hwqLc1p
egdK0d6aDWKXCrbmxN6tzptXlcyrqB3gz6USS79+m+cNawWLEnWaN0BXvy9g09C7Qi7LaZRLegPw
vIWUS6w7knnIWX/g/VoLPw9FN99mG+q3iiAdmZseVlN6ItMALTKMpfTj7Pr+cwFzHhofpK7pIzJF
Dz4U8TNYv5JBrYQcrsrn0PWXgKTqBtFvDKd16jqJVI4h9YS6hOiHtAsxqT0/FILbEFEY0M0C5wOU
MphEddahT1OmlnO75KB4BgU3J5I0ezrK2KXmaHWRIKdOR75/Gp0f1WOi4+DQdsJxhZDGcr2b2sa+
7bcLmoPIMXvMfcrLSsWTSL/2kLOSsV5IuUp+BpGn1uhedTrXrEa1vWam8ns3OF8X2HDp1nTg1Up4
2aEyz7ZmXDY+qNut5IB0audRgJmnfgFqlVYr5OfMn603k/jUtiqDzT5gqYDegUsoHW21rJPO53OL
XG289p0nw7/d5NaFooGAEkffkwkc4DOPEnBCFwMB1zw2dstIJNG4yyg8h4xAxuUlFNbgJhbI73H7
PwbCigjj6OS4Ncx0K/1ELU265zcQmZiDCJl7dkC2ScxXc4sGd4ekADqGg5/BOtyL723GozWH35Ps
WG9T7Jj47E3oSIcWIgDgCCpbLkOOLQLheP7oOwAK5d2MhHJ9iCSLtqz2rfOTuuxg3fC0sOXB5fua
ln5chob2s9/G29Tj9vZKaKg/XA0xTjrw53SmRuSnHAJakd5E3k+bhj5KzMhxUDu009mYUiIek1k3
Cuqo+wQiM6TuhiFibkwgiSqzi5jhvtwM0OEFCK+oIfXyaFtyasc1E/3JBCiBGLCDUZd3O1K/Em2S
+pyDnVs4M76Ks4mhj9G2p9kFfOTw0ZS+fyFQ/cxVomGKqzKPtXOCCmb4Ho0KWRZU+WixcdK5Q8+h
xUI/s1Z7MoEU3XO//VT/3zDRLk8AcZcr4NPiTkc8rVWS+3uJPm3DyaQDRGQLA0FtSP8s2RqK6wkp
HHzIo9nQeWIMarzYOYK6ci1NGGEaWtR3s0dcIbRmA69y7KO+mdN9e+8ECSsSBNKfkIGiQuTSUHqx
eTYPDR/K9ZXsfN0MWnqEKX5fKqFoA/Pr+M3iZYe2chLW8Ah95mC5jixspyekE9Zd+Y6q5XtL1gNx
QUadoDuE6toz/GMLJ+fBxyVEQ8nExppHmdanbIvcVex08blf+gyAJRohtboGoCgoKtRicw9DmUe+
geHdz58gyYCco7IG6r8aWpMJPVp8nEDvBHDroUXljf4QE/Lw+xVEIFzdqSpOhcr7G3K0VXIQhMP0
Ac2fGSApSTZ44suRMlBlZO4u8FPgwRRrS6oUmr+rCS2hZO0BmL3uEFJgbnD2zpNI4z53c85jg955
eNhNxnjJThKajx8EoiqAh9K0dwRh2H1BcRm6d4Uc7JF1pYm4QgaT39isoOIVITLdLumSyfc6pPwe
8s32e2tjjHwZ9hUyOu6BjOy7QNchEQV0OKL+KdgefTYM7HVgrYtBI5oWA0wUirL3MeDDomFSh+sY
oIVoAjQ7/wppBn8jVS67GjMpIZu09HnirT7PyRh9yq2LK1ZAH9lZ+Myz1O1bBV/W9gCvJ5oyJd4t
MJuhe4mrmFgYGvblFqo5N+6QqbY8rLhc1h+SDVTDaApVbDBCozNpUUUpDI9Nu6ToPIbMhwOFmQ3s
/FXaOvQBaMfN3afe+Ls2iZeyiWiLnjMQaJgPYS1mqKHnEXcJlULxJbNd2VZo4Zc9TuTIeB1e+jBW
yKnRgSNXnEEmoybRNdjQJRRhgEue0AknQReZ3Jj8pBYI/5oU7apO+7TiOy2FzA9ylsE0S2r+HVw3
nhLu1jrMdPtcIFost+s8WtP001K+d9TOHqejdEJBIIACDYm+T3ue3JYdGiZBvsS3obIxZ7eEdMnr
1gt1sxLjnqAhlDW0aclXuHX8CP6jYFstKEz3dREysTUeHWVc1dty5iffibJH/LVpfyvjZKPnOQ/0
I+GdWR+AXKkUYICGh7w3Q/wZHYTarUJDQ/ugoXyJTkWgG4oClsBtMfGIDqchlt0HRVcbauybyOqQ
nzddaqfyGLf8MaQBMHSaoHdA2Q/ppwnqj7ZafP85dYP+ZGetK3QgBvYIpScEXO2CKd/bzy0J6Oqg
3Epqgszj3nrYjhxwly9j68m1lVjUjRWqeJz9rG9milZuqMjVHXCB4orwqPwIxFgUmAZt/mrQp/G0
ZpF7v6CBwbXCy0KTWi5lOLK1aICkZwTEUziHfmEpWiI1O5qx2GoQbL2MNFn693DxisYC3GospnpW
Tyn1J6Qv6NGw6Q6axRB/6vi2fmJ8jivjfARLJ1Wnoez5vyF3jpqMZvNLiXT/Emc8ftVQxn+K8BVa
kRUDByvCJ3iByvsV4oOLWWasutJ/hXB6fjI+2nhVzjqKsQ72J9YStHyycTZcsB/YEWWGSxu0MbgF
ikbuwpTYf0mAHU25olBB985xr9Yu1h9J2WfPskvRxTIDqn9tzIiWTBUUoCpNv20e6L89KQM8yL5i
g1LD0oCbh7vqEypaPZj3NnM6o4+zRFut9eTK8tBM2Qm+bIgX1k0OE7gGEKH6Mdsg8dkuIYGHJGlS
Ha1zdx35bpD7NQTm6IPHxRroNzpmWl1JXQ5zVqPtRzSTplzQjcoieCmobMC1QbchWSzyqIEgMN6R
NpbRJmqrchut135bgWJWebLSM1qGhPJLPo4zgspk0IiiRxyjXYQeR8sI/URDtrxtIbTJoP2CTBpp
PNReGzzaWDSQ16P70bZ0Rv+IJrIVrgHRCgHhyZmwqQ5MqmgVVEwG/TNBbmAOTqBBWtnu0fRuScsZ
JYxIV7Sc+6jLwBfZgCAuUffByiRW+SCldl43LuANDDG6f6TeTa8eDd7ircJRjNjqoDOkZNVuOkSG
K350a2I1EOvjTrK8jViPjl/rUkz/8uhagOYFR+tU/A0a/SJfb8nsUDDfys3xPq/XiJXFcv57eu7P
DDlYQyhAIlCHh5MXBOxh+P+jQgJQWTlHcC/8GLQ5CA20Jz3kEClF78QM5WmXeUjSlmglMGAICYru
Hy7gz/T2cQEQCsC8iw7VYAlBCv35AgTd4I1qRfFdvV3A8KY8GRTrMeOIBi/2xpT+j9qX/p+6jv6x
6ej/U4/T/w/bl8ZRBJvFf0kB/tK99H/1X1+//vfL4o8GEG9f+U/rUrzDGooamOUgQ4ixVsAw/+pr
VJZ4y2ucpODyEwBU4PP/q69RStG9GH2L0ecYEhyQYpiBoGx/NjbGG+Fg7EdzcsgMKEzU8f+km8Pv
XDuOcuhPYpjoYJj5y0SSsUkyl2bkihGCplxCbvuVZ5n78Icx+UcnED0c1iXaiqL6w3KB6/23+brH
oHQAmpMrCFbiD3BOIFXwUfk4BLhw/4HTPyj7PxDnx7ngRoXJHxZciAeOl4b+cXHiWUClu6T8aos1
e4xyu9yD+AfJskfrk8kHNHb7+5tDW6C/nLI4+izQCD4vvNInOnxuf1BMrcrRCUJFjjYulgPOnvR8
B+KnBawOKJtiU0ef6AhqGvS88UjXUIrBBn/JgdWMl4m2vqbLkoXKryM2PinsFdMrESDjbPQ6QngB
iNixC3JKdgm7FZch35Iaql20pbHx8K5XMMv2xM4v8ZyPN7ComvP/Zu+8duy20q37Kv8L0OBi5uUh
ublj5Vw3RKkkMS3mzKc/g5Lc3XajG+3/9jRg2IBVpQp7c60vzDkmNn4YzUufAtDDkB3ocZnsl4ar
Po07jEB9V9xp6EC/sUhdgecY7bNdx1fqsKS7yZalPzCkP6yanl8ZBloNP8n04U7rhuL7qq/VzapP
2ZOmppkH9E+GZpOUFGHF6A9VOR3UKsJZuzba3oEP6bVY8XYiYWoEObM726KvrmkVkMZy7X6oMlYO
0trGgK0yHRrQz7FnzG5kcexr1WfngO6w1mJmpbQmg6c2E7Vq6xih2mntW5or7pQHc9LaHc3GMqEW
fnNNzVy6S1LWWWiXNj3RFPE+99UEkgCFc1F+GVq7fstwWbxkbq7du9wsiT+pnfs1c7ANeciLbdaD
2lLlKAzSOWxHh4oMQVfyJU+kY/pstOQNwEiHOT236cXGmnRemAw8O8uKKTRKWwaL24IvW1nJAXY1
bxD63oPzU/1ohv6UoKLddUJt37DIjWE1q33ojJZiejP+qq/txthOyuRzabM6iJEonmPXYe8tVjMp
dh2/nKSM5FUji/UF1IFyp2Otv6grclivm0XOVHRUFfi5WaR6SoXu00rNY4RxDmFL2e30Jc0vahYP
X+PO6r/kYsnkbo1Xq9wpfeqe+BV0uHqsz6aX/sQo7bqUsDvhr3xV9XmiwjXOkdLPXp7HT25H3dZE
tdwrtUOlwCyWgnUqEd/D2cVmZHl23Z8zpTWY1vQxsjDVyT5QoEV8sP2uR4MeMApa2GhZzX00Se1i
Jd2tOU+T8BzHNnhr8/TM1KPwMQwkDGL8Nhe2Epqt0l9hqly/9CBifF5Z80vN/vOGAh7Z2dr39w0W
IB89wT0S43Q3mOurMrT6tbaCSdKWtbtW7HXdTa41PZSlO/ixcMdwKYy7cipebD2qtEPKDHg0wG2N
yfJZWilig2gcKGesAXGIBKtWA2dfaeCDPC5yJOvasOT+IhtrvTiTXOajdFW4I37CekT1IoUC5jnv
JmwJCJyGbgJyrlRQQJexyx6NX9BChNHOOD3aS5/sXNHZMYtfZh6+EiEv88wGRLvbO2W5n0Y0N6+z
YmDTQrOoMSF1pk4NUuicTthlXQr/KS56NPv5tMb3Y25uhq46HeNrq2FxBMoXHPBtzITV0b3aarrk
7EbKyFIWub75ptXs3dC1lZGS7HBLutpzhijcDJkwmvZXe2a4yLofx9EpX4BQtA95gUaIgt/t8jfF
rPMHdyzSfauWHMNVYZuHUe3lsw1KdlNJa9HiTYOlnxA7Vao3weIaPFNJ3L3Z60xPtai5iHk2D1qh
qDZN+UJ3V6yuAEddgYPtmu1/25EVPSzLMH1aWsnksRRlHbJr0Y8bZz/xBoMxXT5I41h3anmiCHd3
fTGspV80ERMdhsXVuTEMtkL2aItQWB08+zZlPli7vV92qjN7KCjotwDUvrOhK/wGROnD2mG19MxS
GWh6x6m4m3Wj/mZQyF34RiDe5wjSmSO7xRrgOZHJrsWifGS77t5IM7U+ZEGLjXNrxPDc2cWdMuU2
m3n8LKWPj5s/M5W++M7WUz7raj/fyjyzMF6uRfUQFwk6hi3KXnB45NbAcyuDH1fdX6oC/y9C7FFc
b+b1f10Gnj/K7qP7RwzYr0/5HW9p/AbZEnMBthHDwLGK6PpXGcgCkswLQ0NyvIGBfhQsvwdbICP9
veyDCMZ8Eze5pkO2t4y/VPZRfv6xZEHj6+oqJAGImzit/0mw2kS9A+dkts6FhlwOX70tpsAS0wJC
Ef9LvXEhtZXFN1q9DXtYlQu0xBYESusGK2Nh8SDRBSvFqWPw1s47ZZ1bIzo40SDYX+mjyTKgkWt9
jayf4jAs2rEwputezdNk9uhfJpYNnWJhc2e3UViX0Wi6T5w+d72R2pEvmMGzjbDsUBquu4RYLgOG
GMuD4qyrYHrMu91vXFGqDfowLVv3GkNS9VIiYzL9rFNbwO8ob7uDbJyhuc04LTGvRO5bJ1c98duu
GYTftmNWn62yTTYzsfuqwN+p+BKLte5mV2qUY7bNWkpnpbXTq9S5yZvSemsASASKW03vKePF29Xs
YTkPCxVBm7Q9dGJt7r1KTxTH6yul3ufYCI8Zq+V3i1LxVesYB3lME93PynU+5bxcO0x6QQjnxXLk
X9HVyCl4k4IbOhBkIHZ9prv+vI3X0Du5zd2Qlazc1GVRg34iHsMzaEQLFrQVPBI4FRyjgnF3qQA5
x+7SPQMAjo4ax81+Xe3lzu205QSNsWkhSSKUhiajpIdEZulX3g/mXYYPW9+NlabcJEXp7PH8toeu
msVlivryMVltOBFA3G+r1bD9Eblz5RvANcA4j9qLUsnOYCTOZrEy4oGViKz8gq72OCKWOksmgLDp
B2PYCa0cduxGUe0p0Rzqk76CSYP75i94rd4VRFKhw/W1x6i+HjGerp9qodnHpBP1AyPl6BrtUHWp
lHgo4E4qy808rNYoRDiPRq9Zuff7f3vO3jG5UkytrgdQyIWNTqkZXaNsT1ndxVN5KqIOQHRg91GT
uaHWKveOIrYJGfKMblpBhUdC/fzvifqfYIMF+LN/d6D+D4yeqkQV/3dA4s9P+XWgii0pyEAAzxRG
/3Vq/n6gkhTEQWr9NFW4qqX9va/eUoH4LAdzA4p2DB5/P2ChJyIgZsOiYzjB/vBX2mpwCX8+Xx2T
78uFb6IKvr0/2zqKhlHqnFsTDucakbDFDL8vZOk5plWp56qGE174WWP367DPsfAW6gtSV0ZieVkX
3aNWGP3aIrnTsYpLsn3qCUjwCIDIeUgtVgUWPKqsTMXg19PM7t8Ae1Wwb3OXQ0byiMIG52eKDQu4
ohsZ0zMa7+urUkJSpThJaRBcpy4vJvr3E23qqB6z1FquFiOKHsnhqNH2Wq9KV437qRrtjbwAHcHM
6ktWMPErspk6wzRz7TEhj6H004RCEB7xxFwWsIq7w5fbTJRNK22wJa35fmV/+qHWGhUWIUzjFSg1
9spa0lPjteOQruhKY1XuS0IG9vMIkScw3So9WmBS7WvX7cfM7xaVFkNRmJlb9dLv+zYfB0/Z4FtJ
YeSHOmqnMFtb2LusmfmL2ciQpFGMESETZlS+9dMi7ifohuO+6jOIBV1H7R2juaFXiZfV6/KiDTKz
GV8xmi7P0VrZlg+7vJ6Pc4UDjH2fyQ/KrnbQXqHZNbAShNx3ENVRD+XjzorrRnidaC8TwIdN+4uU
W0VuXhNwNJlHi8ru2c2W+aL1k9vt0ww/dph0LVrskbd6AP1mUe8aK99pFJXFXu9l5IPInZGUZb2N
3TDLFCYGKEA9YHttFagDQ1sELcUB310SIIcZnFCbpmk39fBysTGMcbgg1eUXHde16YtOTt/tKFU/
VhxVYW7yNIZbu7rDRLh8FLBEtRAugLknlaR+ENyPZ0gU8rVC2+9F6igmn0CJHnxKEquB1to3OF/b
YNC4RxGsYfdneit404hZjLs4lk1IksW8S+zWvZmB79IntoM/MIQ+JW4029yWRQ7kQ0etaiYD7WWm
VEesX9qxL5D2gkqN3nkaEI4CeHC/RMUoGJB0/Zjv477RgNmmw3FqCztEMWLDuiyj7oEl06c6mUow
Ls4aANJjhcQTkB4rm6UvmtN5dP2YeutSWNI45YnpvG1jmv3YJVYEZHcVIuBGQyNIx6EHXdQ8Iqdu
rxtHXb/IvogCbO3L85DWxSFaaXV8RVHdzKsV1i1jrXQ3SzWX140JEYJSIOOO18Y08k3kRIFIourJ
iiFBT4pbHtH7xS89rTwLvz6S97lRa363okRFPLXvK/werR0ZNETwvu+I7hn8BX+HG1aloYEuMyMR
nX+s6Qezr2/aAh43FFD5rRT5cmSCVPnz5koa58X1yqj/zNTUCHDgT76JSOuwQSdQ8Wgf87S8YHs2
/TKP3TlwR81u84B9D68jJK0Gibp1O3Wo9/iyuJ6Hpf3/mDb/X+wzqO01RrT/us+43hLv/l/wkVf9
H+7GX5/4e7dh/YZtkwtQWDAUoFD9Y7cBTJ+C21U3LNN2B/7tcjS4UVX88vyxysaf7uBvl+PG2SdJ
ngGuqmEVZq/8V25Hw/7j7cjegv0FakDNxojPQPbPtk7y/bjBZlu7YNgxIJKnHL19FFQacSTsrJXe
cHd1YSPcHR0zazyQlOubQuwFnUoqDmjulEtE57QD5liEMSQW367W7qqKy0PS6sMJFIgdGNK1zmCc
cTOXXQ0eMFbOfUoeV20U1gNTuxkRpNuzPKwyZS9QuRGGkjW+1XWLx98nQq1p0tJDoaXvswbcON/3
7CVmDL8/ubL0oj2Bea1xOkd309rckB8XUBWonsHG+ICiSueAdhDhS+vEyjOIhhz7Rtx8HUy6rYGy
k5upzXyyR5ariHgszms1mEf1M1Gs1Gtkp+A7z1jUqythJhUiLsIw9lgwyhd3GTOWcnkarNLYybm9
afMFJ3ac9x+t1uuhtAsHsn7dHvTC4usXAjXB0gBkLh33sMAMu7cp24NCiPVQ55rL4o0d64R2/xD3
2U2LEZR8kHzdMZQQ3kAsomewsIMpbupBnDKjnMC4eyPF/ilP7SsoHpEn9OIeJfS06yN7D6LkUOPd
9yK58c7cCoc2V3ygReoenZ/wzWR5Nvtx8cd++yHqHEkgYrFAYgCk2VSsnXSGL/BoySiZixO72vRc
t+wIdW3eVasdKqmsQ3Nt0NvlFnQHvPIeCMKDG7mnfiH+BHgG9y6YyedFT7E/qIO568g08PRhnkPN
iF1PGWm6tCrJHu2sXo+dgNhBf4fNeBZmqHXKEnSzagTArZCFO/F+HuAqNHSKTOOy93qujXOjOMel
jOCCmpi8hq6FbiLjfaIPtufiYcD/puzyrHmsOuvZmddLpk1s5kfLCJUyhYgC5Xdv1wX3cfaeNb2x
h2TW+lM2lTvuE+XUaO43+pssQKdkBrwnHmU3e8zMt2orZjCeVeEQ5wts/YjJc9z7Iy44OmwSfkRv
HhstE++LQVpQ3nbnWcm/rIsx72bk6ruMtc/BLOOCkLjSoZrivZCCrQ7suAYquNKnGclCJCTVTpCL
lqoQJVNuz1Fgld3od6ix94LF+q6C+RtayHHCSM+eWs2Kr0o1KULd+RKjnjjNuLd9s7aUR/RIRecP
VmIEtkxTyLm5w2TNUqHyJ8u+Tt32ccsjC4Tt5ver7RgB+varrm9l6GT5hJYkscIVN11gaqq9o+2P
vV5T1NvUamnV4OBjLnISqK25FuBAyrzKzqyj0NrIT2NnPGhafOy528+44IYAFnX9NCCbDQcn0gNc
RrZvxe4UmFPReKQ2IPQ0M/VpYXaOTIUZRzE2a9gnNTilYcWCtublA17j5TaqB/Uk+m7CKGVZSepP
Sp7swK5NwdwXDEdkmTN47/KQb3W4UKfqfKBywTkj9wzukJ/mEG2QsJJuKY9jwzZkwG4Z2Cu/z3rt
zINNp+6luvp9xh4VkHxpnuBxaV5m9Q+qkx7R+1mYwGzmAq15b0WYRCZV33wEc+OtE9psw2BCgVbs
c+jlfbrMt5EYbiUtwmZKEXviJb4VxrqE1O/ntrcxdvDxnc2M2VoWquoSuXHMzLaAKBYsEQ0GxDgH
AV/60eBlJK1jfehwuRzskYYAAQ/qRWfofez+y05LKy1oy4a3FFqnK4ZBIbGmH26jI80iuQtxc2c+
RFoCiNd2d8OCqZNHbT8bzbeR0tWzVzp/s91sN1KIU+RIrEFSG0koQkWFErYOMME6h0RXbyqpvVtW
dwGbkh0JOXpmJM6MOKWDkotuHQeSrB5dd3yR9A5BXdvfrISSaITQ5k8xQYdiONtGj2bb0U5p1Rae
WVXySpJGVKrtrUwiTJlQbAApNt/bFtlL6qJ4N9eh2iOdSwOAJdmumXqy9CSaDtAXjmfqkXuQGTIr
PXl3F8d9xFx5qGQpzquVoarXliZkRDcGqP2oWdf1sUFwdtvl1oWl7QwbD1U3sCyeZxHLsB1MNIOF
+VDnxJ9ZfZOelwb9VdvgkRx1ws76QYPjxfWSFI31JvP5FabfQN6a/bUaMG4kjKPDgZYEgtqshHEZ
bSbv0b3p5XirxlTUDQE+fOPTVU1Eh98zSPGL6L7K1mo34f+ZmxQctGVIqELKy+CyQUNJ9lWHMcpZ
OAxHB6wfZw1NBo4V68D5m54S1p57lE5kMTqKiVHMKbBTavo+XXUzjO1Jp5yvdR9dsNjHdvYyobXA
l+Q8Ln137nLmV/Qh33UF450sZRQqNiZGo7ZEaFYwQBAIqScMmUTP4T/zVk7VEEhJFUxs6PTyi7SI
inky0j7C8xQ7CuLJwzxBsKr9uW8gEz33EfRKHkVcUWx4Gt59hXMTAUmZMDwkWr49ZFVWIKM9NFqV
jsK3awIQn/RhAsaG72RpIdDuzK7i9IaD/TNLpdxyVRAh2VvGys/EFUDeCNd8dEBbGkv5K5yl/JnV
8t+h038ydGLs82+n+ME3+TF9tN/+cer083N+FdY2ugzCA3TyoO3Nq2z9vbDmj2w4E3ioICP/nCz9
muLr7m9MbjTUHHDTbWpn5lG/T/WRgIDqNEFGmD8L679SVwM6/+PUyYDEvelMwNQgOqG2/xOGIs/G
JBNQvA4LgLZX5htljRpNZw4ysyLyZ7st+rBulltZaevmaRt9dCguUgK1DjPg9Wwv9VW8RumA5rUs
cwu2tjp9m3tr06Qlmc/lCP4g7m9LMlBha8l3Q4FfqNMBQ05jnLHoKiCB2WUEzS8xPUSFaT5kJHFc
5rlfr2Vm9vSqg7oebI4RBG9UCyfkVnkwVBxpPL84bDcjBIqL9owllrTrAnO0MpvZnvEwKZI6DNOj
vZJpXaF5uC/d2Dgx6X/P7EZ5TWWhPMYM6T0D9f1+cLWYVFIq8Zql/g2SWiIy5+5udOKvJvcyjTA/
KVzPO0Nb8tB18yRYTA7MDCrLngDp7yQDcrCpLsL3Ul1xY9fMShCY12Gz8tWZXd9Z+gzVye6vIPrq
VMraXSqcR1bDV8hVSy+Zy4epYWkxTxyKMi9HT2ORzL+KS7UUF8OpX6MCPeYq+pnFafzukvNjEX7o
SV2/y5f8vTFJpbSr6mHOlPUth18X1HqSBLlTDyHayNFP09LnLfg469EuotLx0J5u3wJ4BZO/Gi8g
kcOrrd7ouaKEjE3YGHaufCZQxXgWs45HtZRsVOJIR3zNghMBYeMlKhaJtb6FMrAixVNOPayxj8oQ
7SOrUG6NFCOGr9eS81vDiTGZh8hZHYYRfXODjLB9NXLn0erSCtMxwhXRLbh8I4Tjq+2Kg9tYDo5G
54lFkQKgSp+ecEHEJwNYru3b8aZRcaPhU1FBuPk4n/W7Hj3FdZE2CQ5FLZkdWO3NupNJ+aArAq9o
y6wq0Cr9vpM98w+H21nXE+K/eHK8jFDLIJEkQY7F3Lj7loojP8a1wOebLshAaVe9HgFGda2JeTjH
4PUg2baK+WQDcTvTN6rvBj84TnVsh0WaIeA2+V1WoXBa3Pb6vKjnaUFrcKwyleW8mfXLdxq2Vdk7
La6+74trT1dSa5GLxqWR76Sd6gx6ZUxCeiYe/nvQ/ycHvcCZ/e/GKP8D+/mfFrY/PufXQe+4vyEd
IyLHhXao/RyT/FovuMZvliCOgUmNTXgKEXN/m6CQOs5R7sLIZ06iM+L4h/WC/huLAD4aAieyvi02
6S/kEZIU88eTHlg6/wA4srk9zH+O42AdpjEeHIyjKR0M9iaoo7bsx/0KKP0k48Y8ICQhpKSapuUr
5Ar7YubG1iwKMd1XpIV6Q1crH9KW2K8Q8F2vAOMeLQaUMZN1i9ykzrCvEzl29wsXwyMFOYiIYUxJ
/LPEe1VHQCEzOzuxXN4RDNJ8QbGSHWbFIQk1zaYZH8tQs62rc6JkoxisRjTn2gPndH5Ca16eI1uX
+0HveGb68qoytdR3ZYQ8OSuSkxg7vNBpAeqyUCz6MSW2TzAtYSpEcr6hgZf7WjruZeni7WS0Zu1u
VgYXbEeuXoklxasNtm9kOqE3oWYzoReVFr8KN3WvhZLfihn7T6SJR5aIVSAsTBNlg+0PcVmtf9eX
Bb9FsSBAE2Op+W3R9qBvhOGJDMIS9zzWjJaJ896Uav11YtcR6uT/eU3assAg3PqpMTILFD/LzH1d
zNnB7XrYmsaEqdRehN8LbSDfLo1Q7yfsvKt0/XSXaXnFMaXfxfA6DvifW/J4s/nOJLzbh6OYhthZ
hzMuseZLwQAjwLhnh/Uox70tcn6MeJ49Iy8lEFzC55vcGL4qru6lrcnIxK3PRBwdDVC6uwGoN5TY
qgw6MyJosS6OiqMc6dPyAJ07YrKxbfZNM5rfY/wueJL6FC84xTooXBbJhN7ckjyysiWgqj0liK2V
nb5mw7kmtO45XlL3zW4sogVg3WI5RVRVj1Pz6EZGSvadpV6hS8I/hwIrfYG0Tns2qPLBqIx6jwVA
c70J8vbBnKWdefl2C66LnV7FsbGGi21jIUZiZt+TdCNYCFCpB2mnjxtsRb11W94rVdxbkZ+thvyk
0aivI2LEDtBF9LPVI1AragtznWOnrw3U5Osyrs07jArrYWbQca0qo37WJnMjMVbxDczV7jFbtw18
0cljoQzHuow2I3BpOtdaU2tvpSusqyY28iP4Z2KNM4lZqsAYG05GYt7IejpryWTwdmzag6L22FDi
/iMZUPFjmc/FTqsj+wMwwzezmYtjvNTgApbCPFZNZIS2UzvBYpfas27kn8uk17GvxIb2ZjvlY0Ui
53PX1QsWq1K9qxLLKvE6QAyFB481eAs+uk5GYQoGEVbzARciu7XjvEFNT6zqJ+p5sqpHPileU/nk
sBr36RhZBSFEOGcxL+Kk66zhBsYGDtjZB1vvekyFyEwJ3RaPfVUe2QRYpwpnRwmdzkeFVhBZKbP8
jtgHeW9G8mAtU3+yorU8YqrAAFAPOVMNV3/rKzc92hBGQyymzJw61IRROWf3iLOMbyuWTV/Ps4Qk
ZKgwOOnyV7BM85Nd1spdrVHV8oLa4EsT5jwNtrFbpZ1DRhzNuUGwmfmuG5p9VuxZ7qtX2DUkQIK7
MYrGV4V0NgDrurjL1Fg/lMJRO19O6nhdqmP7qfc41hj3BJM623tcrvNulGJQWGLpzmtvL/TWtbrK
FH/FUoH/XOKbtavyvUKhy25qMW2/HWfCjB0FPicB8buhXIk6XqthcAJGDk8xQ7itInRxQW35yNqP
qGRgD+qZLWJ9xUiR2aBQXrMf4cpxzFaJnEmUbxZJ5G5LCrNU0hdkiepRqtiT2M8hh9lSm+WW3xxV
iXtnYvI7dkw+Cg8QR3+X9krOgJNykT3yhwWQaE+p4tyq4Id6qhBdvR635GjnR4g0zGBrhwTIfXa3
jOl1S5tGepteinV8dwlWOHAjrj4Gq/G6i42Ut9KUXbrMgoK7KO6lGIz2tt+SrTN1avBZpRIvfVHv
qi0BW2xZ2CuzNxrkRn/Jp0I7WFtmdhs5VZjMmfaNWLjhaiKo68PQm+1yAaLymhQyfeo1QQw3Mkw3
1LdsbozDGEG3vG5FkNwtBHo5/NemN8bkepND2nllYq7BsvT1rpvJ/3Y2c0kwb6ngup1NvNFYbLqK
YYKw2ZJMl1gf9iVO9WPurvWTHKBGCXLXyRZYb/NRN3b1SH4cE6ctmnzYUspN4sq30v1ajLF2ckWc
v+NGyilWLccbiTW9SnnEz4RTEXZPnV15DDHct9yy0qAoJ/WVMRQyKtBvx6jXgkWzzNt1yJTPGvrg
qd6y1uEcdDdiy183tyR2pMfdnVwm5ymeCMYVaqM+JD/C28ctx32BhxHqLF6v26X5UuI+/FR/BL8P
P0Lg5ZYHT2iWCFZggx7j7rNZqhre0xKLPnTWaiI4wRMlczJOtFS927aw3P1ZFj8OJoUIEbMgPnxi
hvu7Jm7koUp4pL25tvMcMWyLXdaOnOa7Cw/jOMpEQ9s9KZcU3Aa4kuJ2HMv80JvDG55pdN/VZl10
UFJ/yXvrDfLIhxoN3xnrvBHOdF8KXHBAwmu+XlMcW9yQO1IsHrUmrk91YtuPI7uM55zB+Scd5PzS
RnziWFoKb/V0QS9wqmN+iuHEFKsZ+z3KBPA1V5Ra2ORwDhOqQJR51RuYodPkMtPX4x+cB+e26ZvF
eu2s6PsAwZKw4nHihUMHqqG2x91AwrC6h3Ner/sC/9RVWjdK9VZzgFJ7uSPE6igPG9q74uQoeRt0
U6aBJ9Hzs4iX8jS0qf1mLmbzrtpRnN1GcyLPdmLSauGITaI9SdMSoQW8DPzQDPTM7KuTzJ3yZDbR
bCKvJ8oEwwFkmGNDUxGUirrsW7cqw9HqXpANT147x5IcY15Joh9fsCdNBytlgr0U/XDNR86hCzmX
CXVySlvjQvOM0F5VKtPL4fE844pXDtQiT+WayF1iafaJGwRYupLGILWk8ONSLNdoAprrllfztNLr
I9SbPjZE9qllyu11hjLsRTkzRCakDCX+qg3EGejtOU2PeRRCWiUroor6A1g1w88bJ913GGEQhBl3
xZp0QUZY7XE1CP6AjBWd2kJLT71KWykkMaQQxi4I1mG8sGt4H3RL+vh6l33ajCneV9KCwVQhUkgl
Y8vIYJRaJTkXWcQyzuRlPgxIVPAlaMWe8En1uzFg1fPrvAatgmJGF18tp7Scl04dSrv7HAy7yc2n
qIE20PtpI1Og9/9t4v6jJg7sJW3Pv16GH8uv6cefNGI/P+f3Ls74DUYXWi/jb+3YryYO75XqAFmw
oApv3d0mBPtddCt+s2E8M/eyTVRkhkN/9/u4zv4Ntae6fRp9HE/+X2riDOOPPkJzMwsxqGOKaOqc
/v9kixrgp6VrMitH8sPnQG+k/DCzCAfRkKqsLZN13IhKHYbjblDGibWeJnBEtMXVakUwAWHA5rtI
Tcev9iCKG6gC5btLqCfFBsx8NPsQLoKZZyksyPR+B/SuH1WkzjdtOlmbTLXVr2CaOKufZ0C7d8yD
rH1qOQ/oPeR9Ow/jjTp+FFXbkoBOAAqWRsbVeToS4zHKct3naj1/MGhBspKyJwUBp8daBBaxJMhc
76kyd5gI8i+JkuvkZLcFGv2FDdyOHEie9rmhjYqkO1zFy8zcaVCj1QjMVnNYBhMsrrMZdzPGNg6b
nsblFNwK2+SiZ/bosEKzcTcrkIagOSh59Vl3df1WcRVfD+jEECHLDrtMN306xVi+GX1qSraiMWFg
U97cLXUWf2iJptGuosaluQzHocDJM8DHmVNnul7Nubo19YU8jslhEgkvZbJBfqb5NeT/+c6Q+grG
kKOmq45sjAcs4fngj+XQepaxOX9T+1Y0nctiTi8+504Kmt3CucWPVnO7Z/0D6puO1qXrdsa06EiI
ahAzpZKXJ7OP7QA73nB25olR59qJ5jSuMiH1MDbdmF13Y18c1LCl32KOfdaLenjAsdxyHxO9BQBw
FK8pCQGvvYJ4rZ7MhsgfF3P0ikmFPArLqyg//WmO1ssai+FFsj1jPesWLSrftjknjjNyaxOTinBg
Kxo7aSQ3o1FC8mBRkoFndyEFCGGPV1KZWzAHGGE+ms1DFHdzY+4hNFYF9ejUvdMScTxPLMlqKh49
ZoDsloKV15LeJ3WuvxAKn965q8lXQ7nePgi8NOFAlvpZaNlIvMVQJQdF39iGS1UHWj8SG72I8T6m
GPQtBIlvShm3J0TS7repnew2BEUa07Lrk4OnDdvPvYtbYvK7Pq4oqWNwtglbIfKmnEhB5oHW6tOo
2WF7A4udXayuBYrHXvhNIcpHXsf8aRJdcmvPWXfViSU52a2G0lHQ+HDnlEj3LG73gLdr9ejojXoT
4+7vAgXk7kVUsXHFDm9gC4uP/BoWZ5US1VjwlL/OpSDpirk64yh+PZSmao3XKVX5T1WKGCv37I5L
Zt13FYk/pDWp6syulmqtXw9kNE0YkaCR3C/TqC+nxEyyQzNZt4JVeUDhuPp0cBsgtHUfZsY2I+Uv
AALcK+TES/BJUPMMt4OZpFV+uS1fB6j81LWp6P1t5OsnqBSuDSYZlw0AtzeajJCGqkNqQEGzI+Iz
3zn6wFuR5+UezAM2nHQc5dMckfF0sYYehI6ddqt0A6NeB/XBWLupIGDEtkqTYWujHKahfTYgSd0p
uePi52v16Qjm/ER4lnVV1XW7LxBxB9jA1309FMsdQSLacSANwKscMz46SyfvplZv7yV4XWAMGQFW
uit3ds0LCdca1GeXeqJJrrHge0MBYEDt08uYneop5W/SlWY/2FGzIwTsjbhFxrcoL7JM8yBnIqNw
/pe9c1mO29i69Kt09BwOJBJAAoOeFAp1I1ksXkRSmiAoUcT9fsfT9wfK7iPL//Fpz8/EEbYlVhFI
JHbuvda3RMuP0UZvAg7zFJnSPJLJUXqCy7Kj6dfexrr52e0ruEN0C/wSd+tNsojgEK679dzrz4Xo
qk0QBtzk+a1ph6tu4RoGnX6VxEY3e8JNdVyN0acJCMMmS8onhwktNq7qG8VJRtiMca/PWDACXFOh
bG7tMUkuXV28mIE1bYz5SsWzvsvhtw6xpAUB5wNPI7JHfUwHmGhkFGz6qXKQEAicaXYBWmloa7VZ
IhoYsWhPDQZNzmsIRl1n2BtyMLd07VO68+TtblFjRCcaLGbMr1ctnylA2xt3GpF9YP0yWEZXNnf7
Wg8bg8qxL+51TvB7wq20PdkUrKa5XM7YZBNiC0uaNw7e+bt6nt17uUATR1jUZXepNo23ttu8qTLS
EReFjMVzt/a1dnRyRE2EwLHNov3aOCy/R6U3eOLgOGxrvIH+QiDHFoD4fM6mJYBmIMhgS3HZapbZ
ng03vsMuWPNIpNhAhgEKTpPm9PhobQxZENxZRmACGmLyZJE/vZXcJjfQx21qyOg1m4LXqAV2YIBo
vhiTO12RZiTvbZyGD/1InnEn7RPmLSr1nqWTaPqz1UZER2v8IyLjxANEDnAuVd/GifaqAzzKW/pp
3kkCeHY95tt3u4UUuYx+2y/99diZzL8aAMBn9hjtmlacornHHP/eyqJsW6sivZKqJEucQ+Xendro
m5llPFtuCelRpf09izCjvtdJJrNWUERhKz+2QXnQZL4os0UUZiTNMV+kvGSOdLdaPwNEG8UXa2hs
v6Zj+pBjkt1gdDGeu9JEHDUaqWBlRGkGvUm3PWGqghYOtglEAjZyuia+AjTowsEe50PhxNPR7nhF
TuliH7UM/9R/zWk/zA+Pc/X9//zv17c8LqgFuib+1v08oVZsLX9XJiNsLL5/62KkPH/9a38Mtil6
qYOZaaMklYazzqh/L5WV/E1R6sJBQGSF2mqdef9RKn8415hl2Mw6fgw1/iiVTf03SmTG4dJiRsEE
5Z8pRj+QGj+7+in2pAulgJoZEx36VOYhP1nsLWNmJIO84oCKU2yNCJpYtBSuZ3Xdy2ynXx2dMUBF
KLNf9JNLPWu3m2ma05Mj0srTO+fRGZz0pBGKd8NGej04K4BTs2nfNnIDTo8mRYIYnGko8mv6dDtT
5vqWroLcRE7t7ipXY0Bh966nXOOuCgZ9i38BMqHppL6ooY6Fgs/kcDl4CYZTBuu1vk3S9mXIXBol
iA/rqjQAriVfba3St3jeWqB49A2wVzTHamhehBNV3mINEmCspfmELj0BAbpPpPg6NHy8bVUvWRm/
c9TEQE08gKds405EeDmMgt+H5FOIt039YouEOMXVvj5q/HoF8C561wyNB00dm8Y5MtzufDQvlTe4
gR92OeGlSfpusPFubJtLWTpNu9VrfiihwJKhQviJX4HLoDvHnIJ1G+CcA4PGdxgqk54onMu1bCoP
iQl9oCRLbWvXNv83Ne9W5Ze//s3ExI4bu/DzFmNtOM9cggp6uk+VtdyFZXbnztngZy0fmUEPurJM
BurFKA2/r/lCsrLTrb6En4hloTer1jZqWbzPRV0eatmASg1mWm3pjGLfzcJvQaYJroP76Or03D8G
3K0Oomtl8OzMzmF6rA+MdxK3fYRzmsJZYGoABI66fkGiMDpcPdnyoaOljo7QkIiySOJ6ph+PX3Fb
KdaBmOVdPjjgeHQXLLoYPLbGwQOueDfEfKkwSc0jHXV3JxKgaCVM45NyOwODwLqKOv4stqRz3ApU
9mVr+GpVWtiBvZLsWFg4eJBaWdaZ9fw+uRCqOEo6m2yMv8L24N4v/Fuyvv/JGy+2Y+ew6w8lfyfn
KrWC4YFBDXQDyd31mrZ5+bjfeQjfa6B97JHNtOzCiCUDzIZbX9OA620nO+kifOchZ1XT89g4EavT
USyVcn0W8C3Mn7KIf7UdGIOCL8KTR48TTfK553JhfHnk/NJRevOccD4KTry9l5uI1r3nqvZFwdn1
bMUddnoWk8PT+HExioqHYtT4o6jZvhIcZnDIVfUpM0iBMwMWbZa2wWlm6HKPYLvyDNxRYKFQQciu
qogeMwy/SUt9mzcml1Qf+A5h1F45rTbtGUWKa1kHRHx3i+GnELw9RiooHJHjMbpjleHV9uAWpDdo
GvQVagaIfKDjRa2R+TrPCcyH+G6IrPPH4yWTZTnoojcAbGFa6rEJ4cRkaqbn3G4zctNTGOnFfqLX
50Mz5TFMndL7uLdazq+vBcW1TVohWwhLoOBw5cE0r2DAcf+I3lp2ZdW4e9rrqU9mpbvDTZRtAQxW
3scCWFc4j/hdbC7IOGZWqDvwfJuLy+Fgvc1dD/C9a1hGzGA7f0hE8FrFlnawIn7VReOzQP1pB3Ix
2b1g59Hg5BaI9J05EepUvOa+jiTdy0mV9YxCBCe96YtrFYOetCZr74zJVw0JBfodlD5ByvGJRmLs
9YuuHUKL57TEaXQ9q8jdKZtFVuSyuNZAXHpIjtmJk5yBPZuDWBgcTebejTLSFrSJHybGwTNbaXuq
0+W2aXAW10bbHEcbLY8qANtNca6DHLEkQWQhm2Io2NxGbp2mUncf9MZdRENnv4gCZXHHZlKZw+CB
LCEdeeArjD3aeB6R8pA77GAYD+SPvclwJ8P/eGhh9Q7M3JAWiS66WA1LorHMO2NeOS4BPl+LORav
nZHFVE/VrqWv6qUl1LOo1tE+2eZ07lX6zjiCSzPzBHxca1pD6TblJIJLl/tqFri+UOZyZnQstsB1
EKEyLbgYtL230DmzvRPU77XiP+d94vPQVyhX2E9MLYt3omm+OTrg2ELDe1XW6ikvzdJPteiijf1Z
4XjbcBgOT3M80YnRMjoSsCtmUijSkRMOwk+wAYSUfwHxSbykTUVg+y7nHkIPlyb5aiTltGUA4uJ0
1o1HK4Rf3Dqomm7msO1PMVHTKOt1DjgccgS68RUutonKuLtEoWnT2aJJy8i6AbqaeHNK/gVmpKb1
GStVgpSoWjtVQf8KZbR8g+LzzYz1st+EckrfnVpqCz5KDQSdx4MxHqAHljsQtZNbbSjopVclUM/z
xEQrHfIq2hrCCW7cEeXlLpPF2J5TwscVRiuzzQ8dpxHtZQ7NwYuA8mTXQeTKbtM0lKZezYEnPluD
bcyEloK7uC+IZjxFyn78qRT7H8hIK/nol7rGtBms2LYCAOD+6oTJXLIKybNEiBvPdOuX6D1OebnI
wnnsm1KyrHjqzJiV/vef+4v/36SeorfJRJPGo66k/ks95c7I3dyu6g9i/NjseAZlnL4VaNWZ3KTv
f/9pdFP/+lsqZDOGSRI8VKs/V2/LSD40JtH+kM0skLUScFMEA0Rp6z9+r/8SKv7DIYB0KgM16L9v
ll++F0VL8fRaxH92jv34i3+cAxA3MdQRauV1rSolZFR/tMz13yxCbMSai7d2rNcjwr/OAfwnFhJt
dkSp0uKI8EfL3P1NCWvFR9DsJiSNbvo/0D0Z9rpS/vy8mKgSFNAMUwkBMuPPKwmAZrvklY5fhVMv
ZM8VyQpOawTkQ86860OCIIAiz+Mm342dXbv0yJrmaDql0HdLTeiEF1HtuzibuswiS8daZ1I0B7aN
+w3mZHA72vZ8lc8CXmXcT4LoOIcYkFyjR5uI2dwuJAeQhCBbofn4ECq6cHABKDjIuN1rwiifmnZu
TnNCn2mV6vqKHetTYGgSNwYYc79xdUbINAHrB1CKU3HQaxcBi6Bn9rokksF5SrQJdZgtof3rFb2w
vMdr00fFIUb2+l0TIvw2krN8A1lSvZACk8BY0Fzzmk4oABpKMZy+IMugAPZWaPhER1oX1wmzq4F+
+m1cRt3NgIFzL4JkARYckBBUdsPkQ2zESKHChLcjF8WbJqTDWkMFmH3UkqRoQEPILPnJabjMgvcr
H2HQoynssPfhL5r4atY4apcrb8amOI3EeFwIX7fhrC75HXqJEpa209xGgWManCDWXrfCS5A4S+Cl
Y4SBl4MggVROflMoEZLNrewx2jRpxYy9sPRnoVR33ZfmS0ve2YNoWwAVqC/JHDE0EJKbnK16v+qo
nqYsNXZJLx0EPyE9wWEJghtom/EWmXLq5SRI3FgWTRhll07i23ZgnSRHLnilELDMXNyr4UKYCTKp
0az3ZqhfzL5f8fWlIdGRtf1ncMLhpyaX0y0COCLLcpsuldMRsJECIIlw7pISl50gugbXeCKKO0vv
zBvgVc/xaNpbqtSUOIp+3hVIbx9mJuo++K/8MCLD0Uvar2maJPdBTze511q1DSZzhBBc7tNEOj5I
lZHXl15uMaoDB3GZnB4Sklh2vZ1TbYzjNyTI2q4kTwvMbJeJexY5duZpqo/tIpCEZK70ES7S3pIG
iSSFdVey2ogJca8AZUeb3KntrRa1LwsxWmQfQ9uKDLS01uzwLduI5M+e973oyUvBDq69mMQzHKss
WttTFRoW03JPymnrLSEIDOsFoQMZuOGzHGrWDct2RM5C5kVFFNWmL6DMJoThpB7UdMt3hDXR1e5W
EUfMjHVvm/kcik8OMsB417oCMdTGEotJ4ZKMURg5uPunzK48xCdO/2AYqUXqV4tZFm1GnUbiiXCt
MPF1K4mvoKequ85hpvQ8mUvebQgfy+SucBmjbwgtmPn8gcxlZzaeXVlRImUJ2UVeg+FntfuXmvUy
ubJIjmOJiAUE6YLPe0r0xYQXjjp9oA0bm+MDWNR+LdVCLZHnVNKs+AxWv1mKLfkDBbSCyOKIPldI
abZDS973lmUWhp9zEYeZl0Qi5v5oZc7yxKW5Vk2LCNGtx9NqmRoJ5dviJnIcn5DELg0PhL2Zn1cS
X/eNElikCCnwBfQIyldWMFh7yWmxCNKOOV2BHvtI4pdFDyTS+y54LNKezE69ZmrpGV3DRM9YtdUf
r5//vqn/w5vaslxej//+Re29ZnRwml9e0z/+1u9vaQHhREiHxFHbMD40yP/vLS0M8zcAJ/i4TYCS
WFF4gf/rLa0LUiEdAkPhN3zwRv94Sxu/WZIfqBz9BxrlH3XrfknVtNY0VHhZEHwpLOFwrqSXn5t1
6LdIeer76UznxvWHEbb2pmRoC8pMjcMd+9t8SiZkP76upx0KQHP4lJpMDDetW9TPP129/6HCFr9M
2T+yWXVE2UBzdaSjNlfk528D7K1K3agfaPUV4hymKJ03vSrxV04Dh7bNMJr9Z4WlPN40udPVHvHN
eBaDpVUm6E5VvLldp9/yMyJQ+VkmPtGcc/BI2lbwXcw8Gbu//8ar5f/nIufjG9uUYETX03gFIfPL
N44JOyEqvTvLCebC1p6W7NOAaV7uUB0ixhnmSSRbKFkO3QEb2Pqc6nKPlXwW22You7d1KiO8WKus
LeFW+Ei6PALbqBorDf2wTKJL2pNVRWRCu10FD08MKK5S3BuTzxzfvgFjNeT7v/+t/nobFMYpmqP0
JAU95l8qNzVr4ahVWXsuusB9KkN60LQV112zomV7GSdmk1Ugspe//9hfjh7ofRS1J8WOwVrkH+vX
+rlxrE+hCd6pOBfOIs4ijfozkaBeTJLA099/0i9HuY9PculMQ4W2havW0vnnT6ogp1BgRuUZv6H5
Wo8lUnAwa7OxSavI1+s+Ywyrz3R+Eomr+D8tml8qYz6ehWJYBmNH22Z3+OXjlZIxSGqgr6sg6TVP
eus1zdbvYC156+N5LDezzq3fj1n9IQ4v1XcySdrjyGGQBoVsdLpOCXlhiSJWSDaVAY3TmefvlTZU
Wx2UmEIcQNr3gfnO0v9QOcGGDr+DAcvmsCz+V9HnF1jrXQsl+a83Cvsc2waDWGp7LBR/vnw6b/vC
sgLtRvRB/hqD4g83zJ06NJXI8YvwNEZx+jV0XNIblzra2aVJ+g4SUPXeQe6EGBaFEOPKZPgeN1K9
DRZywNPf32LT+stNxtbBIsIXwt7K07k68H5aTnaDPrrBTn6TmHUVuM62Q5aynz44LB0sUA/+vH4H
UcDqNwQYoQAWxb41mmqfrTiXNKvz+yqz8om+zhg+j0leHmesAZvKqqtPJO8526AuAii6KyuG/BXq
iSBpi/NYAZOpV6xMCJmU5s0HbcYYovxAQlt2byThBRkh7/OsV/UZhtlj98GssVd8jYhng73B7JeF
SbCTXGcr6gaGkXmKVvzNEq4knFGP4OJzL2PcACsrZ1yxOWIF6CzJhL6m7h56XcMLPOYQ7wIQetgJ
DOMRN9aY7gOlweRBhBt8pWMIqSdmRPulX/E9VdUSOkBE41HUbvYWD5XNcy9B/sQf9J+hBgSEgQqk
DddhL0zDva1Hsv/Msal34oMilDFoIgJwDJ3aG1bQUN5KkEOVy1GCsQuzzLI78KoxRq9YMUVOp7KX
KdejK6NxqweLjBvsgIlm0JzLl1fHLhsfEwKTANqx4U7jMPVKWNf4TqgyjKTlg5cEbwN20rRilOQK
VJrDla3UrJglUMb5oeCPIntZKUzwlyAyJR90JhWAd1DlymwyV3yT/CA5NXT3QnOlO40S0FPcrsyn
hJXU7WS3sqAmqaZrm0iSLCDuve7yHAnGGp/3RolqGMvndtQmhWHRpQ2K4smY86TDPtZ3fV/p5y7t
6IYRd1MvewKZu4Bk2xgoaGJk5YOuNHlMZilX7BJOGyLe9LW9HJGWuC1wZEceNOaR40c6hrrXZJ0I
bmle2mSVprMa8UVOmdtd2y0d1HAzBgi4Rxq8lraztSgJbpFDSzv0aswKLDiZtvmuyOLG3YDxJ8TF
n+ihQkx1MW9t5gDQlFe2AQafyO3HAMW+ylCgBVQFu5VFsXjOYrFjFgYuFi+PGg08Fu7B9tLGWp77
ZRg771o/0ILe6qXREefr9M7ZgkoUnAqpOmVxWpzaepkPLfithvi7MFI5U69hqYFbtUW8mzM7nw96
29IZZ8SY0TtGK5rtm7iONaZ9nNK0Kl/EloCplAZsmuvaLYFrGrOOriieE07FOSIVt2M4EHX2PeMO
SVwn4TziKhojgAmrSTzq9ozLquKBl7E8kZVgpLu+4hv4ZceYi0PGtOASSOZqvMkdjkG+xqPSkPUs
evQYlpVtsWXSo6Dbze2MFWdzmACJXL7Dz3axZfAFkLjMeVQfBVSnQ4jwi9o9pXu/jcs42C59kJKz
MTaVe0mCMTE9GdeoYPIqWbQrCN7mTlQBmaR06FXlI25aymMUizH0U9eMwD7x5zarfQoyeB3KmgFJ
TIxUN8Xal4YEEBgNMc+RcaaDH2N/cAZTk48QD4z+bFcuJquCpIwbqy94JYWtSvkLLrFcchfEkSg+
o1AoolPNeGPagc5Y4ivRhd2jmRjWqzUFRCw5zNnQCJK5Lv3WXuDFEXmUkDAu67T1aF34sYjrz9k4
Ulkk9DAeWssev1ZNJA+DGsPAd1ILEkCBh1nurKxMpl3RDOJMmp0079rOEo+iI7NsM6IWd7BozQrL
h5En8aGZDANDGo5U4zbWlPsEdnRdnElSt3uVtVCqp5mBIoemFYAXjQVfrCTFVVzxBnOf8OCwunN2
yWbrCHcCbda6gXFJGnJ67w2HlvRxMpOxv+kmzm+bABvSxUo1G8wNnojxWJbLAnfbyLtlr6dq/eXX
rz6yP/G9iKo5m1bBb9HXOGk2UVqmi+emyM28KkPvflc0ike+Qdb1GvL/2FONrohua2HOpKfIKtK5
3RCd+5ucaVC7QSFfEzyo42f356E21k2Dh8njN2IDIXZtrZO7In/C/+ueHE65mH4JqGJdzKH9CvuA
rzE1IM5lN+noMClzE7iHRZo8OLwt9m2hi3PthvVnxLs45SIzio1T6YRufxUAcx62c6Nq4hLVLPeV
wWX1mAHO39IstS5T3xIUVeN7Tp9H+IDtgQDG/B39zLqHoMLGAoyJGbOMMUftrrJz91nTg3yXj1XI
7MRkm5ubMbqPSzASjBASa2sZjQF0KLNMtSF3031qEm0IfchFPCaLhpLsaBalqL/nbMgzugKWlD+u
O7afWES27SY8AD4vmbG+Ek3P0ZmOVDfwppWoF1VTJ18ad3AftZky/bS4XSPeCMqe202+KijJ4WXW
60+5WOOVR+RLx4rbgpeFCJjdUg5DdzPNKntIkGttHNUezJyYlMMyAhn3SLhsUcVlOJFvCnsyr7VO
Z/IT1UU+XIXzWEWeY7V59Egl0r7pLsa5DVtnO2zSqB1BQY6DU/MWmOsHzKMifhEldpBhs1CBzZ+Y
mWkuPwzrGOYnkndOWlCNX0H/4aTOFPPxI5gAcYcZIVj2TV+3sR8vK9ERUVsiLxPGBeuc29Ua/cnM
274xRbQq4qhuWp9JJ3dtdAoUis2i6GI5bZv5eNKnZjtkwK5Bzdas/tSEHwRshlgzD7m+XT8TxiQe
EwTRAY9D7D6x1vP2UiAsZYM1KjfZOXlEE3XqPxtYShwBp35QnyyyQUdG+iGdODPInOG+DloXLknI
ivarWHI3yd0E0RjTTYHr31SRROtFOO5x7TLze02TFt6kjVaN27wlMBDLWt53NxkOVo6RqK93beQg
ZxsnXT/ONbJcunz2CuQJInXzUZX+t5PyHzopFOAOx7l/30o5luPrz5Kn3//C710UV/9NwAMjs+OH
U/v3OYdrY/1md8C9wikOe5X9rw6KXP3dnCZN3I3rLIMz7O8dFPROEiAIWQU2mdpwQOx/Mucgz4Vz
xE9zDvjc0qJcwkXOkRLt0y/nDAw53VCo2DnpdU6mEZn1yFqM9H6SVvqWF8NyBMQMellldAgQkwbp
WcKj+5wgfEJhqlrtIkJFXEVUzcPFlF3wlC7oGq9qlu63qIuTEG8pMggvKBC+ejWJpLueXrEf4Ll9
mq1uvOubSmJz5pUcnKLEyd6GYbauh7p3nqKpTBp6xyuvp+MkTzJnOa3Sx/EYuWZ8HKwh84nZqnvE
hq4Vr/N++w2uOTRKXR3DLFvOiTsNz11cm/fMAnuI+EMVvJOgmN+G2kc0NQrYuYiTzwthpa9gIYbn
KSTkzJjb6F2TmGA3bmgRY9pM6lLZg4vXYZYtEsdwullUI0bKZHN+J1BTuyuLBOKGGvLwPGgGdA2z
AuAUtg4nlrGU5rURJSl50ygl3Q1Tj+h1qYAJEk7Z+tYQRPT5ZTh50smdfasswvfo9GcPs4iiW6TS
Rwv0dngg/jzch4vrnDinD3sdeKrcLjm0wTzCXbtfiihTOEMjA4UIDnD6viny7i0JYO4bI6eJtrXT
KJ0Z1dBfIYDtPHC59YnijWF/K+yFGMwS02c9uVcNrWMUymh4oZNUDuHu2O52waD6+0Hl9SGcIyp3
TW+xXwRMJFysSVC6yet7qDPMuPQKCS0G/n1XuhmoRa0qsluhAqVvnHBhTGTPJTEYlhpesh6fst1T
4FwJ6K4R1pQZq3kQKhe9vU1gbZiPCbqtorktiIjwMEvV80bakO/McYqQwiBsPGHDBXthR1N4cbrq
veWn9Ae9W2qizB1ZvpNSnnHaHxcQX2hZum9Fg976EMD3egr6KTkOsqj9xZ0TiQPbHl4rCMwXe2yG
LZWFhRddEgSZyFruRAlMeDNRwN4udBKSp1pPg2m4WzQnLnm5LFrX7RXN/Xua59ElN3D3Z2/cXQMu
fcTLhGsLVznSWtJUmrmMzxyE8oAYzNoFmVgaG2F2w+fRGm2E58L4FDp8BifibbKGPLYTtUFBkhBV
JASBQ1AITIJlAMqLJxTRHda5uTPTXZtjsmYo0HgzdESsicDNCtFsoBCVnE6rNVlCBLskSldtDZqx
eHJXiq+k7k3FldG54oZQPIUc0LyHXXTAv2xdL5UZeLPeMCjQi/mAxZHrvvrg881gzsG2cBpWoFmQ
IaxZ5WzD1uvBuDBD28Vk1Z+MvMl9qIDqKCd3vO7lQtZlnaf72up7yPb5Ul/ZnP5PRtLn97OAB0eg
rG3t7aTo7jW3vVsiHsy0TN4XR34SGttA5qRvIFDMbQIUb1PGSfuo9YTzZWRRem2B5iyeLPGAYotd
y8kRprut6W50m7kdgqKIjL7Q4eBvAgXt04s0iyfXJM8+XHiwiTw7JF14j/c98vNSJNDYisJLYp0k
OYw3zqFZ7Bz1k71e7XJ81KWMtvowu0dVmotvZPawp0I17u0KzRbbE0ors7Ewppu5b1su45LQbPsb
C4G+X0/JdI07f3mWmWm+qBwTMSbCDOVEhCmk79Qj5jJYCKOdTWxSLXuKKtk7MO0EGvbbqcTdlYbL
7ZpETJsEu+cysDemIcp8kPrmoQfOf01Ss0uSbIulODCW3utIavRGpp5eGKf1OQfHsQfp5FyljfGq
0zHe9GE87DgtLRuL0xYdEuarPIZFdDfiHPIDmGd4ZcKMq23IhAcV9TkIgHjmJeLIATMvZufJo6FS
XBMS294myHveBh01KgdzjK2dofs63PBtYiqyllsnf8GG4VyiLqxmlI5F95I4UDOtXjtb6VTcCsje
2zkL9UfGutl7yynpM30c80GBZ7pDahj6s6j1XVaZ/c2wdIhEdRMYW4aly4eLkrHpRnH/EJuyPDlR
K18lRfNBynrEnFsXN46o2sOkWeK2ba10xbb1PFXj/BCKHMt1Tk/q3A00LgBXDCR5Z8FBj+gNDEmb
bkvTYcvMwlsCapJDTAjCRUt7RVr14CgvZM/fyqTDIxZ00XLSs4qgS7xy59jIgk9RsTCXziur/YLu
nYDzRRvia2NI20NLUg1GfzF9xVmbeouslkc5SMOrgoSI3yyLGcICwPpUhyMU3CgYrxcw65ASbZ05
NNK0e8vuxYMRDgbFP+FPBHN0BCaRAfRc1Wvq6WJPl6gtV03VutvzRp9eI6gOjzJaRaG9zcQOMAnH
JsNc6On23YmM1buun9sEY5IUKKf1msx5YzPj3Uj1Fzr0WXEooYTFzyYmiAK3Rmn3vIlScppul3LN
aShkn/u9sGtG6MNEtaxPy5vTDbYfpDP+nyZmCyZfE2tH08DICKO53zPMfhwZOe8hoIc+izQ4ciuz
bV8U2Z1cLXRWoU59qFUgHJrY+299/P9loDUIO/i7+phAxyb8sxxI/Pg7v5fIjv7bCpNzQQsYH3Uy
7fA/5EDWb6BeTMYdgJxXeQ//6/dBo6S1/8dgkbLYUiZ6IWjTwLOMf1IVE8bw56qYrAfsB/wwinBC
52Bc/7n77holzZvSyQ7SCT+PaTRtCOwtfbR1L6QVPDTY0wsaFy9OLl5m+kC7Xs1gfIdTNwODXLTa
OEqwPsc24wxX0Ng+un1Ku2/W4fRrNciKwW3ewZna2zJSiFYdEmV4KqovgPf0e81ApkDl0G9lNi5e
5cRsHloBTidU91CSnMvIizJ1uvyqGOORn0bAtMR56LeaActhNJuT3jVePeS3c0tyadXxNkuy6di0
armz2sDalmpUnpjH/tGI3ZQtaArowzElMzUBZFpae+yLz6ggIMmPY7ZXeRbddHosrhIKJ1wHRXzB
iND40JPriyOVT/L6U4/fvpd0o+fathC4Dq8lvbPNIIeRqUA1fY2h6F2lI4Hq0l1KRPm1vce4Q6q9
2aj9SJvCG81s8kHxvHXJJHdmjywgTm1zleG/GsNMp6IbTomb0mWJOV4n9AH3S1fgDlQYaFF93+d1
u+uymQ1Nuw1Wl2iv1dOhkoRLT6oU925lZC8dg5tna0h2uTveQcTL71PyPK7jzGl6nMBAJTxyu284
m4RQgIkX9OqiTl/6pYzvUva+o8QUibmrIJ6uCofmAd1o8IAw0boy03nBMZxbDYRru0bxWcXnpszG
l4Ak6ze0YO7TlMsUjELZE4dUKuc64lzhtyMKfgZ4zp0awVkTlUyPDt6sdeikU31WcUJIBLbK7KlI
C1wLGYllupHRlCsWnJD0Nst0F+pVc61qw9nSYRBcPNcgQiPqKZRaoypAGAaIt5aSSDLmPID7aqdA
6BvTlKfziroHdXxZXs0wCHbGqJIvyhg0ezsFIcFkRhw8fbT5CSvO6SLF5QNEKHGW9lRemWPiXsOG
AlZd8YrbuEIRRhanEM7zBBpUp8vpMlsoXXqaj/DQQ9DQRCdx//BoHphNBNnGioeZoGOH0aYus6cZ
n+HXplfyyFGsT7yw7biqTcmfiYbpwgXUyAWa6QHhvRCPQ2kVJ4TNFCwGjIytTq72xQhZmlaPZ+Ng
tQO/fD2H8z1IMr5jTl7yPSlm5VVbWnbqSVLTfLBf/EAoiVFNKgqBbDOTtu3U5dXniOcP77rL5Z7A
OKCTilvyBpE8PVWiiM/0YNo3BiPDXvSy+k5eN8zjvqxuP75ZEiSVg/9b8OMzw1B34RLBLYNhYXsS
xvKdObEGzTV8Lcsj8wSBvX9sE3P0iCu0oWSuvzjzoPkeBVf3SU05fxAtnnG0BjaRLaeb2dfddtgn
o5l8+VhpidXxaUvokmAiZsO6itcgOpA05e1YITYAyZuQDLrU2ZPpjsbzWGhxSVCdqe4ApZjHkgPN
vQD+jCYewqMR9so8gIFm1yPh7oR/grtmoIPfwazt3joVxYCNSvuWY/h8VaNZvA/0BL0UPko/YkVS
wLhW8MU1oG8CfSFN/iNiVKMUumvUzGAmCyPtoVxqOHN2Uj5Ae3H3JZxFSm7uVj4SQxeHM73zNl2r
B9ENjlcmXLlZmda1wDYb4BYBO7q1Q358P84hHYyJVb/wj9ghfYMTu2cQ2O21yXJui+g8gCvttfZx
qAmSGazyS0GrOSQBFRr/jdH1t/oYXqK1zs266JAnzbs1uleuLPElovMsDHU/tf+XvTNbjhvJkuiv
zA+gDIE18JorM5lkkhQpiXqBacW+BHbg6+dEljRGUdXS1HubdZeVtZoCc0Egwq/7cXtnD/EeB+Lb
qGm9DeKePHkef2EdutsMe7tVz9VaWtSwdzzHenbHFZiSRHgPTp0+tSIVtwxSqZIUEkOGD5JY+Eyw
kmK+5USGzJdSDlId7dIP7xgiTGcxEV+XVTSTTJEkpr0qI+ISDM4WO0qx8mvVXBGQrtedzFS8MVCD
SwQGpPavqhzoH6Tf7Dpd+nZbWoU42Jb7uREdOUr3nsckueuht89YLcNnI7Let4akvJys/VIydqOV
uwMfVg5bo7DnTUrsOlshbw/r2vOqN71NfTsRo+VLMbhra0FncQGr7OpuelOmPclzP9uz7Y3Xrrvw
ASfQlCfVh5zA5uyUeeLJm1E8/UCBcJiLA9K+fTWyCG9M2dfbqcxCFAkIO9GiD73Vs2LOvJrKyjxh
VPGPDV/8PbqFCTozfDZFodbEYFa9mL/Zc/1QJ9L/mliwY5HpzQ++Z0C2y7LHTrTpR2hGNBCggYM/
V4xb+hKCRBt0RyaMjloNy8J6YA/5VQSwDZMiZqj1QhIgCN+oov0SUzNBx42cb6e4GeutTXcajY6c
auDRLE2/BblRnirh3dL4ld3ztYKD5oWC7TblCsyySup0eiO9ykoY404LYbAVVv21dUm8kDs6zAVt
sXZdf+xB7G6UpLogFcN7wBaEvCqe9oGl3D0xi8+mYz6rGIL5rMKnUdTIJXY2aMB2RguLa9w0DlyZ
uTTXHrch6NIyes+IsIWSb286OOonYnXRlk2C/OL47vDgu4l4ymCPsoeARbxuHW8+jl04YhiyQjmt
ISU+cQ7IVgR+i68tlNivHXEHSl4LX2cEKeAYjGHHM33cZS0/GxUMf5bOvPXDtLpnvDuRq1DsrGxd
/lA38rYe6vFDac75h5HB0K0HKm/tssNaNZRCbQB50xxadEnvAxBwFef4QgYrb0qj08CcSxw5Jwka
NdqFIGbAwU0i8JncEtHbzpuMsycaucaXOik+xIrO3CbiIJql/cl3G4dvTMnxp1JujZVoASLuTn11
WzGaOTqMwbYhwzDmvSp8G6ikexizJUm3S4sysOqC0rjtIuke2Clke2FWCmmFST0mqMrZxs30rSRG
dhZF1D2N8FKucJOod57qqlXOWrhB5aMt2AffYTg1dEZ/OWQFu7BiGIyjWbGA1cJSV1Xotuu66dJ1
Gs7hDre65NfK1X528k8+wsSqbcLxTHmFedOEZUNQpWr2yoLM3I9ZuGbPcIPWunMMYx9ZEdKfXJ7T
poGAkZZDzhRWNetFZGKVcKDaFQ7O6arJnP1SLTeUnZIpqZicWz14FTdvh7slY4+XDVXLk2uQZ46V
+RuVtuOVBAz8bHfgMcHCfR0v9XgcN3dB7aEM5yALDBuAKAe8ZNM35OqRUPBvS/OBJ2h1Lv2pX9VB
P69aGpfe2vW0n8Yp2rT28mb2bP8WdAFZTCnT/VyKPaRGWHui2VZDFX1V07y3Ox55g0KcG5K0R7ia
piM4dUoi0jY8kCE8JZF6AHPgbjC+pYeZA/B1mMo46LSzGIaiZy8PQcbqKq79nrTasE11CxX1i4iT
0b3tUV/BLdzSsssLdjht03pOAW8UKcp4s7+bef1LTe/E/nc5uWxVsENdqnw5NWsYvy74df9u++W5
TfVvcakBhkJKJXCcgXWm+PBSFszT8N1EfTB9UAP8Hd0o7PTjm1C3DAvdN0wtdwV023VuOnd5rxY7
2S6195BgPgZc2YGW1t3FOYS6s/LpM251s3GqO45FK7qbUfceJxQgN9FsbUfXGm4kqP8NlHLnCGEN
HAMCzl2gW5RH3acc6WZlS3csz5QtO7p1WREi+zjqJubkUsqMDeRYGJBhotQ0YW+15ZqqOPQ33edc
62bniXbOPWilx8CA0whT9nqx2WjTZ/7FtxDiHFUALQUtkVfO55jEJqQKeqTnaMFQT35Co2Hmpvtk
OmP3xc9cRC7dQ23J1rmydTc1Wdw35tAHpp4ULlRXD112WC6F1svizCcnaeA+6r7rHPfMTRsXnzmA
Ai+qLPCwq7EjNQw2sdok1GYr3Z/dGar44g+4TjGtdB0OAjSyRndus33xtpZlTw9YEpc1e6AHO6Gj
m0Bn1K6Ebu5GUoVJqdu8J93r7cGlu4YQW56WS+23mrv8nJXKxy+ke8FL1aJehrotnEEujwIz0Cls
joYV+4A8kF9kZLJwDJErHhLdPU5Ku35edB/5cqkmp2uImnLvUlnem2P5WLLp3+LeltAcu2rXsjBi
GFkOyUyqth45ZMGOzW6TqB+fRYdXxVM+JFoXIz3B5hTypMXFzypiU0K5QMzBNwm6R1qeGiwREMtL
7LqwoJJumeEe0bmcgbzoEJlVO3yL26K48u0OC4Qaa3S28ms2Ye9o55Axud2esqYvOGc18sErzOEu
irv6ARrjssFKxO42dcBBRBWU79DG2B9IzDlx8sTBL4QlElc7cL/ykFM4/d8Ose9dmH+Yimo55nei
D/69qvn4pXo5GP37Z76LPmSraDlgwknICyPpywzYpXXT9RzPRQ36G4D2Q/RxxF+msIh+4X39UYDw
QwTy6C4WVoAf3GUyxl/yb1Qg57XRVfqScBq1t2wrIVM72qL5woJpFnFthgauJVrydFErZnc59++b
Ibh0uZqXZteMdFuc7n1ul8Q9QQGikioqSN/6HVSXmQiI3jHKzL4pDZzDtBUYHX6GlDQFB8t232dp
N4X7DDxNkpzcaByQzBf+17C/opmWaz2Z7sBXnPLInnhWfBJD4c5Lxm6frpsY5Osa+gl8yyN4Oiwz
mT3m5KMpGB/MZ6tsQp7TXtfU85uUagBhc/CLRv9exlMfB+ckIbLe0SOTk7+xjGKNb8oGCMSD16Cb
bKbMmMlchdfubxvuf70Ef7hrKKIzCTT+Zy/BDVAL/Z+6Tl7eOd9/7odeKv8SpCscfSPYAIc8/sof
tgKBrcDRsUlEy38USklU4TjA/EzC0sd4/C9ykkQtXiulOjACcB6aC51bpssv8vImSdi+uVndZoci
ZSMIiG/ZGVaLU4j0JL2qXWxedYruz5WFzY7IIIFnTafWhx+nmp9o/kaWqrC7sb/OPM0SEnpAmYXW
dNckUBX4DvLcqrOG2qk2Bcp7HSb+TAawra0tw4XlJvAjCN7BxWqK2yeDC1oOX/0UTthaJZRoYMwL
WgAqtvegjBmrNFWtkATG6e7CPKDgYt77gxMe8dGiCHklNAB+TbdchWNZf7QDKC1oyBATeqytcz+D
CqRQzChrcsZ11MOQC5feOMopZjM0G6bEFR7ZkbcbA9+w3ppDGCXboo/wqeGDMtzn2MSoiD42Bl18
XXV2BhF3LFQ93inQVvHKj+QY3S6BEctdlc0iesAq6+3MPCuUs0qiwqR3tR1oWTJi03YPwtH/z0jg
qXw/EWAs954y2V0ZGVE6KloatEzREt4So8RvtSaoJdDEVoUH8MJbqTL6VGis9KAB09WFNd1euNMi
UvI90KjO2CJjM+hhC7LvvYWD4Yi1QOOr6U0cbn2ZYpZiompjZbDF/QLadjNq+HUDa0UCw2bSCzC/
hacvobs0mpg9aHh2U4w7hcf9TmmwNoWi2AI6HX005iC8H7x5eso0jNuMwXL7eDfXtttX6y7J3K9I
4umDbNkgKgrHMH4awS6mu+/QkYB/TomWogdTPZj4TYlzrOT0DiHc0qhwis2ye86GHNF8mP/rEqa4
IYCLt1DGp2B+9LFsNiumlu0ntxLhQ5HFPid+AOWZRpWbI+K7b+bttq3xsscaaV5puLkyRLyPMG99
9i7sc8zm6R36qfoYDZqNPtWzeUsTF4zJLhUGuxRmySQmQKpTcQbMUanlrW3lj6lRW89oRzDYLWjs
CVaitx6eZ4wOtsMsMXQOUabhCQqQewPRPQxb+XHRkPeABOGMuRD0e7MQJ16S5krEYOEz+PDDBRSv
kfH2wH5w5UUh/HmNlK8C4d2ElS+eJwuLM8ITczVr7A5BmuUHYifBundA1LcaVm9zfr3K7MK+HjXK
PtdQ+yKq3ftag+7x2KTvVRmnz3yi7OY1EL+vlvyKSVx9m2lcfn0h53PS9mEA28udcjExFh0J5eJC
2+cs4NMJQZv1yjAAYBr2lNzIubGBNzKsX43cElf0UYbGSg9IdDLYPveyb0/gRpN3E5b7gUTHaEJ3
GZKbjpnlY59xMkoSqgIQ1sutMSXBc6WLBJrB6647F+DMduppmzAvnQNC1w+4uoigXqZx3y1mtDHZ
W+4aRWEByDKiuuSi3oEPp84gMA6INcWho+kg15UHYR+bq5GR/lbQh2DRizC75qyBHKsas/kXNvqU
DOkaBRPRfFW6NQKUQLtFcSadHJvTZtEVDGiH/TWG32SXOzN0ptIZ79PKVbecAylzI4B8H+pKh16X
O9DOO9zzhoRnhv/9O2ytYj041EFwn3SbSldEjJeyiEtvRKErJGpdJsHHzt1iUEeJKld/sQ2v2y+y
AJw6hXhzJ8yeHOOop8DMQlMFejiTCGIhmChd6xtodQ1Z1vUWsy66CGi8qKdsuInD4o4kcHBr6VoM
S3L/L1gGdtOlNcPUBRocbM2boMuCW4Kn1v08DXCbRDsHp6oS+T6ghyO/NHIIXc7RMzTYLE6AoT8c
u+mQ0Et3rCvKxiMJwoI3o7zpqTqmf52lRheAGKCwjpZyxBsPL4W1NjsjXLfK4xx96Q8ZL10iva4V
aXXBSAa0boK+w+E2w6amKutDqgtJcmb6e+UkyaNo0vYhwvp/a2l2v9GrhXg6KI+nFtj07eT6y83Q
UntSVxSg8PgcH/JEt6py9/inchznL/OlNSWLKFApS3c8GlExUB0ghtuha+yjhR14JxOl3o6ui+fb
xUwzO8Oyt5Mphoze189e0FefZFf63+Yk6+DT6yBTEERfxmxKGcYtAWaCejdWsr+epxY1Q6DZGJWW
GgKjNcBMgZFZmS0sh7qQAmatNdq4NhYjPeaxo7BCld2WBuvqIN1Cl0l7IIlKR6gdyBT1TsLL9LZk
pYtPdhTJPT2L4Q3WPnk9yNJYwURsMOnJK0afVg6Ol+cbpJkuv+0cMzinsmhvMjFTUSHb6qgqo7sJ
O+ZMqZPBO8p9zDYQbt+RTvVQzYMBGItj0MPUUjN2X+OoOy1GMH817T4H7N0nPK4D3uNrLGfGYxy7
3rPCgbWfiDM7q6o1UhpOx66GvU44n1GUrM5+Vtq3iRmWLEsMnTKZz0CAQ1fu/a6iAgAJJ7HXVgDE
UZ+y16DQ5MfMRG02E/uj07fVjRGV7hsZ6WO8OdkwFAOHZXC27ma1mOsoLKkUcNujym3BkBKaJE7D
TZAq66aXXUqfBeyVJi5JtkWW/eRjcNhOvpHvlKq0fJuWNakfNu2eJpJmCSpgZddoUmZ77zOc+UyF
GRo8tE98jeMQvBFuSkGaaq2dGTfi0Q3T2KHapnbuslCRsreGKbjPo5JZa8xDlrbOk6SPUoNtHfNG
meKmczyiPZ0ltyIx1Ne4x1u9MuYxuAo75V/5BiCsNm8B8Ydze1cveX2neb5XKcGhK2yjJWQ5Qi0j
QIZlH4rGf8dewHqcIEIwG+bc9k3SbPJcwFLdwdh676rc3xppcG9bTZvy+kzQpexT2ivM+Fi10y6N
j4jAxsErrZbkjOM1IQ9ttXxO6gY9v03C8WjRUuNWPN5mMlZ8NZ2WkSMOfvzb2U4kPKx7L3PSHaQ1
P93YamH/MbEI3xJ3UZtWNSQtmuI8oKuBTFpMZ8/zDqK902cEsIx5ZyTCv7KqXJ594ZOZgEj3zAbN
a9dGCodLzeFVX6fhOoozOMy+aERGZ1IE1Bdd9G6s6gEIqDOBs/VBDW1LMkYAk7LxwWsacm4LjlbP
nMtzl6F/0MfmNXw5Av8LG9946xBgBYLNsiJ9i830xE4VbdkyxzeDmUdPJgSoJwfo0I6OhsUBT6fU
mZbj4Hqh8KHYRm54MH1gtiuOnjYaZMUTjOhMeEj6oVk2U2Snx7QLAsbA9N33bDED+FTKitqvdpH6
IIlXWTcLjoFMQ07hAE1q6mRzZAKtyFm39o3jNPNtoBqxCeCorrtITce4HJdtxMb//eLJ69TxHiMP
wEBvMSBMXMGrdI5F5osPiQ+io5kBN6vQo8nOL7z3EAsZcxha1Rpje6OYzW1re/nYxPOnxDfuZY3A
HMRYKPJFxKtWJea66spxb9oGPH8Y3BNHhOskFwUtEqD8CO3u+lk666ANLs6KEDJVAmc6sW9a13kW
empIVBsOVAZvKsskRski540pRsJlxcyZHTcw/b5MPZlPwG8gokcWlpBGMpxjUEdvqYXLM4oAwLOa
Hiq78C3q9owJ+kmGILpUM65Gp9j7wLZXTAns59mw6EVJFih6oMMgavjnyYs1lQIuXMnX7yM0jq3l
u+Fj0bXeVW2EM67f1rzR3SSbIcJHusiGxxyQ90NS+3I3tx2mEUwe6xklGFplF92WRs6TPUvns2vy
4nBZk5wAGuIphgZrr8bJ9eLU+g8521cBVjKrnkXW/2J6x6qutaKXB8M4dGZ6q+gITouWYx1xQioU
FskqjaztvXHMUn0G8CWxcvWgSX5/8VcZ38vFPYqqTFtqbSl4dfElKRtvXurkIKaq+bykTXmqkzw+
yyzIHn5/KR0nf2Gg15cCrs9/9emXxtRXlyLAl3pTXHApwkMYBYScIauTUv76++to7NEvF3KIK3Po
N5mce6/kqKyaMYpmIE/6Opx3MQPsg9eDjctLqGeqybLgNASxmfChFx9rnyEOq0oUnw0SnRyuQzI6
29//Sr9+xL4V4LAj2wDPwfdfnf17aKdxxynjgMMS6mPRMFxJKbUFP4TLeWNGcfN56gc+Z9GEfyek
/6sf/UE/CoSNTvmf5aMf4N7/qb79DwpsX3z62Xf3989/l5F8BFMTn5uEJKD1Vy0ZfZeRfP8v0mBQ
J5iuabyHyff6h5okkVkdxM6AL77OoPBHPxRY+RdCiG3xhx4wJYs/+hfq0q9fedN0UYjheiFoITC9
4lPg984Eh0vzKpsYh0ff8sg4T3N4wOmxKcfyqkjMY0vJCtWd7wUYpNRu/7CQaMLxz3cdvwLQPIG6
hQkxEK/uOixBXi2ZpXDM4tweOu9nuAAtFPqy2EUZgC4TH/AmIMPBtz68qUH+4Dxy6Jm2nh2Qr0sM
Z5MIl0mqNankruNJWvskEmMvXDnusIJyuCH/ByK+/uxMOLcrHPRlvDKyDymIVv2vswMmPJmf2qXa
J0W7ao3t7AZXTtWhFUc0dUMeLefVgm1LU7Ra296Y9EPMdvl2lhkpMWFfTdqiTFLBsexrJjhQ89Pl
3unI8Ehmw4k04FOlMBU7G0Ujw4HU39N1yni0RLozaFzygmdhG9s2Ah7W8htQIqp3pmvH89cFEC4z
jrd9lW/w6rKiEyAywsdUjQ2ul2I7dPUHSn7MfZL3d1HrX6eCORSk9C7N1srDXugt/BpjxznGLsvP
xeSYgKckpXXm+Ll0IjDrHOzLFo8BRYg8HFsutmAts89RkUb/NfL+vwjfGonx26Dbuxn7Xxm9FKa/
/8z/zXScv7hhYK+ADKI6VD8Tvq8oQjC5oRmYPRILju2z1nxfUBzarhkG2eC92byzfnCTfV9QNN6b
CYwwTdq+TFgn/8rY++pZbUqWE0EGzoVe5DiB9g+/3JOE/SgIRqjxti++RNjC4/zTi7X2HzY9GvLy
YjPwywVebQaayQahPHEBCRciJofRBx+T4TYJiPp8+f2lLsr6T9di8dUyP3uswAXR9Mvi2IrczR1x
k7r5rAdKxfcBUyCtTLkf2nSK5Oe4IpJl7umaao2FB4Y7J+XRtE0VFV8qEhV+dI56Bz3aBx0QmXua
0vqvCY/7pDj1DcYj59r06gXxI0jD5hGZd772HBJGjzM0CWqJ3WOLjnmXqgqOyEz/Hn48q2THIW38
V5w3KbKgfgQgIOb7vEDlfaPoyh6ateeUg0+VQiUBohECA+xd9taxEXXyBAKiv85DhaFnGeZ83BVD
ktsorrSRbdzJW25RL9zxA6dFGqgRTwjzdlaDPYa049kxwFBfc57BRThi8mQ5tocIPh0uuL/nbf5l
+Hb5RP67JfnDlkSQUP3tnuSaxaf/nM0vl43vP/RjniX+wpzN/iPQidYX2xD6kV2Ss4yqGFrBv3wR
kqXuXuNZWBpMHtCWnvb+WDXoRyayG+gb3RGeqX/q32xDXi0bsLwoLLCkS1ZWA8deY7LYmcQN0Mjo
OAjiOVi+hX8/imjZ2SPd7Ynyg+NgfkqNcTrUygEziP0hwK00dFeNj6xnK6H2NMBgdfnTGvA6qCCZ
C1JKp/G6OMtN2p5/WtGQ9WY3ozfh4ONmr85BkJlnueAeoQ8kdLOV6HHKMh1ytgmiSRfROWTUSGkF
6b7wiyxLcd8Sp1DNtp79wn+3sFe5nWM1dmsnbsVzEUMboYVxqJcdyTFDbnI3tcwz1T2yNTaO1xny
Cv/YsnEAbHbxRuSjk03knfyseYrnISLnYxQpbZdurh5k2ObzhtgQcwfKp4IjXnuhS7rSLViuRyX7
GG9kMEr7bhFe/xRUFDGPjWLMEeRWTmHZmFJJPBcmBi0bq8tACUC6TnC0zFS0uJPYDaEV58fOrvJs
h5McEkCKD/UeSQynSDRC4gjfYmU3ENmX5qiiVOx72qE/J+hl56Bwp42XtjQlVojKXssYKJnuAGkw
IWz77joM4+E4GYCfIaTS1JXT9HSrHHs+lVGMRpRmBO6AxT4YTvBs2ilI+6Stqg2VivF7Kwxrf2X2
7ohsWBn3jPmDae1Tarwdk2E6Rf7yxuyj/NzMPb2WS1D6q3ZkUreTmeF8atoiXQV1jCLvukStettM
vAdTZvXDkJTAaEPJtGJYfDx9NvLTDRm81n5KI/SlSRjJeVnUllSmtQPLMz7OpsnMIbYZd3m1u8/z
otzVPmOStWi8ft1iVtgugFHR9MIaAi36vr2YCmkcQZjQ7LgWKvLuedfVNfJkA881N48RdF7aSD15
jAXK1CYszfx9jaX2sfJJaapRYGHKeoNscJsst3ZpTSd7MP0vkR97OweJcUtDGmgDmkHX+Tw0Wwt2
hgeoZHB2ixph99GRGH/M+NqvUAyndcc3bbW00fhg+sN4y9x7uHbHtt/mThLsHQVPvzOgvVtoubyg
zn4AltrsepOBctQkMV9pfKmAgcjTzetFOd57l79kbUy5sQpl0G/dYBQfrYhu4CIFU6bN0DcKd/5G
TlNz5dQOlXkdcdvn1pqXZh1SeXTguZc2m2q0ZxqFOx8gPENvPH2+27ZyZanCp0QiUDmJZTuYN9RY
RMuKOh7jkcpvsgVw1pm7TY24Dmq3ctmHm/lh8JdGYzzy+MS2v7xm3sy7R3MkJI9BB7eHeJfj8Ad7
L0Pnc0ENuEeuY2weKTItT0GuBb56UZne7Ic7uwrCtcWTnruL7hFnFeVOOOwJiNogbjtiMX5pJu7e
zyrvAEX0KYjH5ZM/LBPU+9Y5BHjz9YObQHwtjOqWlXB8xp8oGyZyWLdXRbSUYpMlTRaso7EcZ3T4
xv9Qhj4CnKsavPgV3oLhlk45uDSCaOIKFcxn/DN0cXGaK7+zVsE8DIcKFC2QQRaRAoerzM8u+fQG
w1tknamLG+89MDUkIct4mEjzt/nZ4cbYjxbuHIL3Q2UQIhX1sKkJ6N56LAfXRRzQqdyHOXCZrlTY
5Oyu2k6YiW/YI6qTgQcXbKHuV0t00xoFDka+EX3iAILizz2+owGcWfrZhsVtbkYrju8Sa2SgVtDj
Jl0a3aK5LzZFPRIxvRS+MZLOPqcRlC6C57oSjiS5B2lqzo33BI0W3fmlggfL1lVyvqlr5aK68Zqd
Y9I21yy2Os6FGJ8jGTOv0a10oqOfjlHfZjE8o8EkRHudeSmy43ToXMcBCSdgmA1cMqCxq1B48T0H
butdNRTJgz8Dgrlqmza6Y8dcA2uZuyxfW37cfoD/WhYrB5uuS3INQ2XooUbGQKRxfELXvenoO6QC
UowuZ1RbgmjOiI2eqaWmw88dWi6XR93wjfU9eMDLwKDf99oPnhFwiSgwl5PD2ryDFZYemsyatmqE
SszaMB1geIbvh2wQ/IMvHes8N3mGcZ0DYaW7xHRsJriUEqau8k/iUlXoz5auLWyFOsLtJ/w5cDi/
7qTnXT62K0PG14XZGJywGXRZg/C3bex9RhGH0iIR/jM12W8TpimHtPb9u8COIbnYxWdLtYj6dCjY
58moT+xyWXLc/BTNMvw80coY+GjrnmtgfheFsZFmWW/r2klvZ7fy905l1PzAMlnnkhvdWY269tHV
BZCW1VubIp7pfmv4Bztv40OqayMb7KLXjqucfN3WcfnsuNQUDLpqMiMJuWmKatrrfcmnXFdS8i11
OYtfmiqdS2sldK/41ILzYbjAVvzalroE06WgmUhJu/jOtp8NMOMErwJ7N1P7U20mCvPeemnXlVul
6zSdS7PmHGjaX+Toxs201e2b3aWJU8b+SJkGg/89VSx0dfakGJ4TXeDJwY+PK/5oOOlwNkwne5hN
7002he4+vTSA2qT9wFq1MdL7pSOUmi7rHGYlVXddXH2YdZlo11MrWnUmnxcBItpGDTstP9iuKvg7
KSO1dC0pM2cIPz5snhupWnFqWc64i3SZaXTpNWXfhUyTY+IjCe1b2UdoLM+tIUjnzILmXzJr9TGl
mdEnQikNTYGcwphuYsw/8NHgKI6x2d3CSZzvHU8kFBsO9IN4rUBOaXLL2FH4/RAFaCpsityb2K1i
ylC5xaie9oS7oSiNerSRMQPad+GQU9TBJNp+KWZLJ/VJBjiQIRIZ4KuddtQbTBhRCCxg5mexdM6q
GZvlwJHSrxhx9t6pK8zFWaFo99ZqMhbCe36aDiclFhdnMutIum5KzJVrtifNOyvFQ3UPNa9w9j0P
/Xvu2oXBL98BpLMq945D2vAkYLJdqqtM8X5uJli6IY9Wh/1XldvyzTQBEqTpAyKdQ6TmWjYZC20c
2PVeVl6e3jCWySZmgn5B5aSc3jbkLB6EPfofFC76feXRUbnKksz47IgQr1Tlq3Kv2ga5iOObSfuV
WHhkKD/uEblqcWclFG4eZZ0EnFD9+ltQmk6yzs3IPNQyzc11SYqEaXBPvmfqSbh01x4QVKgl/z3W
/b9S3cK0UW/+s9S8w9+bfPkZfPT3z/w41Zl/8VeYLhkhSEcu6s3/iUHS/wvFGZ4Fhz5Obi/VIBuZ
yGSagrqMDgGTiOPYdzUI5rRrIThJ6Ef+pR3i35zrfpF2PWy9jC/wCiNUYir++ewUjZO5SBwaV6zB
dGrnmfaUMEQNTk6vDYO+y9go83ra8hgz/qkYRWtNL+QbXKCcK+mqYJjD0Mh6fXJTimAPO6luP/bW
sPVneP4C2sOGJby4evGx/IMq9Y+XCiQSke9wVH89OWrsdBCicLu9I5pkn1sAi+w2JpQmhdr8+0vx
VgaXpL6Ho/Ln9xQQRVYjV1N3P00JmNFFbZquy9bd5PeH31/q1dH38gbavCYHgyM2WM0FeCnm6UFt
lru8gUESAteeLdiDvfdtYiAclWG6BoRiaBs0o1QQdX84eb+SBL5fnNIr/S0GJPrqdRIMDkO7Bu2D
ucRbiXSKt6Vw1On3L/HXD85FerDwoTsQusAW//wS20jSCarCft8EmB74bpYtrvJJ0aub1kVZ/OFF
vVIveVGuprWjxAqKf3ER/3w5Vw0Uj4qu30czrd2AZr76tvVNRsQ9RV5ce2SXV79/gb++jTwG4bHo
inLki0sLywuLfRjjQCKy3O9T03V5eAQ5H1ZQbX9/Ff02/XyrcRWkIk4OkCQwTP/8ujgfsVGgMRvz
1ED60TBOFAKdgSlRVmgW7h9e0z+9iy+v9upDg5cfqcjN+70ccAOH2HyjAYGz1tJAFQQ0P2XZp9+/
QEszt1+/QuIKnouGjqv79VI2x5mHn5nbTsSec3YqJ38bmT30sWqRV7g1s02vHvxhlmuVE0/3cD8d
a9e+6gnS7wlBDVsmySP7DL/+PE22cZg9kEgWp/E3SzMTRIwjPMNq+cPCJP7h87dNoB/CY3Ru/fKN
k23kWVXHbZSMNIpz6B0zHat3CRQb2FRoKlTQL6oROE5WA0+anA9sW6a7HifKrQ//f409NjhjT/8+
AvqPmHD3H3811md9hzPif42RT4McPrKbdyTRYtJssbsBVj+tlfS6baui9mlKbDhuo0cdTJUvQAfK
tDkBGibWVEzdQONMCUmy1bCB0lzZUG8RQyTlZ1Y0M4KzmlsLq91hoRFtowa8maPv1mtFx97bHuTt
WzLtVPhCz8U2ZPg7QpAJQahGMviajl2GEDAaORO00AUkl7vXsZM9gZ6kfMyZbc5jS7ZrbJhIo9Gd
q8BfrhSSFbNEOucm3MMnDNXmOwMf0D4tM2MduvO3bLYfOtllmCej7Krz4u7M31zufv9t/fUGka7L
xoC73gk8ttw/345TG7lIYPpDb+NbKEgxkHzzQMXIY7+gNPV9If71LckV4amilOqpdPDqikEzDTJY
sm7fhOEBm882p9goKJ1TY5Oth3v6/vev8Nd1W+pBFykLchZsfV6NZlpQC/ht+o7weV4zAtFNOkhB
W2k18+b3l/r1ayqh3TBrgxSvR/X6z1+soFEPwWQcKp6CcnCvK0MJYJW9/4c38B+v4niSbYrN6eP1
R1aQgyq6kTfQ8BqzYZMeGFe9iuTd71/M60IPnkC8Gonkw26R2eHrNEkG6Vl4tQaUT6LaVATxd95U
AEJoywqiaeuzpeCLb/p2dGzkO0C6+8rJkj8tS/Yvy6kW+zmb0fpjU4Ly6vPDe+ksyeC3ewdG5XZE
Lt2Bsu52ZEkTubadxTmIckL7MauveTX6D1mXjvvINYebYlnsI8j08A+fgC5Ze7XE8ztRriAZoAbs
WV89ViKC2Th57HZfRn15MBt3G5jI/Aia6jZs634d+5iCc1jOUBuN+dzXCRgvzr4bPFbVxi/zrzmi
zW0mcZUv44ceQD3xmK5+M5forXWXuFduFI/Hcs5vDbP70+bin18AXmda1WzGlbZ+hr34puIEDYpZ
jryp8fwQkUbd9aMTPcWsYutaYcrE/WyuC9/reGI1xREy+EeZ+I9t4wXa8xSu/5e9M1myE9m27a88
u32OgVM3bmez66hrSR0slCFRg4ODU3z9G4TyHEtF6qXsvvZtpDItTRGbTeEsX2vOMaeg0zsA0uFd
s/jNY+As3xY3rs823uz9KJMZdGlurCC1cg9ZXf6mPLLWy/7zW5ZL8Jdv8GEZGXtmG0kzq8NM/Nc5
pj9/7tFh4go3t33WscgP+Pvy3DxBYdG0bZzqN3fBO47174dAAJ7Lw0h63ofHPZhZS4h8UAec6Mhk
IQW5Xymrbmkc4NoLzbem1NMLGtH0D8JH+kEnUd6IlMwt4Bs6UXthKjguDOLpQVkjfBAxyCjlAw+T
S2CxkyfWN3zzFkul/4C/d+eaOZEDRvjCphsXiXYBVblWeYST8EooMZp6PihxLADgJAu4vznnfy/d
Ao/doMMYD/AVu6WfbxpXwGGKSU0+tHn5UsfYtPJyaywmYMeFGNZ/Xn5+sWwjGnTZeTo+v9j8sKNQ
JT31jkXngJrne0hyC29t8oIdJjG/+aT1N324jHzSmrvjoI/BYvXz12rjZJA+xIbD3CWPBY2kF2ie
qwdzZjfhzgVTK5Nh2zn2ULb+85f8xdvXM+EOw/rlxUTh/fNH90nWihiz1mHw58/ExtxOfntPDtr3
0u+/suX1tv/8ee+159++q4sr1xJsuL2Pa3qoDTVlGbcs2/D6frCpe+YYNgCd+ggH0jdw6Y9NVoL8
mCXFDaDESKuk26J2/s1X/+XN5HoIFgVe2L9lu2cDyK9U8/yOQdNvTYnzzaFLyoiuSSI3zb//8zf/
xUsTFQy6OlRjyME/rtgerqmkGiYu8twRBy2tOFqGIP3NHvGX59eik8GdxOlFb/vzBc0Vs0rLkerA
HhnOpp7Sra7zkFzvwDiNCuJrgop9a8xtuRvjhPGJtkpCMoyLBUTvb57Xv2/KA89iV8im3GFe//F5
HaFSQfgpOBjMibs08eGTd8vVrAEwJZVlIEuu6kO6jnWaYjB/81h9zPZZ6wfWRY+TTd2OM+TDctEn
TH9thPyH2XLSr9LvDFgMXdLfqMxyiZnxGhhadFAZsGEvRKmqvZZ0TtQzTBMreo9FNGJ1uNKpTdSg
6PvBitzEVW//fGf8YqGB642El0efOsf68PinsIFnt/bagzfFTCIdeP4OvN8dtXz2m1Pyi4+CiO/4
8Mhow3F2fr47stxSEKD8FvNaXH1nUO3fMSOrcDZ65v/H16IGddGKri21v61qkjz1XgbkV7oi6+4Q
Z3j7Zvbji7zr6SL+p9F4+2P1+GuI0y8WMT6JtgglIhFOHzsVAjFG3gx8UmZjyWN6Jx+qpBU73m7k
DkFDwWmVzr9ZPn55Ktlf0+QHCwmA4OdTmSRmjaLIBakjLB2hFAAenVdi25nid+J5CAj8sg+rJpWG
ifYN3QuCkg93clA4zZAs6EaI/DHbvTfP8Byz1BmXLcShFa7bKbH1qMnxTNh6NPbsHIdpR26mXd0R
JcvDlTFQDE+xmstnITVZFV1dBMOWdAQv28A0SF+bEf5TgYhe7ZO0xJ+tcM+mm5qvZEc+WaXBNtQu
fMuR0LP5wjXgDWbkZSw74rkYrCbkXD56g4AGUjqTSwaqVU3ezkalID4xNc+qb15OsyTZSHYwKQPr
zo63XVZ06ZMqG2s+lTXdtUOaWZWzM0xpnauFyIODGgqtrt0Kh8WVA0o2vmPeUtar48JADDZ2qpg2
gxMW9bYutJPgi6mZimEvgmE0YCl60Ebo4TiojeZodQVRfHPSiY5Bd/ZcKc+GE4aXNT/5yZjIKBga
wIlzAZ94V0lykC5zzXYSr2UoEacqNeL+JgVjRtmiyRS6IKY3Nuk7VFJsZeWuxRVUOfHqE10BNyGG
bbwE5G0/SLxQ/oH0j3y+HWNfP9SZ0/W72WhD/95sqgBMLSqZ4UQRO+3bYAKt7tQJqVWgI5YlUioP
yZhdiXxlvLb/TEMgIW4ZNT3laYvJpayalcGVaqxrUrrHKhju6PPuh5VvGUtIl6UBPKmvPRK+qnw6
Guss127DmwFEJoPw/bQyM5nJb7AGE8Oz8jRxHBMEujI2k0Gf7ZW6KaR6zWF24d9gEDisbM4KSKdD
ji3MZnhhaiV4egqWJ2R+7+CsfE8q5mWTr8xPtdI//R5gp4OBflODBl1aGKF6pYUCcIT7WD4TN0kq
rdfeumHV7ayVMQrPAqnLyh0NVgKpvbJI2S1AhoFEOS1wSl2ApdlKLkUqHp/i0AHOnBcDRYXywVg5
yAZW6mkB/rRdOajZMrv8UdwUdJemlZVaTJPYLmaBuKXHq5KnsSZBEmD6CLw7W3mrZAjfE1iDk3cM
0j0Z9Qu5r/BZ43dSK6XrfbzSW+sAjmudQnSde9JsJyCs372V9wqyVG6DlQHrN4176lYurA9u7YSG
R5zUDDWWJsVZkPGYudLaF+78qVoJs3UWH9E0PmTD/Il4InTlJhTTbog/Ve8sGyzgwUkPPla1FXWz
uMYjSJL4rFYMDuDBYGeuaJxyheQ4Ky4HQZe8h22kb9sVpqMGNOcjfJ1+Be3g2UTECXtHrRCeYMXx
ZCuYp64C/d1RWKPmH+AeHNUrxmf4k+pDpblCfpoV+FO8s38EN89LhUFn2vrvnCCxIoNypOefJef+
ul2BQvmKFgoK64TqaWbWCnbIWwFE/AdCDB6IXewKd1aXwYx0S30GZOCrFitp7IzFdlGi+2xY9t7M
E5LADOyC8gBvoflj8pdCHu2iFMO2CjqspHOD2eHSwNQMgcEPOqiqs3aNM+1ZE7Bf08Id6jhTmx47
9hbfs35M6erfijIXj3FVF9lpzBHCuWSeXVuoSiCsaXQJU0szLs2U+dUzY+pJ+rurVsosLyQv2T96
FSTebs0sjPLRzezLaVJ4n3QRfw9p7kPdrD2kqxJWy3aZg+mJOVP1vUPxARKgUtYXQqi6LVs09wZG
l/wMw2DcEgI1H3oqlsdgdvLPmhEoNyPM3KYX7RnmbUksAoN04djqhS4cY5CcCIQ9lGDuBFgY7aeU
bLs/WkkuQDEZ7Se/FdkxBxVTnuypRzdH8s0L1BeS+fxmBFAbu1W/HZbVyMXAGwEXI30k+UyYcwqu
E2FQgDpWMxK70rDbF+ybqmMlSYXc9FmiCSwY1/gxwIEBmPoxzqLGdNowqhgNkrCQlus9aIznJMzT
B8A7DJ39biBAj9NpPBNaxVf013TVi0QsHKpX6GctpmG8SuI4QZ4DNaAx5XLVAH67dFKH32rL7OCg
kHvQvXCXDZVIe/bg5t/ko5JfaN0BM4MoB6KcR3VXkzWwX4apwDA9rQY9wqVvylJqP5Ju6t7wELU8
VFxdmvDtuQDxc+Onqfza6aS7cxa8tirjfKMAnA8LwU2HIOWkQjubLwxuzTvpdvKru+4wo9pbECIV
bZ4dOLPZ0Z0qfq1BOKnVOe1ZWlB0F/zjX/tZdp90ynldfL/9o7ESiKkLGknijeoqPid0Iw5D2IMU
htZ/4yytMQJXCZObCZwQUgCvquY38tscHKpSjDb56/ZoxfOlxWuZpJcQ6wTkkLbdJLAaalaoIVab
tgGkK63ZvcncJn6SXppce+7QfPESr9j2Qwq7QpALaa1UPvXmDrbYJX2ANKkz421CWB5UD748/NDp
KcAv/KVO4uxoS35amkZyM4RQ79DHu1TgtRkwsbDbEgnQmr6G7Kwgc7YYyYKpev5CrEM4rMlYgt9b
JA4XVIAgJIJavcwzTevA1+rNTxw3iuO5PFldv97lQyrBBBLq9pBVqX7GK4OUHC98ey4xQN4HfQfY
JU+9ByMEfLuR9ZjezF5VWxsF3elT2S7TbeCp4dkEY3CfrZdbdHFw6eawQFpH80EFrmA6dhBKKTLS
G0dx1oI8nW/NxJi/m3CiD8a0UmRo2sf3xLuBdjbT+tKDvHmfNUtxT8k+PYUmExmyJRzjvECESncG
cqDvPlyZGgB1Spw6/RbVEZ9tjHUEpBRHrJMvFdhgw4vvnZQt14YwiXY+wYQk8iIduJNgkHcsvcTP
6C1rVnpTFnljYWNfmltkNDRx0cZyrU0VpPrk2Q1GzFD135vAYM+kzSqP2mpsv4MpsJ6dhPgpPSrr
m6dzskd59No7VosFaVcuUfKLGqhAl7vDN+KvFpdrBlXVkJLT4vEmVwdzLKxug9HMelxEadyHvclq
5nv62ySD9q6P0UsNrZAkKMzy84TA6s6CznkTe2126EM4y5kKiJVU6RqfFfB810bSv4D3WbkpRqBY
45uick/N3HDywJFfsSeO93KIOxYxT/j0TXt7YCBsB18WFfTXcSWTgy5LfXTwvp9aXpuXNqkgw8b1
k+zWc5Tcy9pRT53UJNot6fc+afhfSkq5jbW0v7ph4u5RyGC2JRNni2CrjlxteweL87VhoulsUU3y
HL4Dm60KEjRFyLipnTx+Rs3sRKXRPEAMuNI+SyIJXhl7ma7bjsSHXrf0f8wBuXFeyY6PLTwIxOTv
pSSXHUBQMl43M+Nq8gx5U89u/ODFAiHaBO2PRZdkDqtm2NjCozq5WX/W81xuM57NKzMZO+TK/mpi
xjZGqU8JGDL+o4X6GrpEOxZ+DRO70fabLp0zxmrYBTNJ1Iut2l3tWZL0C+cCzrfzQr1tosmbmq/h
uM6Zmn6f0lk+tXBkmJalFKQ6b+YX/M7JvVmjAfQnefSast2GWEWTTdY2x2BcXun/VZ+Lyl/WPFNO
kjCchIWeHU7k43xNo7wo1ImYIXujY4OY7MqRezUMDL6sQW6pUMdbJJ8mFtRcPQyt4bHUhcn9oPiQ
wY3924E4ug2NaUxlfuy8hlnoPXuqL49Z5j9PuVkdaJem1IGUcpsqQ2/WZGN6lQU0bhpLnGJ7sb6m
ZjzudWCYh15YyzZANLodNQ8jIr1+A/k1hDuJPoriwnnJHfdQu1Oz53FiAW4AJG8SD5b1qsT9rotB
vEzSsa7DKlxQLVTOo0wnuATUsHtk9u5FhV7+2XJ9/26GgbhHUzm1e5+6cNP1HQnbJO18Wxg1kfeR
9Nl1m3MbZHWZZPita6RbUs7pxqlyFU0y7whFJdF1geE9+B4FvZPkr/k8FWe0uUe4AyXIUce4bOZ8
ultM8dITgLrnUdwTVJdTqLmQbIDwX1eOGz8RAUiZ4YDxZQnMEfz22X1gwhIoKju4UNiMothMd6kL
ErrACnRDfknTROkYWgwtyuU0z42+8ly4HNRoRsED59WgnKec4FObJCdSQ9ckyY7Qmk1p5DxGzND0
VRj3+adKOMQGWDTgaa01vLEWSUtjyIzpNiTE63Kmmc2uztdZga4SlEs4ZuY9/M5zl/vTMUZbrgNV
XEHKg/ter9I9B473zIBnU4+qB7IHrMIjqsWajPBTyMyUfc5r19RrRKy7RC05YID46zTYaN1bnwjl
7E6N8L9ai/ct7pr2CxVr+aVUxC7n2CWfyE8zAC4BUu6Rit7NHhVLOaPS3zghbv0EySEEAHM6kgOq
s7NhN6Oz1b6pIG4UFkGj6PmaG4PkKhJZZ7+5oX3TmBsR5MDFh5IgIe5RN/9SVXl9J9qguvMy+sib
bGYBzVMgqKUS5tda5elbG4MwiYTBL2xRARDXAmMdekEwfuqoeLhuGZscAg1L3hKGZ59KGfBGCSf5
mbclvbOltCC8JTQkT02ciUfqY3amxQqsT4pJvVUF2fBqUDQRFALo74VT01VQSx9/MVVufS1Qa8Zw
EMgeVUBjvoiiYxPuxBkcdbnE6s1wpVFtBPhDf7cUbv1AEBkLg0qh0O99NMXN3gE4m26HKeX2SMFV
QSOrSR9O0SgTlJw08RfcRPxMKKey2/p5WLhbBzm7JFkGjfNWk4jV7HIXudS2RqWF5J6Isgr+tVOr
i2xxe/aNZq0t6MsSDsme4pXfvBjAHU4OoNtgmzrhbBwgylEC9ExI4w2bqfAyT02n3npdRdFaxh5X
yVh41UXlNMRfdKfBDydDRiQyMbjVdzGgct0MrY1jfsS7+OXHyXS1kQwb6H9WFi3KRJnmW8Q5kZjm
NQeMT0lkt6R4Y/pYmwKkPNcPLvqx+lBmOe0elAUZG8xiKo4Sp1J4I9rVHAMAGGpt1zcP7oiigkvI
vDUa45bvV/gu/ZBOmkV+oVAx6EM1I/y4CjUSbu3RG90MgqzzKw/C2WMxa3GooXm9VOhp7wog7XEk
ZWA+jqlUM35jZJ43zsCXPgptcoxU5Rx1VsdcPKhuNbrZsYHSwTXh2aX3n85b+jKcRW30/P0F2stb
xu4l23Cw4eWstPpGmlcOEmroWgYYYZXlhNRmYkIWyvOzGbmcy7Gm/3cG+2ysnJOeis5NYeufTK+j
idIxW8G10BK5wKPusOHmJcz7C9q6STBBHQzIqsQyLeVNqm0yP9YSsvRrGDgl2sAnKzfFDtuGeWYm
3R3HarDvqiSYyPgosudlScenEQfKj7b6/1oLf2MtROy5agT+0xrevvavf9Jpr1+rb//9X9dN16f/
J2LlLbOaJvIPm/Pp7b//688f/TfpwP0X0wDPB3TwziVYhzF/+pID51+2wI64jhnX8cnqPv436cD7
1ypHoP8ZrHqVFWfwbymqbZNYBP8AaAwxQfQo7f+JFNU3PzSXnRAvI/bCVQoaoHv1137wX6bjfjEB
Vyt54UxANeAfhStuEFcT/TKhO9LZaCCZPP4mNqkTXSdyOWpRhwG4LsVGQYzE1+3tZaqKXeM2SXs0
aK+OGHF0XZmY821W5cwlICMmuQYijHXNs+ecemfg3TKLnDxryXKuM4sx5JiXsNzfa9VqoSwO2YV8
RukvP0tzIZuXSLN1d1lbwaWVCuf1Pd2ahHKjjhp6l95maEQgD4Llo4MmYKw/QlxMFRV5Nt+Ktkfi
hO6CAGy2g7SiVTDdJ5MbPgO2n+67nJYCBH9WAlvS/7hJRF00wDm7Jjh7oa/eVMBWq6wr3oVWWhsR
eD0i1SnCSZcpJ5bdYgj5GjJ0OthhIumOjJatR4iq7qsvpjU1xhiONlOep2Xk1VbDwj9ieKOS8Oi6
XCei5fvDUCHrxiNDLWrbjKxqP+RVfpDhot7y97x74jTFY6ZK+dmOYTBsEKfw1xy0KxdV47qvc8LP
kXLDAbhEcgNkKfk0007EY072dIWFz4OT7YUT39op+ExAwYg4qEVjDI8uWcQDhK5rz8lIekr99Bp2
fn4Jt8lCq5dNV3mcacQGYXGqM1IjoWKt55OpUp5sqqmCpsZ9zf/5cUHRzhMPTCha+CyG9QrrmZ0i
l1SpT2RwEkM8gpaxtlMhSBUHDEeet8FGHt3inPNbQFjxZ6DWYgOBI+dlzA2OMZ0MKrVxdugM+Qab
p0PbV64+QshPzZfOU469B6RuEKsyLt/TeOBMQKwIn+dyvO8X5e4ZBnvshmJauotQ+Z2v4eDQjWwZ
GFqVeKwdbsCVrspdSylN1wpR5x72Kr9piQV/+kQJZhwJN1FP0/E29VYQjd9r7gbRKa5saPcEuoez
a58C5ArOVenTjqZwVtx8hqCYiLXg0fNHCTGe8iLZmb1kvzW2PIR+OHGBG15wYhOQtIjrPJeQn5i0
FhkSMuyTO7pJ3G8Wj+VlI9GFHf08JrYo19RBZFlw3D/Cqqs1UIfBFUOJeqy4Y2JrUG/TRBr3roa+
l2z0ep/Ma8FFhhGNCLu3T5WLview1qKqb83sEDJz34Giyg7448Id+wj5uYNA9vx+CzN14PwWqrlo
1oc9X2/S2NPT/WgPnJJREIs0sX+4rRZBcBPNn2KPQJMEeXB3PJKNtG0i3QNumAFg2UVJ+4E7YH0k
hpLOGtUlJ2+GDndoGYKfMitrPxOG2x1bV1bp1hs869EZm/jZyE18GpLCE/o72IGo7HweTq+Zw92C
+/BQpu6okaNUfB0zc06ZmrigrTnztxCmcIMZNg+5KjTnJ+4c61ELgl1mc2EFofNsn/y0CS/HpqRt
1npcwp7SF+QRjTRSlqA7Bmx4sBoBKdAEe0NImVlPqYq2BC36R8/tzL1ZUmK47YR8aEzx0U1Nwfcl
GRzL8EIRm+5CHgpmwl3FAcHQJYZINCS7z2qSVwQohbv3UhvzEFvnkOU5QFVJYJFV8nveOwxEggfb
vGfJMM3YeuxdOXAGK2e6BxnBX8K71n4uzLg9hpZKDvigxKNPu+7aK8ox3mNk7JYHBU3dOU4DS6S9
8IWnoiDcyQgpoYlBMaxHavtFnpPGZ7Nm14xMzhUxAQisaRgMjiiWSI9cpTJjC6wywdJMP5B7igkH
N/jsLVzWTpXuqzlij4wmtECP7TATf+7CGN0WlLX1psKEB1ZPkcjU1NylI3hGD5pwa11nUGQfq8ri
eGhcMBTQ4Xrn+ESTzWeHUXBLghQlflLQH8tSl7t77QqhbAyfu8y18gtHDt1xsHzGnu/3vCMcfsjs
+c6RaNf7n+0riNlMh8+uC4xvBzqEj0Bu3fZ3ml70BJ9Rsb51qmeXldrr/RjOxEXJNgifgclyIX8s
aagnMtyr/sit5Ma40WELqRbfADorPPGWYd06Hk9XiTskJymF02uX0/79iat04DxDAJiA+rZul+7f
V9amSS0PuGLQPls4vurnMUnm4sUdbdYJ/LUcqKVHWtNp777iww53+dBWd1Y6iAii5ludTuGpk3J9
GYBj5OUMPBoIJJC763FxWchK6ochCppAWpsphXec3og5nY8sP3Y1bq1koIRgs1zT70MAHl5UbBHo
2PrxhGFNZWF5t+Tlt9zMSj+IgBsmz7xKu2PduxWXqCabelMME2stz2THLqfO6EGO2IrZc3TeW1NX
z01idecwngZz3CDqm6hD7O4RywsQ4fVFpLy6fGSaKi94xwS3Vu2DaYo7bYPOtTO6UlZ/TSuGzfdQ
JuzFk/Qp81uXLXgdf2l7BgmiaS+VGbpR1/tgPSAQjxuUwZUxHvt+Pql0kBfs6thI3pop/g4mLy81
yT5SqnZveH54iy97k1f+fQxdynyZvRK2Ab0lmNcny2oqVlWmiLaDOXSxTVyY0pTVFqntUke+6l3y
Tlsnj2QjqqOF1Z3cYEcGkeEU9r6ohQ43Pmxxc5jGs0tschEZ/jjrjahlOu9nj73TMeS2RH6jBlJ9
sdSGFz3a0Ztg6v0zY11ec9nUHjMcpaRojdaTY2mAonADb5iQBWefMKVtaTkUJWnQ7Ah+lislahKb
vPCHC+aF5hVCWBpiynCn15Jx9hMQhyf8n215WbbKuWuLFA9jr8YgYkQR7gNt6+9q7sKvaQBqibG2
ABvFJKR1/WwbdHO3R9sYHk3d6u089dWuCuSURo6Ts/uzVX4VMPafrzhf3lveBzUjkzHmPZ6ZuyQb
n8IQ+mgBbvvgx+MXHU+Rm+X+V1iQ833qkmZkla3Y2wUOb9G73Z2CEUf5U3s7ZiDTH/kgHo3cj8F/
KnUVZOlyB5bcjRpaJkhJDOcQh9q/lGHm7JJWPbYhEVmbzqMy2qmqba4QubBEFRX1CdvQXULdcB6q
zjoL1RlHN2zoIIaDc9lAMog4aTUhT637MHlNwyivDXb0N4pNzoq1BiEWt06bb32qTmMprBteAoR3
ObreJ4HhncrOnu8SZu82iQlHYajuEKxvCKLFCPBJwuEIGJ+uRzYbn1UMnpxOeXi15O7dkKEagTxu
3hddHtBvK/snMQmDqGfyMDdG4PNzzKW9r70uQ+oSIZZzP9UtnMi++ZSvQMdNNdAn4v4WxeM6mDj6
DNDIDm/NiDevD8vWIZTUnfc5bfHTiA7p1SiqT0z7aApZfllFuuvU3vC5beiHjjRxF5w/7IFJYwuK
NmLxTxgnkzMfk7Vy0rX7JtPE2YnegvwgzXJdrazTnHf2a9yZBLDHjZo+URHvqK47KsHMrLdzYRa7
HqbCY9yyorDyr4HfjUWDMhP+0VSTfWDcN29BJ8xctNIaL9PB8K2NJOyRBHLlBR3nrnfNez0WpQXK
tOxmanEGNPl9RqoXoYZ55ZRHf1E6eWPxT+hAi5YhrkWfHoYwbY40XjpSBuyYaL7UYGHqMu8YAAN/
NgolAl57sYCUMFhoZGTPDoTcR9/rGsIaeC4ygimfJXmCpwWW/ibs5gIJQL/shhQhapj72d4Tpfk0
JlPALW5XDbOcjM4mMcbFUGXhHyEh8ZdEjl2nulcvqGiGi6oLrryiVhEvr/ihwguOYEaBNBjYu/Tn
om3n7EV5cjBPVeERPIe0fxEDQ3miSOzQHtqRnCODyilh4xbfxH04Us1CnQEPAmnuM+lfLOoxyTyS
0JFxBmOObR+EwAGzMOrZSJQOLZKEPsmIOM81B/tzkFa8dcWAwzcKMlw1oAOY/V605ipCKkgGAOvI
LJh89E4wiUEKEu7SLqXaom1KIeJph3cT2utyPps0rO5nMVqP1KJlVLUjZTkYgN+ZyD6IadetM53b
ABmRLWAFfXRSMiIrM+Tr+TFuQlp9VdPY08viLIP65MwwT/ZOFVKNNDWtaI8WPS/fv7QcfqFG+yjB
XI8Ajdb6LyZLHMUHCeaYelaziD5hkhuiRKAll5BdFlqxuLbAstLzTWKJVi1Lk4texku9A2AXXyd1
z8TQHIhvbQqqyn8+ql+cltAObDSRdM6dv9lsyM+OmzRniFLTfjzQZp2S3ZQ11KSazTEBCoLKZ6gW
iiP4g/LzP3/6u4bxLwK29WTw8d76DyX43zwU9KgLoNoL52Qu2QrlVjszkFB0pgmZY8LpGlTRY2A/
Fn5snKy1/K4dwPQX2mmluHG8WRdo+Yo+SY/9uoOWbVLn36HasoepbRba3xzwqqj7+YCZo1iub8Mh
RCz5UXGnwyQzbIPMZzqUNCTDeRpUlHqFpGhyQ0IFayyXO29S7WvlFPN929OrIFaeDkAzdfdV3f5G
S2t90AByCjEskXZI19PHDP1+2/2lJ2S4azwvdcOxyw3KRoRRBIjRknpWtHjUJjDW7e8oaJMieUbx
oNlf1COii4MFS5lkUyXXPRhn9p9P1UcXwvuBeasC0gvAa6Hj/NCs0qbsqq5Nj0T2UaEyl4FESprJ
2PkTVZGt6gcC8QLnNOOMo59gN6o4a0fo+8HROKtTPYbPpjmzWybMgrrY6tnGGhmbKDrSlO9Zoqi5
4zVRsFt7PXVo8mTTYadbUvjdNFwREsNI431TmlXjdD8saxegnuV0n8YZMwGdM8Ff67hXMCvcW8x8
C9LKUJEsv7lOKyLxw53j+QJyoUXfwEEf+kFjm1pGm83aN+BxuKyBokFhew6GdatTTxw9Cz/taxFo
46EWC82TiRnSazYTZvMwhfSRHxKbZBQieJHu5Bg0WV4dwZ+Tj3Ro994esoVcL3bHvO5yGIckOzYJ
HbAo86VmEKhJeV3mik8nIJTmjUd/njuEDcEP6fL/dqJ/04lmaV+fz/93J/r09pr+lHX250/8G4y5
0i+hDcAbcCBnMf34TwMaSua/6P1aLhZlJOF0hv/NxQwhIZjEVguP2Sr2O26sP0kIpKCx0Q8xkdgu
iw+U3v9J+xlo78+3MLZIWAscFuYyjNj2yvP7a/u5sEAtun7sXTMrMU7EFkztRc3cnY1YgBDIBzkv
qsLG5QpPuHxYMumGX3Guf0upJB4cHyZNZDX2IyTd6aXwjezCtf2JmYkIaA3K2oOFSd80bLbsvuf+
npF10hI8PY7tEyRwMlzqH4DHIszUgbziPL/2QTEQEN2WwR5ZTH2q4hlRMrvlqCIRaUtvwyEuhRQB
1MNC7KgW7woZ9t0mN8f4siQc91INoj/Mnm7PVCvjG/noXxyqlzcnVObncgTNY8pMfumqwowct/IQ
wqhXu8tXxD7zKHBdoksvljmdjqZsHDpkgXFdg9ZDWuPrfQqou4uj7gfP0peDVem9q0p0kiIb8xsj
TcWL5okFKCG3OFxJTshSk57Rmv88tPUWl8RL6Wbh0+RO881UUw5LEb5MU+Dt9JoVY+vqzsmN9ugM
nbjuqqo7DYFNXmtOXBwgl/Hkeml2FRrla9i3LponlDQuSquLtirCQ9kY+qviFXuaY3fdt1rlN7Dx
3W7JA+vbygFoo0B1zTEU2bdhADvDpHz65FrBWG+SjFZkK4MEKVAZfBFiwA7m59DkgualyqqX1uCj
61bynk5HjZvIcHfE3DY7PJl+5Eq/AuU/EnUAPV+71sbOwurBXyZMTmgD5Gm9I59arbw9GgsmxPFQ
FkccaS2dXJqzHL32t7WhtX0w0dXMSNencdh4RL7cO4VV3M6zWm5i+DwEMDntZUqzm8Bmc3L5FLvZ
oc5yDk7OhgE4qp09jJ4qL10E3pfp7NlXGIXxl6bxeDt2bbevlZr+6AOnrDd0WPpoKAyoMwiwCQQY
HetQ+fl4SSBtdpzcWl32cYDAefLG5C1F0hSVq/gafALA5Bl314VFtjp4tN43r8caso3XhaTEdLUw
a5DHtA+SAHmZPc24OJn+ClSTRUsypsmOQySp3utUoLQ0Kra45OKEF7oivGfTS4d5D/m13T6E/pa1
HJTfkmikllk9JZ0Ps0sXIv3eDEuzI28nPPoZjOjONd68xcWkmKZ5vjHiBIFMR1sH0CBNWRu95N7P
zfAFRkKx0Z1/IWPk1xXxhsSxu+ZX7VnlXpBU/geIoOXMqIlEC0+nNLs6JGOd1Y+fwsaxb40i9nFv
BfF+6NEiRnUxzhfNaDh9FARklwMLHOW2io10N2MduEXe3OyWNkTc5uGm7CcbRTT9zPsSCdUhKMfh
GQVmg8a7ZgOex4C+fYq1C0Mi5XHhxVVREPKVvAb4yUaUIXhLf0Qo2el5Zy06x8Ifz7uM6LMnPbUT
jcLW2qdQNbdpCKwfwWB8lQZ1d+t57Zb8mu4RTJF3zx7r2NX2cjPS5YqayT+z3ckga5aC2KG4IsoY
Q9EtW3BjZ42Wmjakc80PJGvJq0pp8ShEm39BPNVuDY+o8mHsxlMwZ2l8quHtPkx5KyJaEpE9SfOK
lF0Cw5vxLnHa7nLOwVqyeJrXSJyYqpGyGtUVAEP9f9k7s+W4kbPbvsp5gIOORGK+LdRMsjhJHHSD
IEUJM5CYgXz6s0C3/bf62O7f976wQ9ESyWIVkPiGvdcWTbCNrUmcdGN+gF5zL8puqhOWFHkqu4Eu
1uxKxrZKApeL4kMLu2AbpYomTC24IKTVPxIpvfwohVKhNrzluNA/33tLU4JdNEFTgRpIQkjJ+QFN
r9qmEQe5kLq/SpNh/loVwt43qopD1x/dG8Emf1PXHEQB7uFthIzu1apFclxwTqwQRWzSdr8YoMMc
95WHoEYXGhg/zIwx60yyR7i49vAziwAI2jSuD13jmuzySnYQjXiLdRnvGrMASAjLDKZGZ5DKgXfl
Veq4v27L4gG+5nBOArcKrbZVVwjr+jtdkXnMWFLfCROAVJe0eUOsXKR3duy2h9ImNxu9nr/tcn9k
w5HYP+I1x37y5u8DeK4w58wsNlEOjqtFpHSdGKS+18qZnhUWjZBli36AuRFsIY26r9j6uDcsFwqf
w5jATPP5pmKOwYEVo6tzUvtbXoxIqLwmvZhRVR20qM23Cb4fOSr6K2HJkBinRR6d0VUlJo8I4SrL
UIaS2j+VQfHAmO60Gso2QWuZ7i4XCx9wBVF366Xj/UR1+GzMDu6+AUL84lbJXUZIT7Uxmnh6EqjO
zoHVeGfAgcrnBI2I82HREXa9uO48w3rQerijrEQxWKBeR2Ochw7X3pdskeUqk4ey7KaHKjARsBIr
cQp84yEH/YiDgr3sxrKiOMS44jPPdAcmZH2xQ5hODIofXSM1ySGAdcMJjpu/qTRCx0khuuSGSvZD
ySYg7gn9knOBBcOPyuuYZS+Pomh6S1KhDsYo3Cs9dt53RlfFe0u21sXpmB9apfOI0earWGzAF0HU
EPNseacW4ufBH7xhHWyOX7syGc7oC98ynfWnJMOV2OTpSj5Z8uOgC4T7sxF3Z9Yhw85OY/uhi4lk
0qusHSuAwxw5u0fUKV+R4E7XSMyg6llmND6baWocCz0616VKSRlLnX1tZWwrYOTilXmaDVL3BM6V
XVpZ7GfjsfjCiEAdmNGT0OODiCSlBgtDE/3wiaQL3ThJDn4XsF4nZ/3Y0UBdJzCFr8hAjF9onlil
dGO9JXepAb/r6J+Ynb4kZYUGIM+8xzziJfRm3oe8PiRsmXUzcqruCOX7FnUooxlOIYFX9XWB0xH1
6IwkwLS/Fk1enRuU4jvbaMcDrJNgn8559K0dlhkOQtp+I5OZSMmAJq0e5XjypmzYF/AcJ5NzBRaj
uY+ZRuVrRnYxwP4bnGXbLmBcCIfU5yBYNl4eF1dzf+XVQDOw6JXjxS7w3uI/RxkovOJrZrjVI0VV
flU1Po96x8SVkk65n92ue8wDYBJ1QTm7L92VPDeL9gZVOyaw2TEOTDtKYq9kfO1hOdq1MhuOMcsv
9MyYNwgYBCyZ2IW5n2nOtkuWOVD5pm8dEQyMmFsHXOhk6ls1eRn5QUyNa91We4f1xtvgwxxleoHy
Pco710EcETcV0ZqNTeyUnr9XeaK+MbMIBWXuWxkH0ZYX8pMpbbPPSGWvw6Uy2tPSCR+KbG4cY93m
bug1OVBf086rGwb7eWjltrtDT9okLBriD9TAEtWannikuQiWnECwXcyzW+peJjii2E9IvfYiUjxB
p8g8E5QahzyE1TbxfXGMLEMgkPedTb8UiAl6WDOkAcc7tl7sOJcBeUaR35NXl7NFEAtB91GH6KmS
6KX4qL/hho+PciYwzasGNtXxQiffIu1jpmp022YqBmIBvch7aRLBgsFk5oy3Stx7igcSmoA4wy7T
m99n5RW3WPs4EEZZhFaUy31Uaex/j/4cDRlwnNFP6u8pY208ZmVVBOUXb2avYp8jx0/zq372g/oL
KxbeNeSFs0FAcVBRKW+yFtcQMMbC9EaCPDNni00n97ZLEldbo4+yHvTBMv9Q2D8+JjQ4G2oEh4Ap
q/5m4EbZL3JUp2iJ5pbdHHwMRPHpeRj95qZR/Ou6c+tXizvPylmQ8BPxTELS3WJakofUg+zKDHau
PtqI+LQ6nf0TuHLNHUwzd/EG94tOGHo2reN+2AW5TBvCJdUV3J5p5+igfSDEzNpkbtmejVKV92JK
2FeCkGCFnUzD0S56ojEw/Wyp+uS2tilh5NSR5RWn+ZHMXHuHulReiapD3yoYqqSMlXZ+kRCJRuSh
hSyEnydyVQMtGu3nDiHjzGJClUgqTUOyaye0SvDOoQ7wnTAt+uV1cqLbmAxdpBpFMD/OaKm3Y8aK
M+wHLW7QXsgw67tu27IQJYTN8d0BRaPyb32ewsxf5oZlaoffYNMp0qnnMsu+xH7RvwLidOmZuvGy
VDp+LB3dsZjizY7KJDuQNUL35cgSNlDEqhpZ5zzu3EEJdg1d8xhFpei3pKRkh0EHzinv2uqhjwPQ
t2DWn9qkNV9MPAUvVR0/RaUnrm2JfhM5oTCOTFGwhTBNQpUziisvKNUj/pqOrM5IVd4NclJQ4Unz
BmgZ3TKpn+ynjETo0Md3l4apjsG7C1Sdt3mxFM+ZUNlXP5uigw+pPg4X1FQHWqH+K3H108eIOy1U
6KwRVMZqyyuq9lmbcRPObaVZXPXOsqH1oNZpwDJsoUxN72gi0FPXhtNt2npe7hrPzwmRYR/z0MYo
+kWjcQHhw5C7zjfMnfQw+U65nZ4SrbNrCAfpqURpdkFxTANLmNjWFcZ74df6KwuciEBg0+WXY09V
74STL885R4Vct9Ii1Jmnb42l1tsC5Aoa97F4gP7qby3NddVq7JNmI4CfSKZ2iso3TFOS4qosMhHo
QyKg/1wLWdNprx2L4hp/xqq71VBPl2by1n1YVjYvdT/55S0BlJ2FPc6lGWtMngKYl7oEtUbidiyW
GYnoD2OpxHRnBkZ2dJFM8Q1HY3nuUR3MX/RkZDxfDaQUbo++v7M8EnMGhnUszK12nq54S1ofs15M
3k5odWY95Jv/W9pjl9i9MV90PB8AvzZfkO/MT38Y//yzrcCfBvCfYSBEgjkeVRnTnVVy+MeZimpm
ZFeWOV2gzTlbJBoJ2qCRT6Q8GRiro/ibLK3DmEnCaJ29Ybd7JzF3vkeK0KB3Xd0TEmgcAp1hFfur
lcWf5IZ/e20M5plXepCj/ryxKM2xqUQkp4tS7cVT1IrRkaCSf/8O/LMfArqFpYiwA+H9+Q1wsn6m
6YXJnkpYbvzPJdiy8ur954/570jyL0aSEokkc7x/PZK8/Jj+z/lH2/1YfhXGfn7Z34WxFhFgCGMB
0QD2+huI9e8RYM5vzBbBTiJ+5wKWfxhMmr8hzPU8MF0Ec4BzYuH1+2DSIhyMbwegKJACpCO7gf8g
egM21K+DSa6bFZ3imzBfGbGTM/frTSSbtkJH77RHODJksVathXk+rikQMWk7VxSAzfgIoYPwdkF7
ioC16u8TZYwl+VHm6kprR9ylhHKSHEqbxYyJEHapZlaecWSn9yiXBIT7yqK0bbJQU7FfYmLHrC1l
bfRllpXz4lbjW2EugFSK8gtATuexz2t93xFZURP4FRYVec4bMMgRhG2TKEWQq/oGvBXmP59B2wMF
hMXkpmfHm5tEA7HOkQ9VNeXnrh3J2C2B3nxmME4upyfrzvlS4mvZoj8yHyLNgKHsjOAnhmfcBIDk
8UeNJfG68ZhRx5FTjJlxNHtqwC4I9Qod/Hyjco3LpPWSdz7/NDSM1TEymWN7ckgV9Q++KalLs3I4
6TyzQ88a+MLOmQBLoGJh+umi6Q2e2aQ0THEKX7x4Za9vXDUGoSMD8r7FrI/91LWn0Rj46SYQyg3j
0WXfpX0QTmmN4y7BEeyQX5bSr4Kj0WyzfKD4UsXG6zBYziM5uCXwdBTB1y2djzhM8KXQLqJOIt5y
MF9a/EH0nzOyJwaJyXzrq8L4idQ+CGeric55MicfRtHNF+X4/uHz9XXrq+LKZvRHXkl7kkXPh1Eh
3oNrQbD5XrRDdRhgL4QIqUgSA+7P85Q44kqPQ4JyNJXXsW8OGCqHPs+na5dBSnKMCjPXR2xjrcUI
ycvTg0UZibIx0sywjTo/a7s+jYw88IRk47DH/yxflCF8d2+qxRcHLhV9HEB4vwS+ys8Z9HDKGZli
v+zAv9ie4zxiRi6eWsMqHhPVLi8NoR/XfmUFXzI9EjlqSTBNDVXjuXKG+Cpq7OQ5W5RFXbs4zMX4
sH2ymtGo9g40pRVGlkEGoNqUXXVwgKRuSO3oJ6Q3RGvMmdKvmnSGg293jIwJQPg5YVIlB5d5c70x
LQ1TKJZZmu+DTPTJJS/qtXJFCLqHqCMnGdoWMapI8Nray9h2591DVAbLTaqx71l1nm51L6KbErP7
HBJZ6h/MPjD3Ldq8p2Lw80Ppz8iDc5dIBgYiaekfclN0j31tvzh9MVyXKLigii9ZuIzNlJDpog2N
eKe4KeNI92FHYOY+JaQnBO2lwoEwmnOMpBGi/uC3JJ8U9V3n6vK+Myx3Py0LSSmpbZ6HuAp4Kjdg
P/DKHjX0uR3QLn1O7FUok+OZDqfCsb7OLEIZNuLR30QomjfTOoi2O7otZPgpF9UU5fuqH+cdQFNs
1iLKwFZMnXFolNXdDKQf386+RV9rTM4d6jK5GxGD8A+9TjBgLosoY6Mb2NdF0KTDFji19zJqI72J
TGCVS5tleB/qExIt9GoKHEnlWhA9MpNKmNwti/GX4GuAagTc9EbWztURcm/z2FDtZvSUZoJeZUR8
R/COZt+wCJYATXIZLdWeNeuNJ8N1loNssDPtLPLJIdXGShi7atEmwRBFb29lUnU7a6iY5WM4n0yc
Z5PYjq67XE30oPfJrLvngN/fOtkRAp2TKmuv2zIwas8DUdShsbgDK9zJz5G8VSA/KGcxFOvEQ6zo
VXiJ20ImX1wvpubGuJWHsi3RBJATuKA5YUcgMgm9hlFbRw8xzocEHXU4LeVbrQmnadNF4klrvEu9
DKAwcPtgrpLQDxiWZ6yPqqJn6unr9q5lH3z2KnbmrK/1vXRHTqXOHaLXz5OlyXsgDfgpzkXNHUpD
B53w8y5CboNkjF3SUzuVPmw8wbE6Mp7k1Fh4wrS1Wx1m+nvIBoW0uR0m+WA66w8irXve4mvilRTI
G24mMY1wSyYjqC487ZdL15Lzuq1rDWR2IFS19U3n6r/l0v+KZ8/0nxL9X5dLJ5wcFVCYPxZLCHvW
L/q9WIJaD7NAWrzpgemxrOWvfi+WAvM3Z4UyWj7BY5Kan/3u39e4kr9yAzgG5mpAEuvy9e/VEgGs
EHDhcgX4fgIyE/+TagnP0p+qJZ7Y6FeAogc8JizQUb9WS6mbsu0yu+Q8N6aH7UPVzsZBzHWlPpMb
lpkQBxtd3aNCXwabA/oEq8TRJ/Uq7pi3H1uzBLTpr6EQ+jMfovjMiugFsRHEaJEgYX6mSaCGbp+b
z4wJnPCUQIj1YRaNshsZLJZ+sykihrsodtekimgNrSApi/yKbo2y0J+pFtUacMHw1cIdtBLUQwu7
wLnrIjVubN9o3gmM974zxhi3PZaLXawF0vNEFX0XLr4jHaTOky2vA0nuWBeU7s1kY+Msx+GhQwq/
9z4TOph7kdbhrMEdao3wmBPCPNpYlg9lhkl65821gbncn2NnUzkiZjieqYfCUSM2/qlhgVQvxxjM
81mqNr2iSz3MqWxBTNRpvXcqxw0lkSe8mZPM0bqQL7m3e08+FwFMudRqi0dTwsQKEvtbDNyA4KIl
2Fbasu4GmVE51YSwJKbEsaK7LTwYb2csKU9lFOB3lmcUZGRND45gBOgUBeQPLFHJd/SK6mCDuA9Z
+OVXZlli7nfn5mFs6YE3Q5LGN0zp7MuUVBavbdDDtZh2jazrS4R452c2usF+BBW9p+jwQ/aG3YN0
g+9OFNXswLC8u0bSbNyO/8Pw/BzYBp4jFrqYQpzzOGFe8qDRPGZtZz1YczBfWajo79JOgDrJk3c8
XMmbU7vTlh77ik3esnXWypsqijwTVxFIUs/lIyd8yYKw6C7SQnna846EUZDft0XWX4yZFNuUO/Zr
PmvScjs5XxZ4RFs1O3JnOrxSA6zAVoxR/EX7Hj7awm9wJmdVzWKiyrJ2x5LLvLKSRpwXMXwU/Ps1
77K498YKxw/AqODBg7h0j7wQW0cbZagV4G5dbIMNcKZowHPgBgdtDNWDkFzRnjv01zK37aulkBvV
WvaeSWd3UxN28MralBLO6PsEq0NibiHsIOi1KI62DTXkgTlnvDfIJHIJmDiLxL0Zx67BUI1cHuyK
n4V+NjOmqng6UImvQmIBhGeIDDLadf9k0EAnnX6AHyj2kXeFmopBXlO9LNOQ3SVWe2v0AAMQeG+D
wn5gVFPsKl9975TnnQiUeVpWDmwhu2+l1xYotWW/hGUqrxybZV21flLLh4FYcVMTggRqRjzbAxl1
4xJERzWNxs3kB8EuGlS8zYT9ymHY3UpVznvkzzURGrFzWhCeP9nASqBw8ewvEQdj4JHcVsbZY8K1
wTH+CvCCpCevbA+F10jmhGfdp+Ta4FNoeijlVXqpIiauyK1INLbJ0JqzcjdNKt3nhOaENpMj0gSt
4l75TnyCCgsWiiH2CR73fF/OZBJVfY6mn/nGAUWZe2O3I7AAa6KCsqN8y752up/s/mkwF+NoNItz
YcefVNxgdWdP4pE2hhjzbWOyRrhboskqcRg5F2S77+SmOjvX1ZTjDNH2xDLkwGzS6G6x/PTWSbq3
yibPjJwiltCp+UZD4pCn0Ir+W4du7gDgSKEzLuTVKuHag6TlkhYxgV7omBmHJcXdwrGLm43zjhAW
sAletXzTQ0CFHXE+jwPXYLrMyzdUiuAtyMGmzmvnxwoBOLqCqrytMeMDdAsY493FTmSeLMUIGXGJ
zWyscEaBHT+rTyofAczQMwOxV1Xw0GfeT1Wz7o4ldnFcLOj66M5TVOkuU2jlVmW9JgWVAw10PTho
I1TqGntTU2L5si/3hEfO3OIV2995eELa3Zn2cRmr/lxWIll9K0bzHRdjvWwS4r/EDlufZJza+qB9
snr2j/nAvuh6Rv9+P/PAfrRa6jlqRi49Fnuj84Jnpz0nukQGTgSA895z9aMhBEjO2tqIPPK1aKYf
GqxfzFRN0Z5rUljOzRIZ+z7IqvgYNf1pAY94m2BjfARRZHmbdgTUl+QRF26gp+RV0Q3tRmnj/iCJ
6M1nSBpsSp9CnFS33r6OrRYZu2crtod6ImxhVCwGJmscxw1MO+MeLfbys8ptJpmWLaebfuy6u2WW
jYDLs7Br0ESrxRuoOcRrARkenkVkNW9NK9JXnskkiuMuv6FjLm8ZdQQ/xZwM8NuKyHowsOc/G3mh
L6XwTgBGUfWUlvvhVIGTbtLEagaYJ2Oxi0HxnZx6PBEXVoYd9cOyXYp2VWNFvIvsNRP/aRgX55pN
XvGBVy+LzojRIVq6Kp3uaS3dJ54j+AuRiewHFGEGuzJPReRBmEl8atN5/p4zBLY5jDAHQmQc72aP
GTEw48S4SzOXjHFple0rtLf8YhUqxt8Y9bYXyqDUp2Bo8g8MXvmDmuA8dAXdZKqr6IS+p9yaecLN
iuGhudUNvX5IX+8vGwn8r9wtMhA3qkimV2daph+RnzTffBskSYWHBcJpHMREIzSLQaZwNt4BiGRY
YuEE+W6LhQAQ0CLYNYAHHQcP0tbRMyb1LYjnyg8XHQ0nZfbWtM3SrGHT5JXZc+Ontr3xa6t/yGzE
SlBWrObi9qrA7bfCCFDxqyVcbBYivPJgZ3mteI2CPrJ3VSrIRTVHwzkMJFM+RIESB3Q/Xlih8CAl
wrezA8cz+3EHehqbQOldL1PfnE0iWLeussV2GYcOlx8XnFco+iO/tXeNQJoMzavfQaGksTc7dY+d
tN92DPeuC4OuZuNF8I5nL1OnzrNb7HtF1b7iPenZrcZDZ4ZQiuuXfJGq2vVALQiJzBr9Y404u4kE
Yh1Luu92nARfvaSi04q7em8lxUivjlun3CDVro0QRiYnIjo2cUoB394E2va+jU5bHFWi4P/K2CGG
c7EW692bkNX1kWk9BX2S4CkurZk9YotSrKplfQSowB9zAlL9IzCY5cHPo2YMZ5mYb2MwgrupHPWN
ZUZ/7wQ9yqFsluJ1ID8y2sViGriWRDdsfOJLP4IGGc4uKt14TR3LohcghdVX3C5ut7dw210N3UA6
JxJr2D9th7oQ7Pkpi/M7oYf0pam8S7yM2zopR4xqxm4ipDaslj64t/tAXAZvTacPSlRbToBwHWiK
sfHN2Ds0LoXFxmlH+534DYnWmWHhU2UvHjOpcmIXbxoWU0WzSwVEoDi+dL3Uuwm67UlmxXjQttPT
61vFfhBiuDYRTLlDW/7A3jIAgx1c74ebsanfjF0F4t3t268xIs53166j/VgL0hL5NHUXqtYebhI5
56eYMgu/ceSwAUvbOCNeMrezDyUC1Cn009VGGUnB0WJNN7TRyXMRzRj5HJEcSAI16A+i4bpFAsPS
msyZK+ygRHsKasRyis8+VLKOhN0Gm0oaNIBkZZy/dL4H+wuZHQ1ykjp9tFNKujtEZPoqN0x1nlDL
XvMbFteSIdL3SKf9vkz7HoJgM+7jgIjapoitLebVZ7UweAlNabZvsdV4d1bToCUSaXv6b5f8v+qS
LUBb/65LPr5Nb2n6S4/8ty/5u9DZsX/z14WBZ5G0ZMKz+EePzIjsN4kXBYWxzwybncI/emQpkUDj
uaB3Bee89sL/6JFNNgr4PFlBWtgy+BvzP+mRnV+3csSCs8G2CeySLjhs4tDWpdUfTBWCvB48eLF8
xB2xIgJ12S2b0aSXD3WBTl/Z8ByTtGi/Kw/EZpLkxgNRhsuhso1FhUXKgpxRM4BOERUTyj4z7AmW
3znzqF47Ifg+gFkhHhtjnd4xhlPo8BTQgToBLokDW2IrxpIhDbHaoeB5fiIja7nkD5Aa9TGIWSDg
KRh+wALAtgbz2SZTNU2QBxcMzJKun96CWC1vHidjuo0T3rYwidmPEC3V6j0xzM3ZWQz1zuAre2P8
tKDJhOsALGp5XVoiigPICV5ocQj+GNvYZB8CCyRmXXgfJy7kPYNZbg0w6iulic63f7he/sli9BMC
/z9Om8+PYGWf86kyqPDNdVTyx4+g1NhJjahzH3VrBSeH9c5OyZn9ckBWOItp2awPJlkGd7Wn5HU1
rQgL/Hc10oRccC5iQd154IpOgYZnpyMnuUhozh/o7gxMwE73kCzGvMN7mt0MTk+Ggp/QFxVF5B/i
pCV5pLPqW99vv/aFReyJQkLLkO6LTOQBm+5H1rjN+7//pT9HL7/80swe1guYMlHY9v+Xu6BAs8eR
UNUjsqfo1Vw//biu0SpIe74zPFYUQ2a1NGlTv7N5ysKjN3q979ZN0jzM4l3lZHiTQTvNt/ha8/NU
M4aMFv7UwK75IVVtXsGxmG4TDKDXFp7bO8ePnmJ7lkTkAVfOq2kMYQmIY1pNQPiNluYWWfV29dLs
tCi5pq1ejFdCWx+VO1xPrTSPiCadI5HOK8GJ2IZ0XvLd7EySzjpIgGK9FirIzrZdT9+JYWcFQc30
XbWALzwKzWPbmyPh3Sgq1ecyBKsON2V+8UaDm6kjuye3PgS1E3TIdbC+zZmxXvmIyMI08udhm6YQ
f9kqBAehWxlK5vmE2cAnxA9Ls4NxKLspKXivF7+Qzwso+B8+IdHwMqcWJgFFEPHI2jP3VdJ1R5Aa
6VXR9+ImghZ951fmeOPkDb+ctAYQHk2is+OCx3ldo8XywUj7+bbrTd5Q8kjhd/j6ODnrvWnkmJNh
Yj7bSceoCivWtW23QSiAavzVHv3XM4txHuoRF825ZWLslDJYjWJ/OLMksQZRjMGI5HKh78FhVgfD
hAzIs3Dd7w1BiBePa6et9XfYxFDD+4461J6W5AOpH3sxxi7nphfNs9fYCiRCQe3pq5cZWPa2Gdzy
a9nwXfKxxYKfjRYYMT7765q4+42AlLHrnHjeLWUtH9i4suv0GDGgdkFBSIJGGnJcLfsRAtN6oLID
Q0vXmzunN+QuhVbI95zH+cJsW99/XraUlwHKEXe5aRvHvDZVHf2s1wWjb5QsEAgteMa12FzSLmVm
VMJSTlAlV+l7JfID0ncDdM4csKazhgHSOJ2/t8v9BO2RaOpl9+9vXfmnqSpvv8Vzx2NF50qHoLo/
TVVRi3cG43wYrq1yjW1vYk9e2sZ4zDQ7LnoLcpzdpjPQyqbUOM6sAnWDwieZDz4gioX2b+adkQW7
Sj8f1Vs+uuwlAzi2cahwkLy2NuZyNNaFeWL5Y/xNIPEvs+z+2S+AOZaXtVoxPQmr6pfrp9J5h7A7
9h4Khki7OTPnS0Mbtm/cCMRfV3HOkHjOeSFXVEeVsCp0/Uq9iUg4V+bkRtBsW4uDeanfrNkzr90J
amQioavusedEXxjiYMhMwDD5f2HL/Hwe/8+5uV77lu1hvjKl9NCp/Pm1E0+dIjuanAemDWxwAQNE
P7macby34KifTJ3qm2zu5tuCkd6h/1wVy6pyT75Kx/PnZh3KQXsqnAlCo9cYX3q3hMDJ7CcNqVSr
W+136bUn+f0nhNasbekxf448JviIUvu9i6bhBFTFRxSO6fxugD1eHbzRQ4eegd6dJXKsHnDyM91J
RsY43NYONdcu8j13X3SYqOlR51eY3vrQTmN0SuGY73Tl0Wf2Us4/zLjjvJKlbayhUdLcaUvh8a7z
d7OES5VYFTPEXKlTYY/Ra+Vxq1MTzHeft14UGPFHi5kCkVzOfxyqPMKc0coHxnwL/PPMGsNANsmH
UJ3eZyKJXrnyxh92Ua4nyPrW0MSdibnVN7Zg47ixS04+tQZaof3OvwiF1H5j086w/8++WzVMS0Yt
8ymfJEu4Vo5oVQt5DZyRAbZXzJcMCmb1FxcCRSJX6S9XArlM1Aw4unC8UQ7+qWzgrC4HIEDNQ1KY
MEFIp08Yfq5nczHNpHLQrpAD/omB0km8pxRTby7Y+XvWDXW+i8vulBiNxwQlK4DaFh3oklKkeThC
F13VlNWeMcR6u8KeeV8mUXzl+O/f5WSPP4bUs41t4DqlB4DdR7FeUY7dMNdyWB2LhevAXifthVVE
xb4wI3aCgS5phGJj3i5aeSew4l/hVyIJ9BBz4o2QQJwa17jHb7GAdR8YUKM454jMaedgiNbH2dTk
pXHXHr0iXUvO9XNFzdg/w0g6OkY+LttZpnoXWMuzqVS1BeSM3lMsSbnpMm4ISERcrJnsbOwavved
YKRy245jfq5BGR51UCzGBppwc9CNTOobtL42EM4hT554DqRPnZERRqUVwlBwuMxAOp+WclPkjRsf
E+oWyIkWpwFsTsS1RuCZDKemtcABzHoW/syjqivdbatH/KtWgkyE8NxS8OuS/Mh0c9WksBTiz1EP
qmOzJPS/yBc6295iHq6+xHHf4RuweepoM7PeEysi2S42XZVfMWlfy58AEEePtX2n40a8lwV9Nows
drMLJzugj0qbOApQ2yxcCMDEp7q+MuwlqUPHtKwXzPusQNgP6Ht04xFACS8DyEZteewNsis2Xaf1
T+nm/gm6tYG6HSLDxncjhKoQb6edPaKI8Ts3xRBFbtoGQxS3UdpQZW5moqz6gFi+jaMiAUtCFz89
D+5Z3WDRdihbQacBXA6LKS8vnlcmdxL7UsjDIOCdCRZ9//k4+69c7i/kclRPNs3ev97/fvkxv/2y
/P39K35vbAOLNe6KezTXla33KXr7fflrCneNM5eUCEimUKpRwP2+/LVcVsbEe3tQGGyBw/d/lr/S
+Q08A52AzUPOW7e//0lji42YzvqPBySPSCzEPgtqdHcwAyQ99B/LRNEbBgrxWpymRrbPo2Ej7y6W
7/4si4vGpL5LqBo3c1lDnp/8Gxrg8QWge/OoauOxEW13HhbkTo3v8SSoB1KAI8uNDmOdJTxWGuNt
8NjgBhBtsaP6EWJex5Fxd1fBmbHubTvNZbkxKmT4bHhbX14Q0oiaoB92cjgOc13jbs17pW581YJ0
YvM8YQnY5MHYE9lEVHdmA1aJhTdu1NS2zdfC53wFKYDX18TiNbto1SXz1J2XCLvbJyBZ1bm345TH
NgQ7Wi8exwtgOU4qbZ69epFP9hJ3Tb7RtUn/iNVvRvgmvcU5DWntiGiTL6mXfYkWAzY6dz4PmG0C
X+EtqyL/I3YziHFadmAfdm1SC9wHwOZTgQCkzdS25yV0h3yu5ZUvLEZtg0tIRcQDcAyn3iNXaRRZ
Nu50nS3+lvHjsQQi/zpXac+ysrL6I0tofzcJ33klkIThsgXvgrL3MSZ8gg9ryG4aWdXHTE5PWZ1a
h6yfmL2VQXzMpxgcQlPGyXM6p7DxFpTfnj/fkM10hXFgeO5i9rVD0d1ZJZxkLNbYisbY/d7P0Zoh
M70yCelgqlH5z9YpnvOneewZ0QZmdmZ48h6ndbvDqjHgsRoYzWoDRjpvKTy+egNKYTp0XuLtfbDD
pG8/jDp9cgtJJZ/2V7qrp02QxxedNF5YDv1rXXZnHMvVMe9ThWvN2s6aNrdbFPoEJZCDNfouiVGc
5TJ/UrCztkNr1Lu8HH+4aeUiH9PR3RTU7v9j70yWI0fSJP0qI31HC/blMBcHfKU7nTuDcYGQEUHs
gAEww/b08yFKWiaTNZ05ee9bSVYmfQMMZvqrfkpUZdI2AXuuTU+fVDGrYm8PNji0ZbiaeKEihjAT
zwg4Jzay4xmtvrv4TOi3hE31o9dk2a6eKCpQGjOjpW/9j0yZEI8HJ/tgjDCdpm6et6J1tAeUFsZZ
efIrtuLm6mjy0ZEZozboyHuIYeyXM5Ed6mLFnmY6odpmZZtgzNtJlKgj60K6Y5MU7JLKsakZ1IL9
4I6/Ggcuk0xlE8WsHZsCJDTE9Cn7aCxoZoNTV1uoJ8karOoxBFk8z2uGtTAiONTqjHYgyyCcm9OT
4dAvTVzhBQrnccHIt6l60W44fb06dFWxdZzyU9o6QagJO/tc3bTf1eKFuSEhiY30bvdDS+ZGzXpB
pLxgOu1K7njV+W0EsEz7bKSLP3YAlUsYBrd3EnX5QP3PXDGsNgtdPczGMHqPpV2IO5gFxL7buMtu
hW+67GMzH2x87PWhUar8qXcrGUrgQMk+yxvzVKukq8LZkrwaFxbQl3iUhDBbK9TjYbjLqY4Ih4HL
IgmG0tj40zT/pLtGBznm2fNJyQz8lmQCFOwll9a0mszYlrS824Jh7ig/jbYlAULSB7/ipFT6SZKE
UQnxzbUVSW/FeGvSgfbWO1wtJoobw0xmMPoNE5VqP2Y+FamtZu51s+GTFSPSRu6iFFGBmk/Mqxoa
P7aONQDsFmyVddFa25i0976l92TDgfwbxpvgxcvEdFvm2ju31Cs9NnSBQ9HfVq08Sa21b0FLFxH+
txyTYPYz7v0uykyRvVRdXjbM45zsYnYzPV+VWqxoMSrjjmPXc1uabGpATK3iZdmcjEDuUGeH86Ay
8QBSXHukh9x7NysHtbAI2nCpAo7VivqHBiMjimRMyGY3l7N+ceO5oYdQ9lEipbwt+7TZ8nfqXaPp
875b79rCjl24bLD84hbIpNaW6d4rh7sytTMgmP1hNAjhsZ0jLNf6C3St2K3vR2t+q1XjHOyhCn50
Zn/vTXY6bvrCGg6WLyHQ5qQ7dAyHpjUcien5UaHYnm2kIeRn3Nj2NtekdkPFZEpeSBlRrdO2gLxB
ZVXiJ7vYNlgP/PmWpHdxXTR9uMwZg4p6Vl6U1RNJ9z7n1gIwwJSL6ug0sKeNjmASEh9HuTDojdSS
jjVYXhhLeuFizZwB0WOgT071URY24ZkRN3NijA/KX8B7+ZwsGrsiiqua4NBO056iTebUeFLCxpgI
P1KA8oOozbDVV0uJMjQtEn0BDq5qQGMEvtk/BVkeRJZfzFG7eg562R4DjX1nB4Bgar3nKvPI9wWj
2um9gLo7BwtHLlLzaT2Rn1XVdNKK9ufqKCxlrG6Mad2zjwwGGRbWV5Odydmc+GFrfc53HB9Ij5NX
OWi0mAN4wL4w1DWe4QQbk+bzmVWRlxxIC9a71v2+LDrgO6Y427SQ382mKG7Yy0Lpm3GtxNY4bzCL
G2eugX7fZ1R1jEXxqdwy2E1i+Z6I1UhLzo1RNzUll7iBi0V+iaUfTupHJeDJ6aXs7ogExiE1dj1O
DB+4RmmKjasnb/QafIqg/cWBnZOVw4ZhmOzXiiNDWBV9+1L6/Kmls4Fdq0l+dmjsIZj4IsJ+z+yz
H9M7WNf5fWA2ICd8czkP9HXvRq/4riq25CymDat2Nrz68IpCW1pEr7HTDglsuRwSx0a5Wflh1hRn
VEggR2VX7i4fvDmsA63e9flSnU3DHLdyXuxwsOaPPiV7O5CT2IwB72EkxrjV8eW+9DrAg8LqcT/U
pNdcOBeK1pixELz9QRb5G7d9IS9yrP2n1ls7Sy19fqTv7ejCvgi1MkjuFUPyO+Zo+ZuXu48OHSlh
Uya3ttn0B0v5iRVOac5Eoo/5olNKI585f2DHcVyOV9Lf2kvs0v3dewm/9ADUdWmreZPBpDDCpDFx
EUy1gyoML8kURnMdsOsddJolD97k+N/HAniK0sE1ilheF93S8u2AmfmQC2ldoagMmObyiZYiXcgB
+v6M/jAEHPAchytCrx5aP3AeINIRNWXV1NhimMIMHbsvP/vO8ulm7POE35SYyQon7Nw9Li6HW6Z2
ZYPug+wfQoNFuU6sR3rOKQcjxo7ynn/rMWJ+1Ak1TyPQvyhvUuglifUTe4PzWLuZ+cNIcuTDBWcR
g5lMTUcBMqvdZEWaK+x78/RDL/0Sz4HqHxfAIMeYxZNGWI3egdq9Q9m4odtGetHA42A6GNqSczm7
g/czTrwqTM3euwb47l8dxq4XQ2VO1FVjyTTCEtBECW5HXetVtLVZzQP2sS4LZ76K26kwwbbqMZZN
TwoFfLHzZRUNUz9faz8r9yBXc0xfo9yh9DFF4n3tZedq+9zJ42rfIhG8spoVrzzi1Dc0Ef2xyGV8
0AEUHnVnZMcbt+6pJVWWbzIKLAs4AWP5kphZPt+QqlsRPWl3CoBhN5uUyqatyEp8j8zlw7Sa6CpB
4xCROyRYx3Xi93KZ5KvuL+onI5Th4PdNcNPkubziFeiemU90Bfdfk8uIsgqKYRxisOyulpegk1VD
24zTj0+JwQobck5SQbQEwmJOXop52GY598NN4NtVtfVxlz6PAFfcbwlc5iUipcuT1Vd2wI3YwafA
Fg/fDpHAvXVxEmIwG4F4Ag59LJea2RcAIe1S1lP2FldOvYOYWdkRXaPlEfeFHuX0qPgb2y40f9NX
Y4UVZ4rvB/7VwwR25cSY+3Gs2Bv3MGY/6qrGeph60GPkktx0NVvSsh5auZHVUD0ZKQkFZkHmnpBj
cc4biLQz1raIGCJd99pSEhPqhLMbjXq8L22HyieHel6U96wArm+Qd6gX4gVmXmNNmZI7U1gxJggv
75orkdTJibCp6K1b0HHjmmwWkMgDAMcbhXVH9D/ZbmY+PVCF1472I7hQl9A6G7zG97r+kAdpFcCE
n4flppxsLaToxtiWi6i7yAKVgcXUL+lT6V3rIFPXeYXSXalooSnVO3QIkcYH3ug40jXsjOdsGLCH
cQl3+db0E9oCTTWIsNA82DKp7JrzIDVxUH1gPExM9ugga7X9ArYI+hHenHbsxBHzVR4paWVnNNUs
jE3lfTLOsH/oGKhIymadBONSiaceyEP2Zhg2RTww2iG+Iov56DNO5Pa+/4swT3JwVcUW3JDwLdqs
816WnFJSpg2LvQ3Iu+96s1/edTbWN+MsSINzPmbSqO8b/uxpYfx4L8BCfUtR7B5AAjinBS9UiEAr
IiKaFvUMaWVtSbnITYNnK9SRDfdTMRiooTkYE7utIuz89nPPLhK9a2KaVBv5NuFZx+a8nbfIrnKr
Su+oiRpvCQd3MsxZsOsK3Xx37Mk+QGQWsAZYmZCz/I1H4nmfJdaAMEiNg5XhZ9kUfTp+lIE27MkZ
XK2J0aVed1fMYXh1pY5NxjTnA/SUlq2USs7U4PrTxgjskZip2+5EMDnbdkZZY9pS6oBUs5SO8ArY
ecljPGYa+71nT79Zoc4HLWP+p8HPJGPv1v6GLHcfUjjAoCm3rF0Tw2ypA0+7ShBfqJTpgTrF8jLB
gaREu7ZIaI/ab39j+ksI177EMWPJCK4j5E5Sb0W/lvLCYpiZT4UEsCvaWuTAQ2ec75l8BbfDlBTb
vIbdWuCt2cJcZcEE/3ICsnPnQ+pAqeunJsSe+t57dU7imqofNnatf1tQiAd4DxytUeJPzMvAektw
+W+ssYejV2Vp9aaJ/q21PNycg7+3ncnQQb4MPzEA9xhadDqr6Ojg+1MKI6YD5Wti4hHOBe5WmCKY
tJbynURluh34tSBBT9+EzyEiQYhc2p91Xn5Dk12vN6U3WyVptdhMlsWshfh1mQXxKc96573op3hT
JTrFPJQCrfLlRGFvh69ZJTjLzo2br4n33tsbOlN8s7OzM+6h4g79QdcjZU/K3w5CH/ATsd/OAS5g
Y0X+mfxeHAOM/+QEh+VAul//NdYc0XKSaofKps921FrzHl8YioCgvjSd5Im6uXyj+wXM6kZFaToL
RituywNYK06mVw33S4HcnmTtB+c1tmKYd+fIXvLqCDJiKEhN9vPrIMlGovdcLNCdL2ylnjKtbUOv
k95NStgspOCJjWOTHuNxaTFAKK2L6kF9D4z2AmHE2uB6eqkBKYX5YNs74UL1Hx3Lf00no9oAJq8j
IhhDaDKvfkLmJfiwFOZNPafnTKvfpPD6w9ynj7AiPsm8sv+b2R3VCRP5tDHfrNQoj9ZQ2z97B9Sk
nnRWRAfVywTx9VOISlt2Se27coPqweZ7EgjWi1s9kBjE6tgkuRFJ4dPvpNNcvZmGARdYMI8PrbES
EJiRYT1AgBjBw9mYNkg8GpxxJmdfEA17qFmwJMhjDPN8vNjDutalUuNOqLauXnQns2YruWTJxFEn
jviphHcpckdcgWWwsaaLsqEuq8gMDPZANbaDTwxkq4Cs3dJ94x/5H/xfRe1/msx27Lxh8fCz9IQJ
EVXc4eFqMLaPCyoJ9oVWQIp1AXt4HihJp5xO9FfBN9eNF8zQKNWrN1yZqxa4YqDmQNHZZ7jDek+w
y8sMZ2867ISTHvfsxp26YTxQ137whvZ74i+niQseIw1EhyLRLnHQs9cpnXabwycSxiB3MEG9rVe4
5Uk4yH8k2HpCAljz2JmaYQzprUuG+yDvV+cAV3w8O9tgqu+ZbYOCqWbviEECq74mU0BLMwIixrTr
aNqvGTh1jIca3acd9d5Jyag71UUCk7oyDhMmwKhzVH+sZaKjXMgGAi3g6zEO7hU5r0Mej0y7m/l7
kRgoZ3K2dl7RZZtcWh+xMxiPow8zyJ3msYPE1Iy/nH7t/LY6/O+u04UecbdT1yJG6UYeGrFmX3Dj
augs5GO3nV4Uh8CtqTwv+zBeLFtFEMcCtfUSA1gHwzvGHTwfDbq1ce/P4h2kQfPm+LZVRYW2LD8K
M4W6TvBZe28gilw9vdQOOQ88nK8e1Xd+kXdnr+CI5AWUlUbYx08dqJmtVc3zB/ssbq1EVO9ZbvjX
ZrTiyyJT9UPL3M+kM2ZBgbrWn1pk6Hs4fnHoZAD+QpHp47M/OerONFN7ue0gBMI/8apmjwpaAcmW
IGmWJSAE22Tgyd0ig21lZrThUsctdpmAjmDrsXaLK9kZQoeHwSGLh6c5cZ7ZITiPbZw0u6Sd5YH7
YN66XU8GMfBfRnByG5HW5mNCm0fItPTqG338XsElI9sc+yG2MzOjn74qtBsmlq51Jq9NZ6Ac0hv2
EHLagQRrqC/NXEX9AevPxpVkJvdJPE6rSFRCY0cLY09Tucam5nDD9m4EBkaUuOleOgBsN23r+zTh
NLieNkpH45upYgnB3xhvbjMF1u2IifJp4A+4kd+q5VUVhD+5jRk3WQjUFDbQoX6xlFBnj6sHhJQY
5X5s6+y8rCmGiAdWsJGdStgx4QveGCZxCR7z606IVeaNmZT33e5SANSFyuWBQjV6zrQJTBEzOx+c
o1YOISDr6dFRQiI+QYSBhz3DwROmFrwwL4afTp8ebM0kTqYITW1+mIthIsPLjbZd2mle8VMcvHHi
lpQW6pWIyI9+jmyvt4wI7omN5puld/WTwI8aOUKNe5gx7f2UDOZrnrMDjxybBXvpHOOub1cSfNkO
9JDTx8aOt0uau3LRMLfbmTqR20GXWSuoLh11668FOepbvRpJqQqQARxee+se8oz3EGgxxxfcqQFt
y6n5Af64OMneHx5N00IMxX/BXdrULKubyvFrSnx6KDuZ0xM48kabJ5YaUQU3VheALELhlzxPQK2V
NzmeeZBa7ujwS1c4iSW+WTqS+rsl6W0STbMgL4sM9aQvXnLKgaESlqfCtxSV8RYbPRu1xaWIBKWj
u02DgMBGkmftq3JXRp3GUzeBXMjDHi4Mh51sqyd9vhfaCA8FafSmiyfvOIy63IreLc7CqGu80XQH
n5ulGZ9lTgUJqyw071QbGfN2dsxyIgkgFK24pbXFP1SpkWz7YYFw1et2aImCq0TrRnnxy8r6hnpL
NUYziied/d2Z0fO4U5LdP3Kmh0qjpQ9zmg9gFhMSScwywkT01UXJ4Ic2GDD5SQ1CZ8GtrJEVpjGQ
W8PKzXSbtavv0fDvakBjx3F2hpOreQvB87iMbMmpQ7FjhPsouxPVvuqidV5xJi35Qdjb2A4xMafc
n9+TuUpDE6ooNTU5sqIRV2hl3fwCEyLeeZhbcBAuFrBa29+nA9ngoSMITP0Rmk1T1LOJ0EZ2wpqM
CKOVt5FOw14WV8tbVtpYsGW6YPuaaKX2jF7d+V6DDmzQ6hTVzsrAmZw0gyfFwyZ3ioZGU8bZZ8Ax
0egwvkFjNdhpNOnOKPwFG+Nyyxyff67HIOoAu47Y1DbmULwEvfnNSlisHa3eZra1RCgl70G9mh8T
Bh7jmCYR1TV6BEan2ZlGYR9G6sipan1YfPJgje04YaB0imST5WqlGY67vH0VfZvfuYk6xJp5YGMl
98NiD981bFdwDrVvlm7QcbSwQ16rhvZi4EE9+eq9CvL2flTtPY1tJV3Ajc+j3VgPgmmpXX0m67SB
mukRWox5tgftp6156tKYdbfpWP83GWMwhJ7A/iZHZ42xT+dBgFnryvb1f8bW/1+G7MD08Wv992Pr
c6OYB77/uf0QzWT9r/4rt+z/J6B2RnA24pmHwZvJ8X/llm2w1IxsHM93Dctkfv1/R9fWf+qmbwJ0
BuGP9+qPo2v+IJxzKKW4EXWdy/ufjK6ttR/hD84ewzCYVkPGdjwHarbzlUZEHceo2BbAJaljoB95
rhkPOjrRxR8ysWva3Ad9JzDl9JoXP+HQBaRX1fFJ6zICw6sByStxpTVU5+yRCzgEDAa5f98vtCdf
MD/z6KHOto0OlMRI8+lq1Fg489XiyFy0fLE58m/FCmFJ0iq+NLoNOq02PQ7brdWFRqJ3I9YybTk0
beU+qlpNf2PxXFlQf/4GVtc7tmD8BQTMv6KSGA53Q8Odc5w6Y7pzYzgcyYwj05Ry/Vy87z9cInf/
+sv/i1PDXZPVsv/f/7G63L++XmDpmBjot+VRsTpO/+go1Qyds3QhjqOGsW9Kyo+EM+Fquc3+5pVW
c+SXV/Lo1yQQ7xOaR5T98ystmJGXnirhIy2zYBRyepWBlGh7INbZIyhAe8+jJX74xx/PI6kPfYiL
ian/F5M/g7R+pPUKcc9NoRlra/IY6d1zKAx2sF7+81dj0+IS8Pfhaa1UgD9+mUngj1ld5XBf9dEp
LjUVcTvIV8Z4VWXw9NevZXwxo3Kv8MG4W33c5AFRii8vNoHQTMGVZ8c2nUrKh1IqwqO2rRrqmwwy
o7DKr6pTxnnEK3cgXi/FNushlvz1+/j3C2i1ZnoervaVou19+Vk5XXpzpaz82CpaHiNEajAfCcCk
wCU/+jcv9u/XkKMbhmMyhF0zG+YXCFTXUsCN0g1OxFiW+8bv+givi/pFrqxIj3OfOTme8IAp6D//
kJ5rGAH0mMBz9XXd+sNdUiQ5xc8u3cH12MLpoIzpabTUyjjKMLT8o9daIylQ0gKDSASrIBGBP7+W
nWmQmdIgo0mxTSJ22shQQu/mm4TqyOe/fq0v6+3v13KwNNs2rmbbMb78eHklXcz/XEPLvIxG1MRe
dSozCFLRX7/Oajj6w73/r9exXH8tClkvV/PPn4kRYN9x+smw7zkDe+Yx50PZM7vveLCcxzTLOMFM
1FGDZ1yrK7c6ZpbLX7+HL9fO+h6Ah7HQAd8g8/P12hlmo8haHBvHeEBnQF5oKSxZtOQSW3N1ahKf
mm/Xmv9mPf/9FX756PDK+OBU8PAM9b/8nLhsSHDHDF5SUuqvXe5WJyxb863I63TfWYItvNQahmTj
PCVeiMd4Ho7IqtNPwrwt4aMhqE5FXMeHRNcAMJN3PcVLrv3LDPjfWsP/X+9zdbUFgcfuINDdL7dW
4Vicdz1NO2Acdz/mWdldOLRlwE9UuqN7IEorPPhCmgeXohmLC2oiWEerjuOjKhr7hvhlfJwy37oN
NLf3dhDhm5y0ZOAN+7/+Jf/9qvV1vk08dg47EvfrW9UD+EdMPjNw2Dpgt4KQKCetvpfbv36dL0sb
VwyMFn4yz4O0udr+/3zVZhoG+hhzzfE3FyjIVks0Uq1zU/a28/jXr/V1Of/9YitI77erGVzCl+9/
9nsEwSlnOYdpFyV+PKylpBTHc6vsGIsSEED+vjHU5L1pVZ3sp8aRf/PFGrqz3ol/vlx9i4kUOTs2
BbydL5+57IRmcmfEB0+N3Xz0fltKZDBZ4pgosdxrlqt/OGvUI4PQyxhZpDll7hmxfShxpAR6Mion
hPH5Tg4BYQfOI8CcWqowAK1TyHcpUxh9Kb74h6W04s9hUuWLP5fLZSkBdRKG6NxHryVWYFa+czNg
oBDrJM58cFThPtLqqh8kUbJzSoBWRdR2aBDtx+UePdQCC1enw7XqdPlecmb8wKgWX3pNYMtGF4w/
SQU44lRXbbXgghPxYYFK0O9yL0XGJaS97hGawkYTaamzTsnG/2BzZT2P1m/xAFkbUjrO6M9ykPYY
VXQU0DiIfnZJLO5s22FpMboh+1Api3fTJ85n0kAfgNnPtjGsY50SjTELEhwcNB3vR0xHPUe8qf/p
e4Bca6TPNx+dy3/Als31xt2fFBSuBWgXiD/avc9YuWDYoby3BYYr+kOQXLz1v+2dhrcxO6C722zE
1O5lpfYUNNZ84TlTvrTtPF5/f72xS7bMrFP9XlgtSmKzeCV6u5G41skESnEpyDGDTCdfJ7YYYFmt
oGPcdMw4vdA3Ju173VCHhd2JyUhYlgYcu0zw3c0AmkkC6Hr6BCncflUdqiN5b72+W2PsdZTb/J0R
K8KFsDwH3NbLPjo9oGMk7ro5AXJKKnND+MN5zBPLevbrAcVUM/luK4JXH2VSmTuDeeB7TikWIG6n
J7gSZ9Vy74zahJ+s6KY7WiunazbbQxqBksy+l65kaVpBXcasQ9aw1uuwWiFDvsrpvJspwYRMx/wg
jYyqWXb1UHIteSvkkNAk7pyYo9dMIGQg6+VoOnxcoBORStd0Vc4H6Dfk9bCr91xgWx0L/Hs6JvoB
igVXr7PGMbo4nZqDSjkxIPdoT25a8IXpiT1f0OPyU+GX22DRCojA9nSl8KrdweAwIA7R3tHSdhYi
qXXY21Nm+H5X34wJGk9Ghwtz1l6/GFa9nFSruwfLc+KnRHrbxlbFe+vWxQU3bxES9vau1eLtKQoW
oL3jiSh3Ttefz20n0BZ0hmS4c5XFQHdaQqzMZmi4Nf0iE5QfeAHAoflWzZcgG64ZMuUpN4JdmrbW
blRpQ68AE9FUU2JTVCN+ooqPVRZ+F+J6KWEWoOuZvR2judhvnddbl6TKrszs/Q3FLlM0zD7V3xiv
d06bPbuxC9ihF+ZN6ZQhwxQnFLIe90VQ6WGxEOVMF92NAsFUOAvShz6dPwJhvgul9fjDKiuiTqJm
FkIdhqb731qK9uoNGiVzusnnqaaE+b2y7NMC5QuLTnabutmIp819Gob4pqm95JtES9qm9jyd0rJi
AbbXPRLOn1s3sywmzn17bxAfOWkDWv+yuGfG7LMvyM0AvAmwgrW4on+1yKuH2WhQMGmUixmRJ1Z+
Mhq7MTaxlnhn5ZS8oaa0QeQPs7k8MzOxdtNYUkIgBwpfiLa0VzZKdhqN5MuiAjH/mVhS8qxMfXyc
GwpMmdJT0LMR2DEvBaU3K+jA29kFJUd5lXXHqUR4S9ug4kXZRV+6RH/wnXHEAY7B1VqU2q7PH4fC
a+rdw0y01V0vvYWiJYoFjrZmsxUwC6Av3cxepGB+XBe124cuPTUsRbhNwTDwRPCSwDuInKOP4vpj
RDXXu2DR7b0aB1uEnTCra6/LF69cKFkZgQ3b7QLwKCnBHkWS7FK+c3KzAl/ZQ1LMC+eObt1+53oq
eZV5Mt5YCkk6i8dTTiELgU2U+e8W0S9qLUHqwblknTzWQZeeLOyeycYcIXssQ8WFmbN34IhQavfl
3Hnbau7Ag9McpVdyeFM2YzEJRJW6hNogBVw53us0LsGy152MIZxiDADCjP0YtVgHwRjjdtJaF0hV
P0O3bESoydaD6D8GBEzR5Zk4q+6XMH1/K7BZkLy0Ll5l65cg7uAs0a93th2oFRQ+eHvllcF9GbdE
LXEYWxz+89RGpuiMJy2j7MSQeHD4UYNH5isLBoS4lMzrB/vHhAnn3sNccUTk73GXgxD3XS4BBsRi
7Y129qMHMcr1Jc0mfmY/F3Pf3JGnsTZVbOTHOG/NNTyXRRZwi3aIjf2AJ+cEjvBCs6MeAvE07zCt
kJFuPescJAlsW0HjV+y0RlT5Y7Mv9UXsyqX335GD65CFpg2HfoTV68sGzb2A3o8kW5sliVziB0kf
A8HQJ+tW6X5z1Re6BfSAEpWNIGtUb5lcNeiK+VDuy6L23pzCRcRp2uRm0hwft3Rsl8dZC+ZfkuP4
mbSxupc2Jnq8t7B8Q+iWPNOxhnRh3QzOLSd2sS8q+FfxYDQnML4kkAYpLmNelXfCdeTV76fpYLUI
0GEWIJajaR5Hv9bAAsT+TQPP6JKrGkdAMlQfRd161K9gSHy1E6fduYBWPwOnAqQnPNEcAYWhJdE5
9eL14nvFn952bWOXYQB9tQz7eBnedWHnI4tAT9WaoIOEh6suwzbFdWfnC/7NeM5CvckJWqsM/7v5
A0IkRTxK4NnCYNBva0rFL16gmg/PqAfyfrkW+QHPwDa1lv2M7zsiZS3vDH3oP/KuYM0mblRh1wy6
IpHhYNM84TxLXdVe/8MlVkJNiY2b9DPFv0q1RM/QK7FlzTFJap+tm9aXyREm3lpHPUMIGz4wrvlv
iQrQf2t8kLBgqKpZgSdzVeKDQxGpD5qLQds0c+h92AJJZxvZrV5UGL391cqdtznwqdXfzS4quZ3N
2YvkavwGARCDLSoni3clp4Nd5/rFHnGLlMXIMwNawlyFJeFf6HtFk64dwC1ePJzjJ6OrhIow+DYs
ZzMFAzTmmvRqEU4+OgA9degh7JKKuKTRPekX6oBJWu2CAuC64KGwt7AtnsSSqR+CsxEnjJQpADVc
n23nZ99jc72UUZT0SwqdgIIzs5sOrm5Rg+2Y1rtmCo2smBrPsT8nT069MOdt+LOTPQXPBqzYjbk6
8OPViw+bMMCImT2zMY6xXbs6pOr2wbVeUPcJYqxm/hhXv6aqF321+eu07ngM5PCb1EtIydYOfz5g
/jUaYBd6hYEmRe70UmYkNcYAnzP2pl4TBQHRggK2ak1POXkDtSYPZjJ85qSZO0UgAZRWsOcsb4ft
mlYoDN9bB54ns6/o9suwFFVkGnygSqHjm1rkxVzOej4ZN7NDLGQx3hfBH04b5e/NmcRNtSYkMO1O
j61LoZSJM/WS18OnJqgsbxdCAu4wmKcMYXfLAHQ6ZbSW0pmOPGBOAzFM0am9wPjzUUiGfZzxeeqw
ETrZqrG3fZC1u2qU/Rlvdn4ujGlfUJ6zsdhw4ZCeXMaX03V0dQM//+QeHPpKQ70a8Pe1JOBpbOIB
0cR3k9HrG1nSW+7L/pdcAydCa5a94dJ6X7XBdyaP1a5bQypSoB0QTzrmYw8NU3vPXBvbE/5WXQW3
9Rpv0dq3sVquigyubNxnOAgXllwEozUS43bLZ94mLwZZGY/MjGA3DaWQ5j49G6HUIVJ6MvgwHOwO
S5eoKNAM55k0DRjDxvyY1lhOCVsk8lPzWNIHEwUm8zElbqbUG/Hzuz+qNeJj/k77OBongmSNAS3W
8mMiG+TmytytNtERz8acvOqiT/DWAcI92Z0Y8PDhAl4zRgZo5Tb7xvAINJZMz077rOO4f2r9lrpn
wknUzqc0jgfg1dtBfdPMzt9O1F4cgDN3Z5IjkIKoN+M2n/WTY2XeN/Kc9T6rWpfKrZQkdta6yKNj
vh4nvICkfDMabKGzFS6wGO5yBvSmdTtspw8OXMqfuuvhFdREiaDDRLL39b05QGe+kX5FRd+mTYfp
riSgz98z2yJ/x+vjEvDNjVgek0pyRXu4rLsNqqad06IBJ3VHuQ0z8oL90MGzlKfdSiXhOPUMsQHe
0cy6cfuRI+cKj++UGb/5SRFTQexyA/KqjBgcaoE6tiIcpCLTbzgWJVz2KmpYXtCZ1pnG3IAUVlTG
b2Ot5YzRmM5Nni1E8HnGvfhtPF80G0+HmYF+l3Pr6re55mTDVq7Zz0p5LEvjSgymu5HTCS2Sw698
gfORuzPYJHDkOyPpiOMXxG6TSkPkTsjTPxi9I7d4TjiJJMugf1DR5joXmQ7rkTeQzRymjuiBuA5s
HUrNhUxukCxnb8+fpoZJ26YNB/TImROYMobH+Wp05Xe3pLw+69j+bexU3DndEhbGUB9B2UHP55F/
NAsg9BnBLOb3DqJAzyHfVx4awTqp+f16g7C17dy43TF2ceBwThj2gIGqb7//FRr9zAfd5dj/m/sB
EH05mATg3/tKcgYjA41K4FvjdVzY9mgcNpn1LLX7GBR8mVmXOvRRynb3WyimMpIxytT4kSrQjcsK
39Emy/4Pe+exHDeWbutXOXHnqIDbMBHn3kF6QyaZYtKIEwRJkfBuw23g6e8HqqqOpO7Tip73rBQl
MZmZAPZv1vpW5G81n18xj7AFQ0Uotk4umscybnkDccJP5DkynRsGL7dgqo2nHMU7pX0KqAVZiNxL
tEi3qaLenQiI2U1pB6elGseWBEfelw1H91IJ2r66jyqMxmNSbynV6O07dJ9y1afBkBKVxFSE4SUP
g86gO9Ehd5Z2L+p9Guh5zvWPI//KL8PqheFfvNXThImiNx19KRs21JkPxYCzg3VuEaIJasEkghAH
9XESxiBQY09syDB7HLNgAjY/X3caTv9Nn/ANWNNMxZHZhLyyQUfbq9m33EVV8KGxgJ/BRfZ0zrr5
M8k6tmwGf+S7UshlcZDDtYQ8QhLetVkYxRZM9p/Uahde5s2UAScpy3jaODZXQGtj6Fv4/fwDM2wL
oelrQHGhYleYwFetW3krVbj6E5b8iaBSG3z/DOeG/cenZTiKC9aw3PG65wetx0n6gvgpTX+KDGET
kdKSdho3XPcY7CCKkADGHTk3/AQcBR8T3uBjn0CRsSZ+KJDV8oVRYgFUrDD7+9ZUxpVvDMGhj4Ly
JYig84wBQgLCf7iFybRnNzm0wSHAD/GSEiuNjlJp1mJs+kzvcd8FxheaA94hekrGXwF6TCrgAM6O
X5AkQN8iH+FE8RdywpYOXQltoW/gqQx4Uai0+MXNJo2+kcdevcAZ5KXJH+8PRDEF+5aRKxRYT2te
JkB6oc5Erq35d74kGIuH72snGjT6Rkzr0VZvhe75S59l3rbpZXDQW76dFgHmY624A4Nu9JlYFNjl
JOETYQmGxWIEfl3l4CXkIEaxnJzJOGahadwUWIAPIrP4zVs6H7EqeBxudUsw/GAt6qHx4SoY0ONc
iUowUhAQGJcp1gWJPqvjKnEn/TXUE3AipOeCMo0qf+uWUgSrku4Uth3PRyTJxTYE0XeZaAg+3KDi
DfvtfA1KnfgCF8PRIYbaHFAHjNMOFQIYIM+l7fOcqH/3HPpkdMmGempI4HpWvTdzBSjIJaNU9H0R
ZQUnI+CZK6Ppi1M0tN0F1Zr3rert4CNGo3XoBbhSRMqcTHY8oNkX7ogBs+AK6P06+Jo4M4EEh4oM
Vi6S6H6VVfFfuJn/+PN/4883MawjWfjfhQ5EahGxnb/8yJ778x/9ZdG3/7DnUBzqbIOpk/BZIfxt
0UfNoDsOq1MTdAim+//RObjz/4EyMwsjWAb8xWa3/nAMAe+HvTxOLVau/47GQYgZT/LDiN2giZ1F
FD4qB9Ow4ID9vFaQfeqhgjLqw5w8ha8223AW49TMW+8MujMq6U5CrWDaGE1inUqn0+6jViTfiKfE
2bVQGp03DXbOjb3VOs2Sl26ssyMVeZzc4tCVzwQk0DDjiDig98qOOMVNashUrmqdVdsBtke6cXDb
r9o+Ka6SqtbKrwWn03U/MuTfEqu9Ze7YL8MJts8GupX0v/YxVOOdp+Mfl209Ok/9gL78djSFy00Q
R1fJHHixthwshEuwdF78gt8jeuqYjuQ74MUp/BtgH85VC0WyBX+d5UjQSOiII7XIMddawwnrKBvE
jVdjQjlxjvB2SWWT7sw9hrS643SypFrnJMKyDCuETcrqJwkACHwKRjo4YesLCFIOMj5PzFzspod6
ScSePqy6vgeQZ0SQgN+GAezLtE7hUA76Ii0aMUEKS8ogxaIuJyIFna6AulzQ4RBt2vo2KbCRN9W2
sRIJp+Eyxf5UMM8KUawykfdQ+U7JtykYx0akyzZnEk9qTRmjnjYh4m7NVAXyxExZ2+sDGcMEoBIA
6HN2MBcDwDsnm0f4P7Yh7fUdIat4C6wGfRdMwuFsZIPYOP4M+6uSdE3c4uw3GFEuzqai3sNeJNHA
cfba+Z6EzG4LfxcfUv1pSeqzbu+hAHO7KN3ks2nJcqLwRpgMavooUyvHDrFJtmKOHwzLXTP5wVnO
9qeg0BCCUcR6C9SY1Q0n9n1a5uEZrlxzO0S9e85gR3+NCG6BfmoEB1lF6sz1UG5gV8cPIBID6vGS
dLmI3dKSPoSTxzWD1WDE7smnVHuIKmXtVORo4A3njGHIvDDpXWldBegDtxoFz7QyXKYXD1XtYYub
XWC1YxR3zahS+tEgCtVSJLWlmIhLVy3LcZr2hTTx4vttk6/xdrX7gXnOdoBN/oBK0zr6EycQGjcx
XBjEMd4HRhFgPkpl9mEMtsNy051QnYdlUaxTEw73CHjjVsYTubKDuLCqWTVJZ1sLGxbWFZpogMYU
VsSGB7Lrb7owNI+GYupv235HCNDIdw2EQZ6jzCkeZAMSB4l/9TqY0aMxe+vazPMOfNMMvivLXjL9
9q6nMVPnAPz+obCVxCRnTU8dKOh8DjIx35JS6kcNhhSdD46Vw0CVu7GT6n0+qHZ0kMA+FFZ6orgT
ymKve9KdJHsc0yl+tIY2FktRe+ljDd5mNWDo3jlaKynB8RX6s8Mwpt0dysRZIorKtom08CD6hTgM
qvHpZsc0oTRi6nODZQi2hpgl0Qgc4tsiSNRBaZWSy5ISiKs4TAgQ8BRRgK3WrGxQ6+ty6Kol4b5E
K2V4qFy6p2Wo6ctKNAM5Xj4YI2YpDza5xDetJu/jSd4lleZ+U6JE1w+sVmcORtCvWJrVlFxcmdjH
XB8DZgE2puGk4YCOw70/OzdnMTW3xuzmnH2dQurlm9PpwMxZsdxa+PRf608HqKFhevPzoToigbbv
w8gWYN1wVsHhrjHJTmzcbNPovrZCw1mUhcsgZZo0pVg8ABBLEFqz7whN5jsQ624JVeEKN8qwFs6g
VvRd1hPi/HhnMYDxFmoYRkzZVL126gyoAVpT446zI/1kUFpuZAnvF/qDV55h3eN9gKjngx5Sxqlv
4iIgYCOm8oS7m6idGbXqSznYjcdMebDucNt4r+mQsyrr4s6kEs0GsP2MKr7YWuBdlX0hXphClUd/
pi7iCgaVgW7dAkppFOD/GY80zEcYWbu+YVxGYBMnJvwd5VEHE9uwMMksmjjaA1jrgXOOjGI1wyxP
Tcz03h9ECeJBvdWceV8AyI37EODnkh9K9ZoEzV4wQN22ta2utHaOvvIq782mJvwoNfsbSwiTCr5v
2iWh5OOCQd26lglZk7mWXg8q8q59K02vIh0r1CKZ3iLdrBe1jmvVVuq+1OWdqiedqaqE1BxQM8JK
jjYxEiNWX5N/rlklrjWGUtbSBva2C7XolKV9uLG7OFjJQhqPaEbsbRIK5iu1+5ZMhfelZmwIByIr
L6FLIBITetDFSYpLTQYiuxYlAaCiKfrrstDDnTbMYnknd9qtbRjlmSs3h1jgk5EBb/NbrRqNsPrK
yCh7bO8hdAL7wG84rsyhmgPfK0apWSry2zzQxCabfefG7EDHNA1PrNHjK02GLhuLoty2HaBMu1Pt
V1PKaEXUJ70c9va2MV6TukoJPJpd78SNd/NEI7q1vRqvXlOydswjE/iGaj4Mq0/X7Hu7u0R3xLq3
B7lGHpNubI/m2ZJacMcQsDnR+eNL8K2a3yLGbBgmlrFOPv39Nrv7pSYjbT90RzmTAEQxsOi1s2fC
MEkFB8zwLUePSP8GUoDH3jMJA+8yjZu9hfSbgWYKj1LwXywtffbKQAr6GFwB4xp71ceGuTHb2MAR
oSVvfgKKt80ibduKQiMeJMiwrmXsspsk3lRtUu87CpI1/El/xwi02biKyksjxmGLTaY/xp8EhkxV
NUxHnD9Q3OjeZ1SD5TbFWyvw+vC7X+IuBJE+Rs5u6K16GYvryR6qXTFjH/TKNzcQCt5qvTp3HTaL
Ii4SHJHTlke0Bu5cezJim7AD9oybOJ2oMDJ9zm8vT24lz67ebP0G+hqs/4Wep8NKj4ovngbXLCkh
7hcS8ycGKPxDMYNRO4po57MZdpFdW7mmffEbNWwzp/N39ohzY7LyMyuQ25GsrA0hcyirSo1Y8Wwk
6RBmRhqn2bZpq3LV4vdd2SHZ7SLqjG3RWxMPYdciQgRUBs9298IQPd5NScD0WBjvdeBAOfmkdBBr
vTDjSnCQpRHngdWdB9Pw3+J8rNcI1+e1pLZzVF+cHY2Rqz+zQHrRGUvdr7q9yqW/I4dBY0I2eYe8
Hc9ZLJ7twP0udPtPL/W7XgpSLBKf/72XmqNBr99V/Fb+1E19/2d/dlMAZ2mMbEcAnaVzQin8Qzfl
/6ELND82pQ/KyFmv/BfwbO6mLFodNE1/YdL+6qiMPywTLSXQPbS5cxP2b3VUv+jBdN/n5cnXxfFg
OD7cpp8bqjphrDSERXKFNTYeX2ysETCqbJduRI8Ac/iYtCTr111slU2u7UsTFTjsa+EWu3KAue9o
zfhNWmGX423EsqI+HfGKCKb3WmYwY8jOlVO9wwz46Z9Ps2G07zT6s9lb33+32mfunBmjQ6Bx6dpI
YI78Gz3WWpeAo643rHWFuaUa76xCBoT4MCTXv2bWkMXjYrI1yoSZKkY+duzNiTmEGC3MPhcQbZna
ilRFVzRWdeXdReQ8lwPMNBRyhB9hAaVzYc+bN5fGI6117SW2lekcXG47ddui6j2TxA+d1JVjDBi7
A9lQv2Hekxu3rsZbYWYFhJtxwITjOaM2PVcFK/3v6sv/3IC/vQGR8f7uBty95FUTxfL953vw81/+
eQ+6OkMIZG3z3TfPJv6cZrhEyjFGmPWJHnI9dJt/33+2+IO71RAoOgEeIpliDvHn/Webf3Cf8Ne5
PblxTN36d+6/X24/pMMuPwjRO/p60CrOL/MMWwO4MaMCd2khyG6bnGBhOuHDDx/K7ffxyL/wKXx/
ER/DlxC8T+dXBXFbggn3sW7tupQST7kNJi7Qu0tCVH8n+/xVrDy/n/l5MhPgXB5uv4iVobKrGvHZ
tGNV1i5iDIRHvINQjsoKVF8Yt7vcgJgONc7GTAZM6V+/03/4OLHewIIEkEoZSlw43+iPWnMzY3k+
OGbNuThczNx9RFK3+tcvMf+IHyZQNnw2+NU+Xh6d7w0x9M8vIaU2dnpg1DtWAxclrAeQHMASeI4v
9KnmKv37PPkn3xye+X98uVlGS0o7BiO0xfNA7Af1PJMC21GE2u7swaoPYZob1bL0md+kAjFz1tv3
djBQh9oh64qFsEr4X5RqPNZgX+Ry1ZQgXlwTPgzefy/dd4NLqhs2GQhmAK7Imm8a0pwWZm1UYDUi
fyET3yQ6JbdezQTfKQ3ER0GSILkIwDAexsZHqYNbfbZKF9YpqiHOWFFqrTo84g9jEsir2AkHMLWm
Sxlto5q6OCILH+Nx9rrn0jpjQhY3AnLDF0dA0WGCw1w+bMNT1xcG9jefobbXAd/TkYb0HdOIlK13
l2g9g778w3azL4yG3pzJO0NGyZeQrvJDpSuiAW1EsHnirDXBz8zB/q/SasKNP/u9ZcH4qUmGdxn5
9d5NoptqhEQe+/AZKbq79cBy76SUlS5RYQcHM7QeXI2pTBLFCEuYgy/AtLxbjuZfVIHeZzSS5DT5
dXhp2c4sOy+lMutDJnpEIqkhwDkSZ8E60VV0zZBs2UUBaCJvHI4iZDO3hnCL4iAcxtDft8zAFAHK
rn+pXZYrkSeMJcgY96qCfakfi4o8QXCLUjr3NrbGxwjO/E1RGvwcYH7mpTTS/pjJuEOEzhEeSwkc
06wFIM0cq3xJeiCy1ZoR1uBzieRYHcGcosAcCjyiI0vtPs70Bxu2L3LDGgBgFJvdV2iMNS2ZzpZU
w5l7iXGUEcM0y+8c4D8R0kASqWPD30+aDK7ojuWZCau8zWVzFfij9RWBWnuxOyvd1eyBrg1lObuc
AHvUCxTzADzUlnTyr1EqxbhIaRNQFFuoVZrYP+tOmGw1NAzXU6iVt11GZ0fQ0HWI0K5e+lWmbyhO
6q+lI5gfxQ5JYIYS8Vb6dndE5ZYugilybmO32QSBVbKPbMHO+0b4nABn3vPPHlUfHtgz1itVDWd0
uPdw8+fckUTb2nnRH5masmGM+oZaJRzOWjAYW9OK9Z2hV9kOIhEZdRhHjyMQG0qYUJQ3OVJe4iND
0/EWWhDqZyuoxxcW4uh9uWmu6Pa0I+WQuSXzMVo5mSZQ9+YFWmVC2pgz17wacx8SsVl2WeziVbAJ
qmhkJuSxP09bIJdMrPHWB8NRJYSpuWU3LB08xiyrwLHmaU4JZAPVIGELuLRIqeOcbIDLE2HXI69+
EySO/1CW2JDzNC5WjhtBVLQefWMa1yHZDl8IqdB3Zm89u3yvmpeFdymevoXh8klb8XRoodsuaV2I
YLO1dkUyEV2nZ0BvnpJrramrc1JjUC7q6VscemCVIh1xoEcGwx7lZgd6Uz+rEcCnKkMArniBEGrP
Cg5+bBg49b00NBdgZzPA+qtluenM0nphVQiPMqqcdaM28PetixCVz1o/lazPGXfcdlplvfDc9vZx
Plhb3cBkr/rIXEdRxzck7Go6BVnamqhcqvG+NLzsigfStDcUU7nKFF9lySgJRLG2GDzatqwKzFWj
RySZw7ngACAdVe9bvMMMRbLcKE4ol/dZb95j4mIcERjFMvQkchBPY+ClBasAItZ1GKTvAZlPS8gs
azTn9kun29Vr0ln9TWU3wKQEgt8VjwQH/XWirkizyPZObsodiYgpAcvT8FSqAYhLLHllnWTXcYk8
u1BMEVXy4Sda9mgMtX4J3Mk+W1PirKwMHB02Tkz54PssEJMRegbUCtwnjvqGzEK7SWsIhE2DklK6
yYOIwHWNfgzEj/qdlCg4SsvE5umRsVlAouSyGrfY7CEtAhSbN562M6hsljUjHtewwhbdPd97HYhk
7yWee2GKTWcsYmY8pj0u3X6M4Z3a1N9gfhG/wxEvVYc6shXixomNFCR6GD57MOHDeNwS5cjH30fq
3uDJtTKJxtnwIWUXy2OigOetQklGTOUdcP21M+T5YwuMieWlE50c6UyPDQtq0tOBl+KmkKfOqNpN
midceaOb7AgXlQtcOtqKw5OkQQQBQS1Z8YRM2DgfB3IxLZ4ZtSpd1EtGPprZysya7ntd8Z8i/zdF
Pr6yuen8uypavbQv/0UKe9yOp5f8/f/+n+uXuPipuP/zX/xZ3DukP5OdZYMOx9H007rSNf7QSdGy
masA86Mm/Z/6ngxqilQkRQx9PGsu4v+u7+nXhesKyleD3ng2bP+///7JCtb88ufflt5ENM15Tdyv
zlyw/lC+jaQxWPDZ8DwHa4jaYrz2kpsfPo1/UiPyLn4uSHEFszMH1TF7dfF+//wSmN5mOZs/7frA
AqnAkTMCc3N+U4n+7lXm///DG5GBr8A38Cpu8dxoz6V6b8VvTM6/e4lfinfgbDZiY16im5jonQE8
1dPrv/6smL78k/odgzG2NJMrA9r7Lx9Xk2lVEva1JPihkG/c0yQ6x/oMtR54aRGk2Rc4Leg9sg5R
UaN3GwV9Yu2g0dyOqh+2MQ+RBzOaLAPqTpOsgG+dCZ/tBdsJNVz5IJHQM0p9ZbWq3xikDt3FhB6T
a58Dbh5n8b+buMmxcWjBvLJ6zr0KdKLXrLPS6HcdLBXiljhIkODAe9Tc6DqriFFJ6w5+ccy6wZEd
AiY9c49gIx0cbS5lcyTG6FqvNQfFSTYuJx0rR6QJCpgw78DDK9JpiYLsrjo/n+6J5MhWhE0AeXXr
N4dWCXckOD4oSv2qgfS0tc3mCv5Te6+K0T4PAdNNDZX9urRkgjCL3VHWGfamSb164arKAMbEFD+x
bAUnRvVfLLflhyBhuXInksZKpufQXAmyhVhHf1giZ4aT2kXnIOmHN7/Nx3M/WR3qVEgtHBIJrxdP
oNWc4Cmq8J6vyJWZ7rFTCms1TMa7lErL2BXY7QfcZ5LPAby1D74ZexHG8dY+973OD5o/YHzn1wDF
8RTgJKuWzigcQDJBS14ryuxFTFDWOhCFW7E2NKj+BYDFDsb0iRXWe9toLK/GtvuWTOrensx3n4DY
r8oU4dLutPipTVWy10esKgsZ1Rx1g/0+a/jouIZ62iW1riDlgdVF6Di1D4CN7EWu+D0S5aaH3BfN
Q6wRYZpBKT7mXhehIRqCNeBPY9uxaDgP0Kz3sP/6lS8ruRmYaGxLE1IZ20InXPrBGNADjDqlReaF
B4HNaIf8kxcwp/lcTlg15F66A3HaU8RN3V1bBfxlydh7JpiJcxaOQLqyID14MznW1spu3eN1vfFA
YAKgtgx4abhPVibPzlM7gHreJ6aTE8pTw61UdUzWeSfRb9ldEGInjPW7pOhSxX4wFjdEMiXbKAz1
rWHL4DVwmZZylWjByYREHyzTCBPewjYKUMFYE26I9jHB0o7Okrxc+zBWsr6qNdRdBsTsPZt85zbQ
LG3bVJF16xp5eDXY4oE+B0UXsTAzpbfX8Yshmd7XEkRU16lMLRFLBK8tnkmQa0PZLiwEINtyjLwP
O0m9DwT57bLRmuEoXcN/jWjG12GHaIFJhaevtab1cbD48+cR6KmzMib1LcNdlrCkVNk6CnFXGo0x
7nLPN2eYoH1B7Titg9Ejvs3ShLH1mHNuxWAPT54Z9M8FoXtnPa919jNm5szbJ4SIbtxjLcGX8WYA
xzzU7AlORAgOL5L0rmtI7/4NkTbWBdkiLriGAmytakOA5QrHW/ZPQPYq6d0msSxexkgMZzmS0qaS
qD2ppnauDIUAsKl9cUwrdKNGDSqsGlvnrkKkwkZjnHZoAqEACp08xUVtzA+vzCQmVk66WywmPUjd
RQGKbYXupNz0waB/2LFDvxllZXTHNj75hoCm2UFEatYpaWRbLg3slkyoNtVYQdwthzBfgeFuVpwq
Now96F/ZQOeA9L2OLhMaNQBPfcbPFEHkrBLfDTDVYdPjtw0vJmkzByQc9RG3E0WwCOJ6mTiFDg43
T/w9s1yxAaLr4GGkuRaNj6oT9eOahHBtK6M0ZnPnWFwT+BoQ5vpwofRRyv13HWxUe+MmIAVpDVks
kGtTz3xanZbPQZWTAkrpqdsik/XrULctj7E+PWfgp7ZRoo/LlqfAM2HO07rsXXfXmkn/7urIRU18
8sdPledQxohCiMxGjpuWxmvrFmgoMkRJH42Pp3dkH3UD5gCJ7iwKNQtH3JFFjg5aYeJEKuDOul0Y
LJDaWziFKQI6ruGJTxdGlm2Es5dsfkncimjB0Y337N5M1IZWNlsB0rZ5dBV8etR6/FVbWtr6M0nu
U4AMwsz8YhcKsZ4dlQ99nOfbz7w8NMTBOp4geiaaztylxnihq1meWHYvTEzbPURUj6F7l4iVF6T6
jtwBxgOj7E8+Nhn0tRGxaNLw42snVT2y0jZkQ2mAgC5xIwEUqwxrL2HXEwDg9fkhaQzUi27pAPhi
HTjtiCbkF9aBTO38GHGzoRr96dNbGkO+zhefABpR0anN7GIWdxVRBXCpUaUqMsoWBuoSxPIkmBG5
DoRCU3z1nkW2Ueki3O4yK/r2qWFNZ31tLh1xDIySVttpAK/UIdF0daB5W6pRubcqLX0Y/NjfFuQo
3vn1vNub8wu9Fi00KQEMnebDjhFhs9AS1N+Dgz7dMhB7lj4GsggV/K0lR/vFyCGKFhUXODvs9DBx
RcM5ZD6L4614TzjD9zhVWVOkzvTAhRTeOnRJN23S+XdFgvHMscHdxLIqtp60nKeWgrRFt2AGBHsV
4fhdq2oGmrol7ok4L03v3/si0O7zOYd8auGIrTzN+fN7Skk3+Rh1flllW8OGRtU4oeDWLnSxPGSs
2QsFgZU5GzDoomu8s1/2aqPpnXi0utF+BN1pP8LWHE+cVM4mqiNtNcaxtkINjeshCMp5pCO/kAhd
rE1JUAdxyer0+am3Ai9xCYj4hliMjc5ynoOvSY5ILYxFXZI4VXQTuHYuxA1iFv3o4vpaF37S7vOx
ZVlU5wYCd93mJnZ9wi1Q/t4EnhHuMSljFPu8lifPmM6+ZoOUo0M5Tl6sTiysgzXGq5Cut+0ZQIoi
vdFrIKxEzTtPfhD02zbQCTDwYg5DfbL5+icQSzDS0EjXSPZDlvo54zJUyGIyZiE1Ju10VCceCuPe
rILixpXThPRMsP5CpTQ+QMYVApL9kKynbmTBbqT+VeaPhEukbnIDiFvbdBZyfRvA6RGrtLo13AEn
hKzUTe02HN0kirdbty4RSREH46Yrk0BE0N5G5K85m/o9wQEA44CdY9lrs8JYEpxXXjrYGZuOBw41
EBa2o2Gb7U0dIl6UnYOCMUJyPg6ES7O1HjYAipD21WmhXb5H9Ho5AFxhW80iY6RFaGfDrdmKaoYX
zjQZr6/xKFVzoqBRZA865pB1XqGlt/zYeP20b9s5llx7GIiKYxcKCzgm/VRDhXCI8LmuoaCa+PIg
FMjUdQ/OYI9rrx3l3htNxN3W2GPtz32nV4u2hz2AHMOamBpi4FpoVsZ4M+APF/RSjCV8tOhXXasl
y4C/ektXT2ZDOSH1aozE3sa6Ne3RFTrwIuPt/I5u3EiZS+Ta0YmERGL6uji/IwAcSYeHyXKqPlUT
ZQsVVIzm81iMXsLZUN9ZvQXeI421Ix6/264a3UVp45waEu3dg969MeziiahUA+wceiveRrrKwMZR
0IWsFj1PDmukUeYWuHOPJyFoj+AKJECLWnfXVIgR1jqRL9tohGoel0vA5PmbW2hvuBRulNlYG1MN
THkto957kQvFdYovcIGnJTOpcMfTassH0S9B6BSrEOcxzj3viXm+XLbJPHeMmzpYeQOjvtTCIqV7
KC9Ji7fXmVvxfotK2FRVxPLwxMbUWAXXVUFIAPKfYk3OAyyakiSX7bzJfQ67XuxSZQAnGDvVr5U3
lXcVJC8S8EIQDovcjI5R4lS3RZFWT1qYFgtO9fwr7Ansg73r3LmGtBWSnIoFRj9OBzP2CSvKom6n
RanAysiaBD2OnG4TMKR3VTgj4HH94FhUMgcp7ThrxRxzGcgo2rIeSTZ9ndKS61l8AC86YglqCaCV
U340kJXiRMmEL1dDGVoDpjYY3OmxKV4p742vxFZ71/CrW30pTVGe+zphJmgygb0NJhRG7YgvJtGi
ZtN6mLjNPCcnfuY/Iv6VfIsrFYhXO7LrAf3oNN7YRpucC9Ey4QTi9tWR1FcLZUTmafT89muaRe4h
tePiMRhdZrt10VkP+nxCOkZeYdLxop0qiu4YxZ59HeVN+1i0BDKrth4OmQj746CN6VtrJ5ijI0i3
i7Jrg9verfJveePqy94x7BfsXyV8x6ByD0Zq2leyxQDkQDjDngHQmV63sbs1/FD73ioIXsCRTJQB
+5DoVGrje9q73pNZugU25MlbhmE2AWnOEkDMaM+o8SaOwijHY9ppCrr9KHmSJVlC3EWfLSrHRY+V
cdoeRroKwDfWtBjIrgmbalo1cX7RMpx0BaLkkKf8gsGNtyp8nHapUT1KKyFPh+l2jM/VrTtgy367
LX0nvyAXK6/aKTP3yMsopcivxNGNYC2tvE7bWcyW8x3tkqO9j22Gx32QYm90jvdAllCxoO/0tnQx
w4J4gOAe/0Z7xaGYIQySyYsyrPI+qdP6qeoq5QIbFdjq4LTGKXFvIhCLNKWkYThenFHcQ/j9dFUg
Sjf7Rcfe4tCb3TtyLlyHjHcYy3vF0aKyfSsq5qkjYU8rR0tPUzlnqzQW2RltijEcH1t5RQIuyk+/
rloiS7zwhILUWSDmSJq154kaRIEDUUMm5hfu/29tAeS940wD9+qapIOTK3Twy6a7TXWGDHaYRQ9K
NkD4R3RlRpGD3Kys8tXSqmc7aYZnOA53UweBYuPiFFlpmES2ST3xZK9YUHCrZXdsZYd2CdFCfhE6
svUlwtuNE3X6ZuoJdQLAYO80r7S3iLjcKzN1sIWksnP35CjQmyZm+IppBvEJT0IWmVqITVa5F1od
zpPQz5+D3NVXVeg/MpEejnplmOjCHbDsqm7v7Nj+5mYeUrqyHV/DKeg3fTp4MZ/bmFz7/jRse+ny
iZWeR6IUSlPmK3woVuA+un1kX+K+lNhAGbSbkpiVoaCmQq3mb4Qmtq0Vmbf0IA88kNMbAnlIAGHz
tWiH1llXWRG8lH46LTOsPIBDreTkqADrsWD7szAl1a1qyBEK+6H4UkxNSIWrnfM8b1n7jfk5iDXn
1q1JBHMSxzwZUW99GCFOgDIZqrXsoEsHRdTdFAIlSyZScWdXwBhgr0yB1n1N0O0FEeEJOY/bdV/N
kOhW6ecg6JxdNsBBKtu03I69ld21PHEXnSqqtY/+d8uA/xJ2E9tKV3cOVliO23aQz5FfuLskjDix
KAQPPEi1XW75/RWlHDJpom1PTVin1L9l8dHBvYcM3VavFriir43XdviWQ9g4r+Xn6tKouuDoDbM8
XIMSYoeNeelMTY1LzUcYdYozGQKYLepaQQ4uifSoiZWjNYskhuBRZpci9wuM06O/jeKZP8YI6wK4
5V0psCj6RKkia0se9Gl4cwVdg8hQ7VBU0STVeKAnA8NfHvsoLBtjp2GlP3D/iyc3dx5yGABLO2AF
RVWYrRh3vDXEo69KhNAYszlfx2Egg8F5cWlBVDJdoX0+U0PBmHcZE2mdZ7zZfjYc7VKQQlCTVqqn
5EeEgbHrISp/RI4lboWumedG+R81USEPIbfevfm5HxdNWePokypYNR4aAq0Q5Vb3Vbc245q1XBv2
Cw+M0m/Qav84BQU56goH/ihZwOav5EFHZSYJNp7csTuvFz05WVBLSq7Jeks/nv+GjfUPk12i10Ec
Ghbp34ykfsXyEXikYAW7cjeWIbZSyE6LOHfVOgur7Psa5acB/L8cuPNSADJRzglkGjz6fp5T641T
/X/2zmwpciRLw68yL6AyLa7tNvaAABKSJeFGRm7aJdcu19PPJ6raLAliCKu+notus+oucCT5cvw/
/wL8aPBgeHjfj4ngyEh640pv+3TxOZj8kZoxD+XiuYrlICMe4dVGausqsxiqqIvukGZtunPqhJKT
ybuowjHflj2T6/NBT73KWflkgcPZCKGOBrXjwDC1Mm52KuUtmrhnLJwayI47qTjzfB+4PLxKFjSU
HhfilDjmJqVs/pOUWr3LFXHBUOU1grkrL9mnJohmBvzxRSoDBDGboqsuG8cz489I/HumDeNbFv0b
B4KWeWwcqUIhaRmHpIbkGgB8wQM61fDw+fuc58PxIJbJxJydOHXaAu/ny2hwXLQ+Pda2Bbp1h2jO
OHSt4Doz9Wk3KZOgtM4f1yVkms3nQ5+aP5bp2Kbu07wx5i7Yny0VyJijEZpWPYMkCtcMu0UCMwPB
rqZntFdDKjAVtcH682FPLX1L6NTmfFkTv+L3w1oN2bNuzLBuRYS3kfcPDhr5Xegwa32X+fv5cKcm
rMUegxknLLc3Ru2fTxnWlW7gYMBwTWvfV2a15fI/rqvA1c/sMh9sAMkMxr4fs1pu4Gw0+vELnaZ/
vqUzdcOP5m1uqqD7ORIetNCazMDhDYW+4036K7lmgEkDUPznj3tq0lpw7VxHWLjmflg0rtXCp9Xp
2buhuLU7bOVkyBb7+SinXiqfcG5f6TQ+j/2ABS565Oex9bztAj0JUvghEdFhoF468/1OPZBA6kz6
Bag8tqrvp0s6dkWvsoENdahofA/li+OVL58/zrkxjja12G5Nh4O63mH7dDU59RZC1+3nQ5ycHMw/
g4/D9HA/TA6EDkNttvVOUrtehZ1uXhBESqOsH+JvaAeZkkWv34Q1bRZp4U+C5ei5He3j0rOwUaaF
wvpDwnrcexQkOVha6Ve70IDu3JIIuxyMtDpkGjILxDzF6vOH/vheGQ+qqk8dBQHxmI1Zca3yUMNV
8K1GChRH3bqR4Z4pJT7ORbjSsNFsoF0Ta5+jHdQPDUjUaVbt4jZEryXLeIkL2sFN6GV8/jgnRuIh
PNsVUHNnqfH7qeg3MTEnyit3bG1oc7Tm0lLuvayTx8/HOfGZDBfWpcG3YucS88b9R6/bkXlq+bVb
Qt/T13X2CvlpmaTFbBFx8flIb2ni748f691QR+UKGJUze81hbtj7APeFCFHzui2GvghN1lVfTA/K
ph5DPxCgQBag+3qNit7hyrpuJ7NdJ3R/t2YDjAa1EgA8F1hU2F5CpLc1Yo01RNNVkHEPFBXxw28W
Ktyr2nVmtgm5VH02Xg9lB4KtcBpeArMli8GB3vX5g4oj4Ta0WU5w+no6CwBh2/Fhl5FHYvnEu2Ia
GrVPPoT6a4PEEuU48Ws+de5Fl0HsqjO8E3DnJg+IlJx0dPYOToYxKdlLY5Zgmd1DHnAxah00aWV+
JwdEngHAEnHs1bpJIUdVseWiIU2IEwuHEleJ3nQvUMF2yxFxw47e9rBqW89cMk6yAsJzD9CgbT6w
HyxH9mtSAYclVMdxJagk/LUXmrOGcGr07+5sRfH5izkx10wY0zA4OLMo+Y/mWpD3FdWH4r0kWnPo
UeTv+eojuWKE4C1GgmF3nw/4seCxYN7CacdzkMyB44IHF7W+H2Re7nwP6iJ4a76uwro9OJZst7AK
20ME9Hov8Fm9/HzkE8uXag4RDD69uOMeL986VL0WdQ5pjLFS33pnMF4q+j33CFOSX58PdeIhIXiw
G4F18J/j0pG+KPdN1RW7vK/pimBBVwPXdvjcJEW9h7Iae8uGBrtaDCag/eeDn3hO6irLoRfOzQCe
yfvtwyWFHNipKHZNUMbbaijuw9md2ktU/a/LADFvUoYLw8iF3X+0IYIBNWFpJNkOk8QnpYphZXrE
7daZZf3raUq5AWEKYhS3jw8O15J8wC7suwxeQTesJgfg1UpuhsF2kOM5P//tCxT6nKWCuAnP+A8i
gjDOZCGyiseyc2unSTUnbCt6Ok1mpec8+D8uQAajtKE0sGloHx9fKFSNyOlynkwT95GlPcFX/pmM
1j0WJmdqkHktv9/sGYprqcOjcby8+Uf/ca7kiJpVoUHEwEh1bYGV+nAyFyQ+T4tp9h+cVdKfv8nT
I5JYAo1tXnTHx4uQroeFMtRro79IfflaKuPeqtMKfyI0+lFnHj4f8OPchwmKdO2t6mDEoxlpkw+B
X7Cb7rSuu1BZvyMN9iZ29DPDfCxs5mG4GiKYoPo4BhR6Tx/jmF+96zVztrAuxF6OnIifP8zHXYRR
jFkHhMzH+WArjqffWCQJfNTaAtEC6cEFp/vtFg7M5paGujctLVWe2SXNjyclo7Jx4MiFs8YHh/Yg
n/AsiwATfARsiyHzgeEKSSo5tG1tjYa6WTTKxxgNi880WroTZnVFo7vbdqzCfUYfeTNQFk3Kru6w
DsIPXUqKg7ksqGbbNGhxzoNvYkuPh6l95q8/+WGIKmDGGbgcHn8YKAkRNiQsXdDpYp0oP7nQRnDO
zz/MyVmGnhJICSHOh5IzFxXHSFhmiArdbFGW/U5PjXvPbc9VLScWrO071LbsQw532Pc7ue2SbChh
R+PvKC2ILEG0Hx193Hz+NKd2IIcSAMN4LuW8u/ejTIlujmGnpZCH8ODrXY4pLEtxAWuy7ziM/fsq
mjsjNFGOjFl1dnxDxa3b6SFcpdwdg5/zu6tj5zavg6fPn+rU4iFy1XGh5J7QSY1NSsYfopQdomTv
S6oMWmyB/ZNmS7mpQ9v7MWRkgoAWNmeOqlN73qz1o672T1x6gE71yBJ9usNC5KYtNDzfMM9JHmUy
fWW7PjPaqQnPtYeoRsHN8gNIhn07FFLMlncEPqbb3LFdRNz4yH7+Mj8kTJDYojM7XNRtBrKz4wu/
35kw5IHcd1436I8xpg0bDcbxIkisPqM35w7oVjx0aGXb31SqSK/tzLW2kQenk2hIh8ZyIldGhSs2
jnLwMbouOXe7NU6+eSj+88q0sIE6Wi510Og2/HtOm1HQJmirV6P1S4wRvGYfu95TN4JOuDKiiVFY
8WM69M0+8MuXCEbH5Mx+sUMu9qBI/gIt7ZySyXN8/iJPrDV62pSgrmsBLh4fiJnL34CwpdwNxfRT
Tka70efIakwP/FK9fj7WiddBCh4L256BWqru9+vaxC9fF/g376bA+KkDOKxyW39tVFbsXL9IsJV0
2jMVxolFZxh07KhoOLE+lNh9namR9EceL7G/RXFIfgCsHfoY9bSw8JN9qOph9mko+t2/f1Y0l9iY
UNkY1vFOKTQfuiHR9Tvuate4ktag0tktaHyIF2/4qDw7PFPanPqSs8hTuCY6Xbayo7fr0G1sRFXu
ND2sloQvwkoorPZ2QHC4y/FkOjPeiTOHB6SGwnUMvPZthf5ZvAW1iJCqlChbQzoXosZkoirJnIUR
+98M5WN15qFYBuc/OhCkK+I2L7iiGX5ZfLGzCn9Zt3Uu484wzmxfp+aoxYKadQgz0n80R3soccUE
MrBr8u6eHIJftl0h2OH7xWF16+H89K8vR2xgiC5MopNonxwvQIO429JspmI3mRMcP3e4q7t6hRDT
OTPQiY0ZSB0JsgXyjIxj/p5/fC854S+qB1wBs9B+Csdxi//Y/eeT3rb4HUcF/bsx5jn6xxi+lqSJ
EIwBod9YiDiWF43d2Hdmh447yFCRxaGOmeNQy1XjJOFDOdRkpZPLu+28OgX862BD4nWyLMUIAw5b
Pizm8W+Orba+mISIbk0fd65C4SkZSL3Y5g3kLG63agkNNtjjCUWTQh+xVzXm/JWE9v3d5OeQrQoD
D6EybzCk6qvAf4tIukkyneqwnO2sU2xnotGNtkbdqH1mQ9HsrSi/6rW6J+DYv4/LtFnyhlGMghXV
iwii4A5yYr5AiSbXQRfZkIXT4VAKKyaXBUHV56/31NzkFMcui87hnKv4/u0S1lChhWNuQhN+rcb2
1YvkjbA0RMAlNsBD+V8sO2puij3gexpCR+PZkSoqK1TFrq0IXWUfG8x0T+jomeL1Y1ttzmiksQWW
CUx3rMYnIiHChs8vdpDIb6WMaziDHiZPDzShryCkLDvbfAnr4syVyTo9Ligtb5TL9bFw3ZcE98jB
BhPB4O1bNOqohGqh3SJ00bM1nBnuOJWd46Ce9tUqKyAJYsPPRl6Z/d6G5W8ng7a39E7bGK1AgQox
lAknt/Q76WD7yXfb6Lmoj1ABCdEIV35rOGAv7rQKjeArij+8qya7WuDVKlJ8UDEUTfh7MKuXCCNd
40viZdOWpKZqg6KL/z2f7GXUtMnaxezrsbLsc5/i1J6OZ6WBpSQwA4Yq72dYrDc2qtu+2BF5pOgu
LdSgb1Oj7c/MrFN70R/jHBdGvezzrCSoZ+fZmb4swBuWeRStP18upw5Eh3wx+gr027CUeP8wemXK
siJoZkfTyVuq2WRVN5/KNIJT36gzorOTg4FXcmeZHWSOLxFOzWZUZKwVLXJybqLTlnySDQxQuNRt
fOb1ndoIHGB/Tgskex+K30wpy0lgUe3qpL4lwskh8109lVn9q43hLETOmTdpnJoXc8+bCywUAiwm
37/KqZEZ75c6LRkx1Ysn07jwpnrYm2Dxq9LSop2Q1exy5Vt3sR5EOxUiasCvsrjyZrMvvxTqwUUS
hDwjCAnZ+fxLn/zz2BCBkcBv/eONcRiDRksjypyhkr8sP3yMzP5rZsEj+S/G+dt1AtLGh+Kg6TUV
Sfh4O26iEjSnfS2UNqzKrj5zkJ4qW+cwTiCW+b/co3VokQ5vB3AvsSjdGVEDxXUobuvSvkg84yYr
q/s8888AFacm8B9DHhesySQyOHp6PlvMbcOu/OXjUYbs/KIu+zN3DuvU/J2jg8GisV8BS3o/ndrB
Q3M+ujnbjKle2oio99h3loR3eEvg23A5O5ovc3Zksr5nrYFmzMzMGtIfYSxPAlDlKajI4elMFAuo
2tAZRW39NZx8AkuLLFvmQeNtRnfwHj2bXRNDuwbClNaMqymdoc3S/K0PJnIWTOhGqb8kZXcNFUeu
W0q+2Otx/lBWvO4QN3+VkK457E37zGw69Rb8WakLxMG8PW7AZplEY44+YTfJaT+1k7FodfFkS/sS
zPSpjdVwZsBTn3hWZkGUcQFbj1+7TIxQVRRDu7jCJb2XXS03b37qVkgcyKKZOemfL5g37sRRQQhj
xuQBWS5cM4++dKgpfIa9LN85+eQvo6FzvorI6JcFVpyXUZlljyQ44ZwuYE6+yQW8CPP4vJuI04HS
t9UGwsDOvIYT751iY5ZAE2fNdeLoouQ7yiO5wcp2hN2JdVQr56rAjHenkrJ5Soi73cGL/H7mRZwA
MWEl4LIw79ruh7tvONqTDHpWdDMFUFmtUGwgpFqbJqix6nMda8FMgTlpE9wWYjCp6MmgvMAg+PM/
xDqxV866cOgYOKXRaDPfrz0daoSTt3GObjkh+OFN1xBbmPXDrS7sS96Mu28T2MhIrDDdyACRDS2n
j0oCQv9lsAZ9o1SAQf5bInY76d8oi7GBGJhSKKbSDaQ+ewsl/5eCjM2W3a+Fk0RruMJiVWtFu4uc
yl2PUeeuvPDSLFPra2oV4w3LFhEaZonTU+R1/kWmu886MUZnLuannp8OmIUf1tyhPwaOgNsS3GEt
nj9Lx68EK8JFdcb4KTa0aPP5uz41FMRruAao0Tk2jk5Nmk4kKM/HErGJEZYd3qzmG2V64UfY/3w+
1tt3O15pM/prcXvlGDy+/heak3VDHnM56IkPWbQ0jBF7TcLYBnhPkgqZGZcGlixf2tEcrk1TC2/N
ViNpwcrkFpO2ev/2B/2/fcMZ+wZoeR47zmf2DQQOvRY/39mz/f1D/7Fns/+Clz83hnWuk4ADbOT/
sWjz/wKnhndEa27G+Zly/3FI9P+iw8vM9sVcuv/p4GC5f1FLcL0CbBUup+G/cmg7PkX8GSKfuYEA
MlwTjmd1oSPIz6MU44PQsCcyl0VxoJ+rHnJjRCIV2udsEOZl8ufMZkAXmzZOLP7yj4gyQXVRq02O
2o0j5a6u9Wj7nCHe/vERvvz9+/7kyR7fBhkFQv7MXbXZGj8cji2duh5zqHGnWtROgzlWt2mJjXbs
CrnWtSFbGA0Ql6gS7a4Z3PHh8+FJrf/wmMCUmOiwfrFs+Rhr3SnyOZTb7srMyUYSG6Npk7kRUmiI
EofRjOqLEZZ+s0UHQe6iJNZvjs2LqZQauqxfSR40wkWJnRaX5igmn8dAkuRNQ7pRZsq/i/orz5dW
pk39YpSIg1ESN6RyQLlXv0EW0jsLQzSSSzkLI4EGOnCdioxAu/qGmlht57xaTJlDQ4F4VOxtCwDX
aadXo3EPJ09e1wNNJ6wOUFRaeEUMTiNfvTyPdXQevfodYXG56Yusf8y6Qm2bZCwOAfbYSEJjz1gO
pVkcokAH/o6VfDZCnR8cxtg/NASM4I3jBHd+j+X9qm+kXu55VUW+DA2dnw3YfK2tGfY8pu42eFcg
T7tXpSLOYyyjGxtlBrCMD8kMFRn6Gjeub8ustzDcnEUaSeuS4OXADJqsMQaIyIeVFcT1RdqZ1W2T
k9ECJWfcOhUORBU0o7Vhtf1jQvLXY5VMzle+jrmGEUPorknCaOeM1Q9VDqwHl2onHgpF6kJQPnf6
xJep2G93zmyv4Q4kqVht4R8cQ4t3VRWp3wP6uAe95keUXjdPDgKNQzCGYo9mz7jvSEV8StqhOIxl
6R/ynGJm5SeVSBYiR71D1MCkQ0HO5LqRQbYcit5ck+GY3kkHM7uOXF5sEMr6hwj4xzCFIIh5Ntjj
jrTD2em0q36MDcsZt2C1deIu25ceH1e5cliNXUIkVYPrKLomp8n2ElEqyAWJpS5piVvM4dK7EAof
6ZBRdY0lok0Ia9j/SnVFDDJCW7AzXWfTMMqXeKz6R9od05Vf9fwqK1JbmXN2GSNP7A+avA7SebFr
lX2jhXoPpZNncUTiL1o/wrQPOVG+6KOi/0Ucu9qq2BQ3oeBLBJDHFqKQapWTV5aTqNLxXlPyjtzM
x5IV7QXpoCOZRUirguDO0YPqB83n6aoYIvVgcpBuifJEhFhjEIfzcftTTxzjPibBZRXNWi5D4902
Id8x6eZXPU/RrCBES9U8/YTOKcTPjS8hHDQkwmD+19BTnrPQDS6yJn0etKYjubrOb0LvN0lvuK7H
Wu5EXJBzcx819gtmA9U3E9HKY2gyN5FcpfHWRBW5ElhfY2vc/2qFKwl/t5mUo9kvx4gPhaC63QSV
kDeSRNobvx3sm04Fxn0RN/K5s53yBdEas9VFHl+bQflioSS5TPBj+Dp6c+KslhD04xVD+Yr9LDZY
saU0FBl+unp7OC9iERCmod2NShbtaoyT6QqUtnmSXMPvVNkahPBypSBkFLPAMUvypTPo8a4tTSIz
CGWIt6ikSaPPMCVj1qadO6cmV1haI/TFMcBFN2Ja1XXrIOw2nwBfjdR57stiaH/EdSeeYxRZabjD
XLoQ0CwnrVhDtBu6K1UNAXkCodWJOzTZqHPFqB4MTAGWpdNFxcKwR2iDOO1tmIc2GX2A8vhKjy1b
U1dcd6VvLlAG+hdCS7+0eqPdlnp2p9ndtchlvkE7Zt9OpHQtbJew0doOCS0NrnM0TisdjG8XmlO0
z830oaFxue7m1N1OqO+xh52i6LufaWTme60If6hORPtooh9UGJ08lOSirDObWA0Akvangd50HcbN
5dhWwQa2sYFaP/VXhsLFPHPtEBJDGF+LSZDz5steLWtkxE7iXWgpxuNxVhXTQvpBtYd3A0tZw7MM
PZW9yOMUTDLPst+hnAhLBkMkLLbBhswXxZ0q3Hht5pp/meDecQVEP6BYY8Ei+TYuYwVPvfO9cD8B
qy9No8dCnczYXe4iLJat5a3LgVQO8i5ZlsVscaJDVCTzRL8c7Njf4Xj+1coDfwO40hyMwreytcm7
/9HIYXCWNtdSmIsT35CLR9vvkPK6G8cYSAjHRbNriIYsTL2Dw+kboKQ+RoQ2xngrFTQ/LOIfSDsJ
OfM4wL0NSlJyDEyInUnhVHe0Zw0krWmzgbUVjTThMNr0vRFXtR6Cp5WOl8U4S4uyNH1GpVS6S2d0
1JZ0aoIN6Wh7K9/2YJf0wqJCtOgFGSY5mZ1tuXtwRlNfKTYRzBBSaTa45qHnF1kjLwnyxveC9KA9
nIkGZ9CIVdWsSfKqFgWAy5ySYF9Ipx4fpsFKlvXsXUATajdkK6vXSpJHnekVY0cbtC2f7mUiS+T4
jb8bJ9vf512gvsSpNa36oKsu0lyKpWNmqL2ctF9kQ5iuG2GJW7cBYi6DmXUQ1iihdeltKq2nxzJn
pA+2pVbCt5JvrhMik9fVsBGBQpXp99qmwsUEomx+m2FRuGwwh9rHsTUSVdL3q1AL/UdcdoxtFjPj
HauM5nSYYO0PgbgqQf7iRTpod3k7emRQTOpCeTUSV2H7+JxUTp3/wqr1GvmBe/BHeO9LMQxkjGbw
xiDpROmVbCZjL+m2YJIfOfVlNgXWc5e4ijAce4CeaxK/cxkpYqSXiZHovyRKwmwl4CWNKz3R+/1U
Vf5S5lq97YzMfibvJiahPY2Tg2jD5ge2qA6Z543o6cAZhRHaz2gBdRRTaYOEtixgoWgjbpRuZPff
ywR72zYb5rpAVrdI7rIVZP2iXOPPEV9qmMjisomTnsv0y6M9/Pn64FdNKWDYAhwuhtKOESh7RFck
McavyiS+Y4oK+d2UhLERaq3S+duQNDaXSElicQ7Bq8CuqCkOvkl6u1fI9qeHn6ekV8IVeqNj00de
N7vwb+7R5NspLbiTdB1YAyllghvoMliF9pxvFsU5qcDSvpmwn7jTSil53NiKNh02/kiM6QQtc4q8
aCWcUX4fZUd3K4Jsgeif0xladHXxd/FVxaZxj1i8+Skx8PJWph3xfEY+o0mjUjhMkvjydUwryrK5
YMTYohfpKonMbA9wXxwynB92Qm+GVV6SnNTWCbkuuTTR2kd2w+Hu56V2VxAR8hibVngTYty5KmxH
XofT21/hV98sbbY1Capq3pSnXP1u8Q5bxL5LeeJXlfGFbbD4aUmHW7AWIo1sKBMvnJCNaJHX/Dmz
58Q2MrTuMYpJ0VsYleYVSz2v1TbMHXWp9wnP3/XDKpz1oCXF1jM8U2zQ1Vz+oh56dtsxw46ERwDY
gXiVj+o3QoMYX+egXBdJ7JOwOeBoo+yA0IVSWhmiMb86w3YwTt0hDEgx3Jfoy3/ggdUmecNhqLVk
j5jVRQCEO5fDbrGskqrGkWcu763KW/V8mJdG1YjGh4KX3bX2uQuNcYxh4wb19peQl0OC4gc1YFdi
L0swXrsTMZU/JqidfeM6rYmZKt4zSlAQRj5vtg318YsbQrtOGhujgbZ8CQmKusN8obporF5dFoOs
vnWdEDe4Qo0PAxX3GaTmA045/7GzFoueP+ysDypC0JvU7TWr2RF7pS/6hthPJVlouoErstYx6ziK
mGBGz4zHLAjVAefUHN1eviaSutnFjOdvl/v/U7n5hse+v/ha9EUF/R16PeJDTylENmz6MXq/PLeI
r4azMGtiu+owDSR71XUXrdiap7UCaCLmvaOCIn0t3rrRvExhfN0lg6gukFRgIRjY5U8ZZ+6t55Be
4rcYsQVaXZJwMwcPnbnMnpiIiGu8mfeKy9HcPH6PMtoEycmMjKTdiPh7qdxYEraT+2pTqpHdKYaZ
7UeW+7s3Vb/DNIsAN8N8RaTxhDePRbOZckmzh3DVwcy/6mtTPPcSY414stJLXc+tFxOu54iUTGJJ
jIeFR+arka50QcxnPLKgc7aSHSF29g2Gt4jGx5x6Ncv9AwUkebmjpS7hrwyruoK/Xc47jIl53V0f
1s5XzXbV79wLdQSlhRDawiLUhqLFoe4dymzfdWxgRHpSs3NZ5l4SpvxLk5hnSI0fFRr3uVYfi6m6
LeBts6cgsyeSiYLeJxB2IfQYIJzw2TVOxvI6hWJzSDpyfHsDyAFPpf4xnDRypxH3ZS+1RdDdRZtN
bn+ogiHkJcUxlsxj045rO0wjfdlJK8jwb7Bwz8UuEWSvETjDdoX5WAYYtjWVhVWI6xDysk8paVbB
NP8PAQV9sNIbmjXLIIbw2cOL88xLOpwN7gHWKDmNqelrPUqKFV7WPHFY+OV6ZBPGA22klHdH7K80
AlyWXKd1VI1cRBpPNE861iNLPCbsZWNrJGbmvoSzW3Nx8yIhvyscpzd13Mbbrqe60tOBGUlkbruK
Cqd7bOPsxa25P06jIZ+9AYvdVa3inksl786frQwupomXz6Gj3eHrYO0NDo7b1OrjLfkxbHqe3Wb7
1vbK11GRzCqUQW1oZiY5NCPf02q9+gs3Ue+gKh3zloFLv5MVzVORc5cZcbPY6yO7UTvf7YrIz5ZR
3vbDUkzZSKx1RvSQMYX5Hicmbi2Fay2ondzb3Kq7R93oTNzFzfLVbmoCdgU3LGlweyYHauIEaEuj
eTITAKWqyuR168ZYMQSC3aQNCnKRvJabUSAEgnqcmFkjjd7haTka/J+tPlU/ymLkreQTRsXcDhd2
LKYdffTqopIVqJxJQ22BTT5HaJSzXdrKBQDKzeobVGjvYAzALJgF+ofQkPUFTvTFwQl5cfQc1bbQ
TXtZekX/iAE/1/tBxVtvRoDoVMrrPAUfcmOuyTQlp98eq3Rax94kn1Mn/9KPZNAReM11W7fDG6MQ
2NkMER1qwS8ttLlwnv/qUfiAWB4EMiLd6PsdFOkle2NeqgQmTBQ0hBZJwJIXuxqxHK0xsV8k9OzW
HdmRD2q+vMajzgU+GkV1qxc1X6ZMKEXezmJZhHOYWWiqyxRWWTQXveA6FhYVAKs8Xeaqyykko3bs
QdfepiEqeQqJsMB9cOw0dSVCEA+rUdXtG+JTWEwftGjZ0sFFCsN4bsEYR8W7TFBQZfQ5D13gQNCY
4QEt1HgN0LLdJYAjr34G8qYYF71UAggNUfS79iZ1NbHciuWoZufsYbbv9ELQK12O6V0loUARzYRT
OU09zPJL7NKqDocpvK34xOGgZ/sRV8EFfXvC2MKJJQipAggucMgiDFPdXsqO5Hk/YQpiZGcM6wK/
yCVKfCwoUyz0KHh0Etccmqr0fEAEMfCqvk2WACiz26H6gVWAucZ4Sj0UWN8sArPO9toMrqBoY1vj
Rk8U94zUzJnsC49So14WU8xvyk3Anmpii7MMhn/Db94OyTEFuy3KSOw1Xful69NcLrsany/LKZaq
BoLV31MzBrqUAmgIV//gTjey4iBLc47yEt7Ba5vqW2mAoWFPD6YGfbc4DEhKbnrBTWsZ6i2bu2Y2
P9GslS9jSLFT65V/GFz22XKIeIWRXdU/dHxEsfVIOwO9XA6U41Cet4Q6H+b5XNXzNoxwqbnMmgxE
0o9dat605sc5RNVlDJ3mPppRb+qS+RTggvZieEwJMXXNz64i+TkygvDGJQx1Y9Tz/MG8CDcicMjM
4XGCGf16K289H4QUt6f0Lsc8fjMJjkkHOtj929lgtEDAnRdGNy5bPrgTIGqv2eLGDTWbo2LwvUPl
U4ZUKjXvh5qAYz/H59ApqYQF1+Fl5CTGvXTwJ4sJUt0jwc/2KtOLAz6zxcE2KWLz+RtElIfP+MzT
H66JB1rlAwmOWCv0j2qgTJYp+JxeZua9lhdstuxj33Cnk89IaMgFp8G4fIME+xbQ0sPi7SIsooF4
bMrPht1ELrnmpJuQHOZNVY4UJy2XnZyFja+MBQpaZiwKpfflS2ZqANQDmLEVB1wVWgpnC9ODlQm4
vOawZ/K8bbOjy9sAOVKXdSnCJ271Si6Umc/3CUJDL8aaFMIa0OZBulTt2jQAWfS4qN9AS4m3Uc86
Sn2LU8vpJXc8i7mm6cHdOICXmdmYx/tC2NXFIDNAxHmrRLBlruvUSm9w8sX814ltUC/8Pa3K53yI
gExYkzXoNKIMdYV0A6VR5Xa/3CIYty1/+oL0CRZu7HMJIa5cfscujpKjIoptnxQssljG0Q0mny99
b/PWJpIr96YXsVT6lHfQZjq3oX6ovlGVJGLRjaSLL3AL8qlbOju+JsicTXaoKCfKMqCCVL1a9R0f
XHnoZ1ITSP3tH98WpsoTjhjN6Oof9sCZKjlU9sXUjl9wplWbPEribTmULOiYqjJ0bTYZeo3hDaIq
KBaTHU9X0pm4kQ2uwiQ6/d2JqXTWUcMF9g0odhvck3C5vRvmKkCNFVcyaZIrBZDAEw97N0vwlvHE
81SHEaY9FLMtgMq6s+d0VYIQvIs2aP/hOf5/q/JMqxI+wlyY/9+tyqdfTfs/j3EdxkX8+me/8p+f
/E+/0qX1iB7It+Cf00Gz+KX/9Cs9wqEg+9O1ezP0eEub+qdhKfS/nFnU6EJvcjiDZ6r1fyLd3L/w
tHfo+zlvjvOO/28s57ktHbXWuEHBuoD1QgwSKNYxVT1UYsgK7Jv2Te52l1Q2trUoTDnL5YlsyURb
svg7y7hrDLIV85Bbczxi4aQbwy6Nai0h5LRzN3Xr11+hwgOGW5n/GHtttiUSbk7/6Pw5s4F0ng5y
RbqE0mrvGyCtetMlXTAtbU0MpAdDd7QXIsVtu/dVurJlPu6qQFwUXtqhzFZhTdqPFz4YReMHLC4M
+nwn+eYPw6PRZIFDekmjHqa2n6jLM7WJe01fAVd3t0i7jYu2LGIceYtmWLeBlvVLsjaqO1tV8YEf
MSQHoNtvZandxoFMGkonlhtaPqxHBzzy8XXXn6a67mkG6OqeMBBro+om+oJPrlOh+J6fPCMRAojY
iVcxQtsNEec9vnCoUb9iz2JvzPnOkDT8365eGZe+ET+UaWkvQq/trzwMSD08jJdapZerkNClkLhX
0X5NwY++BKVh3UKixUundGphcFfseOLM06aV38HY9gBf16bsDdQwWG/wN6fUZ61YitIn2kdz0bmP
1hMSP7kzyBB3hTK3RhfRYZn6dmUqYjdXeJuZS4HlNL5q4SQOJAH3cJ8KpyUjYGoXQd7uYKa2D6JR
SbKQuPuutd6sCd9UVr6om8Lme9jdgV2fMkF/jhOAyo5nwQKwfQwKpVMR1Q+YMQs2XL14wdhOXVDY
unDKvGhl422DRYS9ypIwvGsEweCr3i0zghDy6joropxXneWRi3Vv6dyEXeN8wXooWGlklD0H2Pbd
qqpMuPg540FN8hdcplCRnjw5a6z2wi/4pjYXo58RXOVYS1CiEVv3lGrYcEB6Ci24pXn5LWzKYomv
e7oHUw3Cy6HVs/529MOyeq3DsHnRh6r7HSe9cevkcNKSsIKoQ/NtRThPd7AbnLOXbY84c4F6vr7q
TP1lGEV3rUl4deb/snceW5Ib2Zb9l56jFjRgg54Arj3cQ4uMCVakAmDQwqC+vjeSZD+SWU02a1wT
csBMujuEmd17z9ln1L/ZZfHujWPVEbdTNqSG2CrIaa/cogkzVjrD7H/iNKOeFk1VcBGjfOsSkKPC
pVAKbSC9dbmL3KrMw7wcx/ckXiqdCQiByNtOa1ZUO2otjqw0Gh2vB4tQdoNOQOKSh5me6Dd1Izwr
nIw5uh9q8250jE9LJz7pLbInZBfb1tOL+iDclLwc24PTtx86nhg9Nt1XNDSoH+tvOlnLcyA9Znwt
wpuDkw+Df5vkBEKzQ6ehTFyTNgNrB/+HOPCsLrl2TXr2XTEeKdcKcmZcO5lCFXejeelEt8R7P8KU
BB6+/lSkID0fWoJX+ErdDioDIEqFvZu5Y32BUEf4wOBOO6WL/WxbyTHLlqG5NxfTL+jpGAWDOjVL
ihydIHcGfCTXTHrlXGilRVtvbcYnRWRswSKOAZNBbWPUrv9KwNjsMLc9E86orbbXZJ/5eUyElant
nLXxL9YRQGlLCqIpz96mdUBQyGY8k8C1s0sw5PWPYYK/zhWyVjr3SVVk23qdOrjjWuMPGTE5xGqd
5DqdqJSq94PdpeEAnv4yDpSNoQJg/dSsow2HWvwy6b32Qs8nUflZAbraFAxQSPgmTXY7aVaxk/UZ
7jAz0cndVG1nUv4wXHHWMUvu6NXF+KH5dZhEt2CR15mM82M+k7mDz0rVNvdgTKwnZKn0I12aDolj
JGM41wvqhh8zH7GOfxZJwrqNevTMDI/Wfzu8E0SEduvH5MjxRLtbPe2QhYdrvsTzd8Xhmv/qeTva
5PRcaXepPaJkZuxMp0iSElmQuKStMQdSx6iY85DzGLlwuXpnY3F34POGA90iBl95VDEE638MxNBO
9F/MH2MyhD3ET6yzs4EhWoyo8mCtc7V0nbC1pS/3ucfwP1naQ1f7eoA1zd8SKjaHxjqhAyjNrG6d
2kWCnC+4wQDE0Nyc3Z6mNTu2T82lmzcK0P95WqeAk5k/RO5CPFEXe/uxFgRWRW36HVYFsRs0Echs
qFl7R2OAEmiZzbERpBEEksHWRp+su5YxiVZN0OiddUqZrPPKVJ/IEs9rDVIj00zHTI0TeptoN6rm
PAHb2+rL1H11qnYKY8wZW4mO4YaiIA6WdV7aLuIzCNjiGDuEXQtCs1Q2fi4KSKy6MTNvVWw35HMf
/baLD4qm0QZBwRXcxUNP6tHVKkxMHuB370eK9l1L/ng8ywe1znnHRN5NXNdTNDkmb2N+jb1iITkj
Y0A8pYR2B9TJ7s5ZupZWnogZNwyqDwHxzs+09kBnKK7rQwOe0j0tsp8ZR3d6XG3JojFako0nq0bi
a80UlDblh74F4bbo2ySiMfaITEZob2NnTvMmpbsPEdvpCOYestJbgikz8tzeer1hzAcO5o+O17py
swwLR5mOrO/rkIFQollkWIFJABrQRYPR2lwR/xboamluzQpsy6bG+fhqkb3xWlT6dPKgnJ9VU3b7
BiV7D7jUm+jVzNlwIpBvZOnPgeaTFtYf5kJftkbBiulnmvsxS18SpqiAtupCWQHqreLBX1R6KvSC
OaflbBkKjGiP/PhrYxIsQenn3HWz3+xGvzF2VtsTs1iULK9ZQ48gyOZs2iV6HL/Yc1RvPFn06Juy
jkMHQoZD2i72AGLcUUzQlIHVxrVAeFd2bZ3bWhXJtjfbGq68OTOjDti5dIi77G2Bj7iATApPIYgE
Hnwi06Qk09rvBnXUk1md8yTTjhoAUw5+ka7I37ZscWs4motsoF+adJcxmwZyLZZ2k1iKFJq40T91
jkwMEJi6vAfN2TxIIccuQF8M8MlABNul0bRriQIDEpJQEjYQ/vVAZ4TPvKCd+9ccUNUm6oRxU0i/
cMiUmGa6L6m9cztnb/VMdIN06RUpceUIySdLQdjCkT7EqTYOgQb7cwvTqLjaM2a69QTUIH1Hd3+E
/qq/0q+VYVzjxwhjZWHDqGe7HHhcADWnbd+/sXgvxKp07rkSxmebmHRebDwARKmpqCEongRLhB9Z
sh17JeegxYkV9r270BZ2k+K2bOgc085I1LZ34Lo5oKHFWPQ3o/Kco5v49YzS23fuu7xVDKKdMt/b
pdtuBTft5KuObJ28tOevU+Qn74Iz97M5u945smkBh+k8eDcg/kt3E8VGLC4FwsjQnL23vqBQn6MM
4nPs2DsUbXFoTo4ORnZe2rAj5+KTRedopBFdt5gHPdaB3BQX6OLzNwrQOKS0ND5YT9NTOmokx5Mq
+jYMWTcT+lZ40U5r0uRHqxVqUg/pcAYh/aCMyto67ohghAbkljaO2IuJUYUzDcOZ9vx4nbt4fOi8
bE1RHqdQOhnjvqxOPlCmTA1Q7MreGSmgs6Cm87rFStaHRTWlK4G42Wpu4u5MDA1faWpMN3WXLle/
WerHejToWrKey+/Ia7onUer5G9q3PN6QnS5O1RxHp9TL9RNz3gZalNOc9SZ2Cb3rx3DU6+poktS8
1RZHI7EQSSNSD4OzP6HxjhNBxPX6JGNpLsrd6BLBLnOtPE46Z/Fa5ONTBUKHMIMWVX4jb1MU6oFE
qHCVmGTOLBLDhheQl8Ub1mg6Vj4ra9Mw0Zp6S7Kcu51to4DKPsxNsFowOTHY8lynnFHyQgf/Jvr8
S0JHks5ynpA/1Sj3+0Aoyle3mBI/rHMxXQbTnKzd2NrVL9O//9b/f1P/Ixemsv6L+v/67XNL3sof
Sv9f/9Kvpb8gF5o8aFxhwsHbYK//v19Lf7ACa3DcqhaGeMEU+P9Kle01AZ5ZKzW/JzxkqUiMf638
waD9KUzur8LlcNv9sdJfrS06KA8wXvoPZ81PknulwSkm1sDCbzIklyVr8afA90a3OxM06qX2XBfH
dIiSb4nS4FCieRifHL91j93SR4954UdLUPL1L60h3Vuz7dybiQRgO+hJSgvNLk+GAEiptqPPrd7s
riiurQ86dDOYQu1E76dXc/KtMHNaMhbqAbFojYcrhOVtXckec9DV6s1OH/ziLsv08q7H4/IgSteU
QYqI5aUFsIz8rPVJf6An/6ZzLHyB4aGZQeNX4iEHYvEAufGFZJnlyAo87T1CSO9cBj9rl7x9mGIr
2lmCr79EjAi10eoBPIsF4SNZvoNrTFvg4+xCadbkTyqV04fnFQALCUcmIXUhg6Vp6u4OqGfy2qDP
m0O9ApdhxYO5E4lnPHpOkzw4kwteW7ep4jW9nG5atCg3ftM9FznoQ46gAJ3RCFmcYojGfCp7RR6w
MX3OyCAgeIfV9oCaO71p0lJma4RC956S+oGGinv4nGeyuPrjkBBumSynlgAoM0hwzmzywfdCWdKF
Jh1LS9f2BCDePL4dMyl3cBZROSQOOz6D/oNOiPHNlFCyMsFIr4lREELbF+P8yMFT7bJJkH/iZuat
jzrnMJtNeYE8Pt7YXTkfmItaH9K2qpMURv+IlY2EpCLTMmS+db/Gm7HXIrlSl8Vo9F1jeNqmjPLy
XuOc99jPdv8J6kb+fTY7/ckcVLoh5ackI9TRrhaFFIfK/o1rxT7ZTKW4Yz8t3qw2JSaPGIlN2Zv6
diyzZc8wTcMO305fm7Hrbo2+rm4kGNdQMO5sAsmDE5ONK8SXdQTchk1rIAnQFoviGctmhgenTO7X
+jgLXNH02xmsUlDo1bDzkWUHuAo+BnPwz+XahYd8Wl/tlphjVRJrpNGixXccI0o3NNC/0LHlTY0b
H5RA7R/0wc2/yTKWdzrETp6peLnNHFnXgXQi7YtfrXLAKO5I3G5GpO30cRx1LlPXY/0iuSPNmDah
xpEb8lqdt9Qo9NcWqfuNKzJOx3anLqlXO3SF6ma4Zx6zfGJmih1Py+vpzGE4fqKD7tz6jR20fh3v
h8Er71K96x/MNeY2c0icDBicZQXPZOkFTtUohj/95Gzcjg5I0I2lNgap70ZHS8roiP++PbKvImbi
pIpdlRB3MHKcJYsXlpH6bi5zxq2cAbcDETRbinj9Akm0HNdZNkgXBIjbNpmb2yIu4ts2sU0kYq71
nqc5pSDv9vTaRYkXIx9Q86PrZlYcUrpDs5JGcnBAYJ7UMpSrZdEbo3BAAT3skDPrtzKiCRvSgsmK
q0YK+ItnlE0deG4VcShrGjTyZUpGxFJUX3MDz0NAR3K6WItH7ESaOeD85TxAXB+6TmwlJJEoJC5z
2li086DOyLIxd9PULBT4fj3dmzRBX9suKskgrjlfN7vcRbU4XWCE+VPKjVvTFM1dO9QxzYh4nF0/
3k666vRHepUc554po+r+gcQANRwqGgJpeVpqs9MWnAeymOqNPZjZ+NjKKfa/IKWIkjJMOMqMznMx
yBGzmF87GjJspXr5FR16bWR7OKVty8ZFc/u/54C/OwewcUPy+H/PAS6knXx8SVT3re+7388BzF/+
5m/Js+JfgiMFxkoH1auhC3bfXw8DnvUvBzCz4+D5xTLkWCjXfpsDmD/cSaCIKS3Aoq6E+t9OA8a/
OCXgp0fM5q5AcPefnA5+mgLwCTodP4AWfNhPBhthEW6f1Rr1a5p/T5D87EnfiHjtIZL87ur8Gy/R
v/skE5YR2CeMLz+BOihpSnuVrRx8kwqVtJv3uqymYIwS9TdQl3/3SXyGgOniQf37Mfn4HXAl7rVo
oUauIXdnKoyUftsNhQRRsbz845+EoBC6tsPH6XzWHwVdA/ZBUbVLfZiZ62V59p2N97vk3//Jxzg+
CAru+E/3CIwtOFxnqtGmjWIrfExGHVPlMJvS/+DS8axilAQUipXup6FQrRc2AVA1McFFe8OKhQyh
MtGClPJvfhTH2fr3Oj7fB6CCjwAMBbMnqO9/vHbeUOClEWN9SMaR7VfND3M8vZAd9lLTTN789RVc
lXU/fZjFNM4DjyY4lf/xwzTDqXg3K/raHCY2HiPlg/SbKKi09EP3Ua2mdmsF9MT/OciIX/mDif7D
6f1njIvbVqjiUDEfkCBWj4oAksARxAGC8rb+5v1aL9hPvxFp5DrX03Xe6j/+xoWZ2gyntwaqSW5x
gV9qK009evzrK/lv3i2g+f/zKSxZv4cZrU7LQcPcc+DMQ0xlO70MxVieyvY/u3S/+6S1qvndWzxm
RVJhjOMBydW8cSf5sVRogf4/Xi/95x/FMNan7hOesMEr/+nxqKLC8YuqLrAJm9Wm1geNnk/dT3eL
Xcxbgf1uY4jW2DU4UA96O1UbmTMqsRq7POGPhEo1okMiXRe0eYsh58sPObnHseS4pnHvlJd9n0Hn
H+PFGC6110X08JbODUxRNZzg+CNzEhVb5H4mNjliubypKe7nVpivmWdWRyeS0ftQIFQYi8k5RB6p
vtVcij1TLX+T0Z6MEV4ret2Ib1EyN2hM+h62psrykhagVz6SaGefiN0avzQRq7zRu3x3ssHuZ2lX
55G+n+SA4ScVbYlc/yyzRIMYyPfR8FV/FBE/Ohv6eleJuL7F0FNtemDV8CmsKJKBoWhGIGfvxd4l
cXDX6LhiZIOyXmtpbBc6v24pWLgK8nBCTIomBR+LS8KUfeu6bAElkskd1IuKfiukp5NdcOamL1ud
Db0HYMERifNNoYUcgszXOBmc8xQb8j32q/zFHVGWNp1Vf2rcwnyN+O0c/0Y0kjVt8IXvxCAtSLxa
9KFlzbzrk2uja9PQdL10I4GriG+Ke01L+/eIS0PQXFPfukp+1w3uqSJw6bXw0+9TN0aPtPqq47gu
jUnXVec5X70GLbKTmHdb5AmZuu70ANjePrKi9yEW0XQ/xLkVcAxgFJ2bqjylMfz/wFb0/2OrFrfS
jcvvLmHeV4PQ672rcphHpjZSzv147POOiGMydf2bxOWSZSkXAbgW+cx2ModFU8dP/kL+GLEkafYu
SEMMimasNmQHS6x+5B4uRGG2br5PcQvVF4Mzudi4STS8JVGtiS3Gpc4Hl56lS+CiHLwhP2Z59Uka
esLlUXw3vaQ68RvnLQFrUcAhujnY0hAvFekhTxaZ7DIk9MghwQ2bbAaWMRnIqpsQF7dwUUE/mdyC
Ppoyh1DnOq4CIvw0oIOueOmaltfO1hctHGy2uIWYR1RP9RoIRjRV8gKgMx72yi/lhxiZxomS9wgg
Pt7eVAz5vhuiCf2MGN6Wdsn2JCj0EMy01kwZj1nOQgnhYy1i/jFSsTA3+AwPt/vKxLA62hozu00+
Ot3z4PX1p1jaztmbc9ZQBLEO/V3NOmFKTzEDjakWGhl3wkni7L2JzfI0RYQZUiWb9Ejld4RIAv+u
a534IsaOiN15o80duqQEG+OVsFfMYnG+Jv9xh5TF1qeIbAsTHyWek4joUQ50hTdJPSXfylo4h5I5
XTDTAl1ubEO91d087EGbkaEpFA/CMvolWVvp9w47ctBQYoedke9J8vzWq9bbJN30SPWCzXD4rJKZ
QQQ9la2KavfMVujdJ4qXEtPZxKwoHy5D34ptnPGew6SMArP2slffqJczYVO7YkGnFy9TTXd2zDpG
nCmjUKvPeahZFae7JMdcWiopbi0Oldh1eOszlSOvGuoIvTgJ70vL6laM/bA31n23tvndZiE/0k7z
b32AlB/5RE6sNfQG7JkRVaEdWadJ8UQROhC9K4GFUs/najNAxNs63cJrVPiNAOKqiHPR2hy5SMea
kxArf2+4bYOwPP9wHBbKtmX9IBHXu19SAoPNtp03kdcginUs5d8T+NmiAibIh6AkHkMl2maf64Wi
OpQsYqaqNu7IR7cIdOkL+T12P2P8koAco1AtiR3sCEq0MTy3aX5r1YQ1JqPFRBVT1G3XrOfqyqzO
uVHzMKFAY/ZSGDYcNK5OGgk0hS6Cyx+rLmb1T33mG9/0kdVqWJ8RR1+MK3KK9CqdKd4NM8wuEl5l
E2ha75BC7+w6DBchEXVm6FgLK2JfTeGwuNVzOnGFFi8qN5PuIdsgvxwydc/Knetty7DbLZ8oVqPQ
d8vyFC2quO8Ua48Ws3qMgpc+GwquuajUzpLg2eJySK9WZOqfhaH6M5JLzqOVuvWzLj90rj7sZQKk
qBCxdunb9NZKreFNk7K7naekv0RyeSVKdcTGih3dn0Hg24vhHBaRLsjKm+K21troLs8+eQ3RnBix
vlfxml/Tp8+8zy/toMcH0680AtWLJqSxBPRvxgvJthjvWdw/a06lAtNj01uJNkctTfIXQjHLU1uy
4uiFj3FZN+qVKYv48pdF1iX5dge23thRe41B5k54cH0odmTbTOoA7chu94jeAxPlyhj0nWBYN+c5
i5mkyGt4RKQoQlz62bEcGx11DqZ6KIpt0W7moVnaIK+ttKA/0PQ6Ns2xWbOozeeuMIvT2FjFiZGD
XqMzx7Zo5Z3aKAPaUo4cdoIgfJ5HcyoWNp+8Zf0raIM8NKjagYxmkphZOx2K5DRK+l/EjxfR4J+w
11YlEgbFuCfkLA7aJliILfmOkCchXHzIim+1g+HWSGPvOPleDXRgFu2q2HR0hMcT6/rsr+AUIsv7
/q506dC0yFYEMS5+LBl+JK2Ng0oZA+4vo3v3Mz1j6jHlj6O0JrgChovglMM1psfam4dTmctsk9b6
Z9tXh5q5LE4JVES2A2zGdHm/WDiGe8eR2sWwSg1TulcQzWSb85731LSCSuIaU7nfH8wGBPbURB9o
y7KtB4txa+q4SsjuNt7A9kxXxR6NKiFu9U1pm0oLRW4tV17X+EuM5EYRDsowNfcmwdFS044pIzN/
58UF65vtsnzbqHFCqiV7DEYbBNmm5gcfMpwR6DlmZ/gb5MbPzJoVuuFzhBcO4wDCDf547u2WJbZp
FOUHFKqsN+Y4XIjM0T04jJwTeo6W1xm4HNb3hXNFJlpEdq3pnMH34FI1xN8VanBa/lhXrN+HDgED
MPIPfqLoe7EZ8w7wfdrCoOOOljhjTR299KPM1UM0s839dYnxU2UodMCTJp9kcB6HFfSnC2APThEj
KT4M9Ntvy0hFbFBsx2WZVGfNJjv3rz/vZ5Df+oGes1LAADD/hCUuWw44tpsBcPebUQtYJapN2pVD
vZFt8dGTxbTNOqiiruOPdz+2nZFUcXefmKOxw/evhRFBwB+ERA/7qWNf/+vv9zOdiu8HCBc39sq/
+akor4lfIbdPZYcEUcdJDV3xvbJIJw3GfuwYTMc2h+08z3mREmn0V1rPFLMZ37g2OGiDU/jgKFOe
fBOX42xSeXZpDSYkn5Vztk1gImUrW5T9ND/7ocE30OOMO8RrMIk1Ubhuba+IHomrsj8sF8RVIPjH
3tcM7x6GAhtwNE/AZNNUvv/YFcuSMLtwXDLz7zBlxlrF/qHKXa8FJ0omaK6DufxPD0esoFSwe2WH
fh3uO1pXBf0EHG+07LcmRbeFxw7DOm7andNCtSC05p/i/kmPY6YB+IJbwmP6p28AbJZZcIrFRVBv
7x0trs61Pf7dMvBTx4JPoVFBQgwZU0h0/1SSqlQNkVtW6cFFFcBEn4WrrFFeNLhZmfBnBKDPkuIB
J8zw9tfPm/nzNeaIYq39H+T3PydozUZmD20+wq/sxjjCyoNXWosi8V4ojsZdNTrzrdAc8YJK4SUT
c/NdQ+Ww7efBQUNQlUm6rrdtHzS58i2srTXHSTtrD5y/MYVhHf/aREbUH7UI9Pcvzb//9qv/rl/N
TkGL5C/61WlZfuuqnv7/t7JP+/n49X//rzU8h7/1a6/aB6Tlk77kMLlem3K0ln/rVQvvR9eZuTXY
eJrFLn/rt161+BcEKp4XokYZ3PHc/E+v2oLMJZh0r6Guv8y7/8Ekm1kon/L71588PPR3Jup4gKZr
9M+fmlwWj3sBVlhHo6lVSaNw0LnaBklpBPHEmBBW2BZWiNka6naHPNIAmgKDgwzgnMlusaRlAPWm
u2AKsUVFw4Jz6LTktv1icC7INmNnfI59M34uJlxqaNac1wHD4QVMSI+GGAbGLq0kmPqKKuISj/xH
RseTqPeaTIiAQb11Zta6UDs693nbW5+1EWbEWe+aCaqLa/Y3gwQq8mxlaBxvuqVZ8Knm7qg4/xSW
+ioX8p9Ks5sIxq70AC/4bplBASyocDYWCl2aNJb6RKE0AuxQ0KcumZXiu+KY7NW7jHv7CGWmcEPL
pJgHnhilzwZTtyBOcCaGLRIw9wgtDU8gRudH11bmsUPnsjcn+TVvOOqnXrrSs5qUmBHkJXtppk8z
lp47V3qRPPBHrAskh6gAFoQxqYen3wYU/da2N7SPKbMZZuqyGPGAelq4oNTcNsIUVCK4dBhCe42z
XVjDH1DqOJdBONPW6NFYHpUQTXXuFxG9LIXvPdaeEz0hA2acTHvR0jayq50cy5ndNaHXRvJtwDPD
BNj0woy9k2vA2t8QXH1yRZWf+5pRO6nIYxrgjIoAQM3zeMaHGfuhFtfJ1kvd5aEpYzvV91FMUzgz
kEX0aA0Csx9hX45LufH8eUgIf27kzp+j6GBXhflWL7gkgoV53ZPIvRwdRMyJ6GBrup/jHQGJ/xwD
0vf0reLUOWloxXLRdXsTxZjeHbHGlYTwydxBcBV3GHu4c7kROAC2t0VnhyZGx+tCgcDUMKJDRsMD
fcZCTHvkbmGEUGxl1SjDFD1FYDNAxMYmUAaqHkXqmqJHpLljAs8h4jxsJx9htuY9ZQx3C8c8xqq9
ODPi3WVc0OVWV7tZGoji2R53ZXTysnJXuln3rGnJ/cTBMGj5mB2Vfx/Qg/xk6OOy87w02kXD/KiT
Jn9scJtvoU/Im6bQ9GPt2NmujxrzJIBbBhllAep06tXCntKTrfIKuWOVnrV8Xo56w6tpurn5LGbz
vex9qDxG7AUy6TUKPjnsqtLr+xOAP3ns0vFzi/Dq1KZ2fG5cT22WpSCAEXd7pYmws2u1s9HiZZkG
8qfQyjBuNKFRhUgUf0nyzVmaN3qNgG6iqmYopONZtFswKczhMOCrOb4hQh0uNsC1Pa7bxz7VusCo
UiMYTCcK7VYad3x7eZbOrLWMwfv6SBKz+oYLbt74icXF4WU7NPVAa5bdu4wXAHZNQ03oPDZW/pD5
6c1iRHRplA53bHlK3X5f6Z04eatQTmCrWwpzA3FmG0NMaWOCDP3Bfu6aZu/P00WaGhJERyGkrPN+
O0QLUNLIfkH7ma6Z9N3GKPJvuY2N1SxHl251oh5TDe50w5xc9Nj6ABywCKb+xcanEDBxngKqACNA
XWTf60ChtsXUlqEnhpFnq0Ycyv1w92ZXdKGWCHXw2/zL4oHTRFEuTi7L5Um1BEATRiivieglljUA
n7wVxn2cNPeD7Laaz49aqvI6+bb8yNfVLFORV3Ne67RzXZv2Q2o27qmq+yTkhrW7Gno2LYDkTdc6
yD3m9D3pC+MQex3VZ9rkAfZ8tNRaJE6cxqxtx7J+31sjTt/FFcdMeui12/tx6PUdy4R/rqQ2emGX
uf0r64ramIMXDUFt9fIqTTWETZ/1e50btdMRRFyd2EkerGkSl3bSH5ZW6ze2LD5hLzdDBPE0M4od
kfT4iyRWlqXsHjr0y1whjOtKlzswNRZfr7I/EjsFaZCwOzQkSGYGgYOyf8I4hLaxWKLHMRsvtda0
WDN6+exp8tkB1BDk2vDRLeLNjWElKWdVSKoaXhyKEcqPHXbUY+XKvTAlkl6Ad1fTiJv96LdfSrRV
W6dd0BP15lNN3BoPcEZtXCT5cHaaUUf3g3xT1Dd5l7yg9sEhDzhDr2y8HRhJ6Ua/22LsQst2wmxd
S2vNv/M7Cw2vnB4mbh3di4FcFZZR/z1Dj/qWO767aS2PV02z6R96w4WKfzs02YnRXL9zhsY8I9L2
g2ao0wbhfZWE2Zz7exosyzGp+kNfo55Oo2yPkzMNY0HETwpvic0sD5dIUAdThgNbJNv4i61xvzBc
a/51XnT7PilWszGehgs0I/T041BtIcEln8l9Q5VvqpspbdgTxvzZsDEXwKMSw8LGKgUd8LZ/HObu
ShlRfBmmkuzL+U16Wb4d+D10jasMj5SXnocZrALV8M6GKWKGseMs1wnrN5yIqKk3akmMs5M68W7W
rDnoVGx9iipVP2D8y0qcE31Zb5GL01YqrPIu1gZaDVWb4BxiX6vhIh7mypEbwzDqXalqdWPi2w9T
02R+qXSwPpb2nGjjuj1jDKlcEWi+cx0ZUL9otCFv9bgepo095zYNgXmR6qGUmn8UXbacpsF6tie9
/oyBQ4sPUVECnHC80UJ7lhsj0jS7gqzAPmtuh158KbThzkg8mj/22D8gVr5DFqSFTabdE/iubplB
v3athaVvcqsTCLlX9NP505RmJ1Mz+q3Bz9uY8D7eWV7tw0gb6EOi/N+OsNyP6LTNrayGZO9iFQ58
n/TWIrP5sd3wSWC42pa6r13iYcxemN2MAaRz/7urQL0ppzYDJ7Hyj8r35kcaoS52Rf+TlTl1CP/R
e8HSnG60yNVDZhfyCfiBHkyjvpKlITdbFhOtyV5fIm6YDEB3Ybz2MbOjamu3cdsV20J+rdvs86xr
3oMQ5fBqdcMWGXhyZdrj0NFjy/ZkbdAISgn+CZe6tYNab/MzXZwKM7qyOSOU8cUw80OfRRkaJQ/j
LsbIBx/uBOp0P1H3cPL8w+K5zau2iANR89PTwLhnZ4hUpKGAyXUDJfJrk/lfWJ1zxpCu2Kg2Us8p
RgW3tMS+FrSynVFLt3T22SAgx2+wwOFud0y9xHIizWuJjTwk26+5kUa3BHnfzTcF45YDLslpg9Xr
Sx4Tn6mmPIUPhaPwkQWym7aWsnI/cPsxWYXqcbezCztj8+q08lPjCesMMcLZ5ZwFX9Zm9Uz3MvfX
ft1sPRaJZXwuc8f9bKclGsalj4kjS2hZGzkHBsU1N5kU4ZOm2czI7+SpRcOIT7POMm8jChWL97Zs
IafCGtkUnDyYlaRDnIQ4uGBonFs1erusGOJHoXEQNS4ctMICTEcrliPds69V5Lr7Bjf2puhrpi84
8Y9RWZnBMjkiYJPcc9dOjrT7QKT0fPKqkpA41PvQ2zT4l1qhwoysjZPTv2+jhv0vq2DBlljpoxox
q2/kB6tHC5u0kuamPm6j1rrKRFrPqU1MeV67/jlNiuosezxgmSce5yXZ5UPTPrTJYO9147NCjrjr
JZgBWUTPRtwWQd6Ym0izLYZ0NcFATkuzVkan1p3LLZaGw1Ly3BVMntApmkZYaWWNjGHY+DmS+qrF
eE/wPMaGhnbIkiXvoyC+lwP+Tve5xHBnnukJVVvUQTWklOI8ugwlpOEXG0oV5gK9hmkr9mr2xLw6
ItF/wMVg72GEfclL9VzVMwBSd7nv8cxwXHZwt48lOLe639T2nARW7bQXRH0DuATNfAHX2KEWLorn
qe+K0ISPAOJDswNptLCEKib7CYI2fDpVdZMVyzMzzWkHUFOEaRWlX7P/w96ZLMeNbNn2X2qONLQO
YFBvEIiGEUEGG5ESpQmM6tA37o7+698CM/NWirqlfGlWk2dWM6WlKDAQgPvxc/ZeW1lba/IXRjc8
5VMpNjhXAbtOQfzkW+U10xT3olwGvL2sv1P84l5O9c7KlwbJPYaDyR1uJ6Bb0P376gmpPV5m5q97
hvjhziUShaI78DazkZc3QFHXmJei2oemJy8iiD+bWiXbkLDpQzoW072cfcaQWlgRxk2qHoverNnm
l3qa+wstaPwLkoBorZgSu+Z8YTBwMsiOZNzQOAATh2GDDHy8Dhz/a8N5A4rgRztYXpJWIFzW/TXH
3JmbUezHcjnGQTHsFsM4lOl3I5CEJAptXls6b69koe5IswbUmLI8pjKIEKua+7bleItD18ExMxxs
LFAbVJxncF9soDmOiCJ4gh8AYT9bXia//xL3yeemKXh+Gue+7278Jn5qBoysHKeST4YBwKiHjAGi
YYkSx79ewuA5aJmFhWFzKNgcN2BJgdMCvtgYtWldu257n8Peiwydm1HXL2AD0WaajLCakfLMuIOZ
NwSbopoWtoQcy5PNTiA3ptGme4J29FHxBH+aVfrNKejLOvE4b1LHxikxuky0IZVUH8smJ+cpQx9L
lqGNKnVqnJICr2H2CX+4vh87u7sajEmuo+bikGdGoiJEm2YaNcw5P9LDzZCADwx6vVY+jX1QHgdY
U0eq6gL5Rlof3LB2sQkt+IHNXuxV3T/OCioiKRy3YdDnd3VmWN+9TPfnJc3ECdSnurLLuTj1wCX3
2KrVo1sz1wiU/cIZPr8papcDfmLe0uwfIG40ybUzMaDpgZvf0ByHAbkQRuY0iDnygdPSAEl43+Eb
2CogV7FT14ehdtxtMkHsrNZecKa7ZEtvw9jUuIkZIQSRaHNnZ6dlfCvQNGAimT8HVR9CofFf/KTk
jlHU3tQ9ETYqn4+eImJYjcMFVwplhU599uLwE+OBbCsD3EJ5hcqfVl9NGaSWLcJyCu6QQSLvDr5r
yj1O/XuyBEhlmmwmQFO+TyHFHqkbj35V51FZVmir6SHtWM2xuOGB3pVIN3J61Rymgoc+N9wDR2E6
Ls6UfxyKMKSSds3ihq2aXWjktICdKDwTXRJsWoLVtnbse5u+QJGNFGXTWLZkeq/xJSZldqUL14qU
anPypLR57grZnTCLfZcLPsSQUfF6trCX7GKxuu8myFV3ueJrbArASmEB0rosx8jADbURTdZtCxkY
59HN7zK7smFvVDeJ8N/jgdMH6msZTS2Pv56mfW2Zh2Sk31FiAotaYsNWkiT/VNDbmyzrvi1Ney+a
7mZu53yj5ni7gHijy8A5y3bqqIIiQ38/5ePBqYFOE5npxKrsmfFVSqjRDoiQR9Eyn0be1Khf6ZJm
37FGepaCgzt8Hvz8M3i+Y+DKO4hd0zFDebzlCHlmiX5P7kYNqHXacdTiSbZmP+oGzYjLyszLYvX2
IZhG2igLm67bOUfVWg8MwY9B3u+WQRSRlKgGOOgs9QfpGrRNxnEM9nZpPbJ2PthzMvOJhm5XiJGT
VzDSiec42Bkm+QuAiegIbK04G08pwMaN59af664J7/PE4IsMvINkPI7oy1meAsu9I74YpHJr2aAN
zH2nCVN0lcrJDGng9Am4VTiv/fyxwsESWPKiF/tcBOLFsex9W750VnXou+C7Wvk3ZpAxzrYWrBBV
uJV5HVl5i2tUDt/bjri90ig+pdJId5JxYbQqCQoMajRVAnoluKCTbV3TC0ithbIFRULe5HcqZYGO
dK/EFLWoUm/h9tgng5q+pRVOCvM4cCgf5IwPr2cnbxm74iZv5a7WU419svMh0ohzC1AYDU0k8qmi
ECvKfk8XJyH0u/c2xWL5kh16lj3inEUdXObdISp3Vx2zUsZ3Aatat2m0pbyK0lgy30WzLrpHg0Gm
3leBhlijjGJUkWOltNoEZ4SZ5cPu0cm4oSWBwHGPvLil5wDty8T6HLifdTH5RYesJdR0LDavTej/
6X794Vtzeam+6Vfh+heKC9a5tPtdx/6v/8QW9cd1ty/dyw//gSqJlvd9/03ND990X/KjvzMn17/5
//o//2ic/20n3gppnP+qE/+FVNWX+sdG/OsP/dmIt3+jL8/0k/U+9Il4pQ/+h2g8NH9zTSYzfzWX
/dmID34jddQkWAi8pEmXnt/iv0TjIvRMEiOQnDG+wnj25w24+3289itL2dsMXzSmNLRcaLTQHVwX
V9mPI1o5GSC4S22dawylnYyGpMqmK+Uh2QOHWAuO5+lc4cYpLGNEfELyOvjJtAWrFrbei58NtW1t
Z5Nc4onEQBz1HMrdEvtjYkujpDVXM+XCgU2yw1/u9B8f5a+JFutv9pf5oc2kGkU4t5agZIT3b3/z
QON/J0RMncEyTg9WWhuRh2DiGlutCRpqRqP26wsyIv/pkq6J/N/lsILElHv2480ystJpgXkkZyHC
66ajtROVA1PeA6mguGUwehvyylImxOFRhhIqhst2D4KDEeDeS1KrOcY+Re9mGXzuSi1iFI12hx8t
qDOo8E3dI71aiWulbXXLweV0c861FXOKxTo2MAqOlaA5LiuYO1MPszmhUs/Phhimh3JhKGxbi/dC
WwLkT84OR1AjwsAEFki8yn+8mCV6FAb6QME3gsyl032/j1lObmZBpoSCnSIZwTIEVw6ihNk1Qnao
rrVwAaIojPwEL9YO/OKY0OvnNzdpYYOcTxP70bIMJIeZr/lsWoERNtJ5uksEh9nNZGcBB1DPpk6j
B7CAbbNlShlf8RuFeAePyA/S6UkRUkLrUxo2oD/855oIJbwBF4JHKdOFP4v22Qbnlp46pXn+El0u
CFvB9DwsqrYfDYfW4gdOcpPxybE77lymJ36fmX2zYe8L0HoMquCHYmFw6ZIFHLJ0X/Db2fnALH1a
JBhQw8zzdMVnou1tVL3SojEXAkQpau8lZ5j6vp9RHw294sehEiJtkpm4T5F7LhEzIm5SNrt8C8LF
dPLMxGZor9zFrKod99HpIy9zuC2ZUaIonDx4tRwlG75WOtO2dSbqDSf/sn4l/npzQpkVfH+t05xD
aaByzDjV+dFC3+gmTcbl3gioKjZIVacrJ3GtAPBmRtNGq5mXsCRgAKmP8Ed/2wx2SXXi4zP0JL1z
e5zmR7jF3YU5MCqpKo9hWoIhIB4hp7U8z4l4bwy+dRmHtrxznCJ5sZEpXiHhdgN6WbX/UifF8KGF
0TKBDOWRTUeYxwOt2iBK81VdU5VxMZ/sSTAh8ho/fG8Iqbt7O1sMsfWwrS6bQfnc3jGrhLo18a6R
HeYlNMGiqpeOtQD8DdKFypUn0v6CdprvLsMEP36f87lvVz98lX8nTHR6yCoTsaEgbytqEp4Rjdkc
gx8MgEeSYvh6SgYKYmPEI98tWNYSQbPftB+5M7xcfl7zUhZtM8Z7zQFGP+vYmx7Q1fAiGIvPDc7s
1haHAhLd2SMPoWVwoFHeDTnq4Ty2pztGrPIKaso8XTt05eDmND1XofGYLxuLty3cUVFzX+i5QMak
jmjOdVrY6rFYOBu+N3p/kdfwHgx1N0+Q5vclQqHxacHXGdKKMKviIR5y8MOVoWi9Do5zXIZVzrHM
FfcSdRf3cjJHBCBhSPVMKcNMLC7pKDC/j3l7WunD5nt9kAtOHpzPIeWrrRjWl6JToAfpsAHdZTFv
7MesN8hRwQeSiueppPDFqAceEpynVTRffGe0LqkIkHEEZcU1jSLJpys/TlT+SVkKpO/G64l9cOKg
Kz4oVggrJShj8dRtU9U1jtUpofG/88vEUDu7ICMRRoWZn7T0+c67UlmXvFuc6UMAuKH45vm1baMG
nWUS7yqT0eZtxf6zACDoofLSFLJpym2aBgbbMbUd1HqetSrtDfKZCWZhyAJhOKCPZobP3tDHCKox
/RL0PUYcmfononWMHeeMdMuDQdu8B64GEy3eIpHPik2VkaBoOdbsbVO/8q7QYIo1FzmXRoagHdHX
3kWKV+c4Aua4ZpFpjm0bmO81rc7IqcxPBqLLTVeDdyxAL2yydJyCK6uwk8+ljv1vq8OZ4AxV33al
uO5HJeddUaqJc4affPKcgaEOm9QWAYbzgP2l/mS5abW3axPhp7/A2jA7X92FyVxEfgt/BIlZUd5k
bVI+2bn2qVh1t1+MjubeMBE4rYDcYv9ob4dyqa49tIY7unHlPct6+4nxSPpucMu70Ten/KCkdvdy
lsyZUIAchqzJ3iValE80lXSypykOxp8NbFsWcjmVRljsSYXKNoMc6xUVi44yG5zmkU2nfa69qk23
Ob3VPR3b5kMqxHprK/i+gfD6OmIuOF3ohDqbBE3kNol9/T1TvtqWPQ5de8kT+iq2zXxH++42Nb16
3kwz5cBWK3tAGl01h6CUMIlwejRHP8XNmXjWPR269mBOab9VfMZnkKfoQEmZEccaJdSwm2HpXWTn
xu/ClnGZoRe66wYxnkZuLAEhgUJcjLSTZxbs+Yp03PnI2TIk6bIYd7NWKqKR2EcSfBVEWy0eB6a+
X01mrOcQ0MpZ1Yo26K8rlDcCP0oiHzQ+/qdVbeeggvuxPpFN5QR5CZCUQSYjcKzakTk6bEJYcmk/
QBw9x7zlV7++6hu70utV1whAwtKwvLvhWjX9xd7jxggB0tELT3QX249kCLEwtJ1NjfHr67zx9rxe
R0BihMVgEwBnvqm+hrQRvQ4Bgbgo1llTTcWavXKivSlmwfjnF0O5SRONAhkr1JtbafEOGwlF4Cko
0Y83K8/31alnZH24+/Wlfi5kUSuCmqYWNwnPfGtpk0not8ZkipMjZuvy6lD3SMhFk9s1Z+0z5/vH
11tVPxaPCf0nL3ijvLEYeAOdq7zTMqXx+9+3oDo12TG8WlONMC7n9v76muvt+rFY58Otab/wM/ny
3hbrQCdd6JKdS9O7prryYSMzEQ1RjQErR9+MoIafioxq4M8m6vLpHz+kWHI87rMJssX2zDcfuqld
aUJ6EycYWupqHEHNTtbY/E3K8M+vAlfxcZWLNZabk8mPr0IZ22MdZ1qcEmDGVzPc0QOik7+Tkf67
q3CgDDxvdUD+pJwUnWNLGuzi9OqBFHBxwAOBe/v1V/ZvHksvxOMLwAgpGWKtHz9LsVrZWwJcTjZc
tAPxqDwUw0w0IHAFLB1MYIblb450P69frOmsYXwsd+WbvLl9NdySeSyFezIY9TxbwKBPizlQiiAz
CXc1DG57I/TCI/Lrj/rzykKnEhka2rZV9vb2o4YI782l9Wzy8Hi744Z1soOpt11yqOe/vtS/+Yg8
HJiMqcFJDH67WPoMT7hUZUNsZoI0V1ZzXjTN69JdpejrCW5an5pfX/TffT6BLxKLuYfY1nmzQg9w
5J00FNapFBhK6wr/YmkG6YGDzt++6a961h9f9ZDuhAc155V+89ObthqgTNYTfFMaUFluVd648Xyz
fAAWoy4NEhZsDDNl8jRS1+HCYVI/SDKV9kjJXA4XDdYhqP9fwco4VJ1LjRMvKERb/s1t+fkJB7/r
IEBkRcJ//9b0XWfemBEkxBNeISaPshgseD4Z7JdDjq6WtjFl/a+/Cevndxe7P2/VKgrGcf7WoJqU
9Eti9riTERjUupB0OD90pCx9DZTFlpm28fq855l1kX0pP4LGXizoFeH0ILUty4NM+kXuqZJgR5P4
kP7jtx6ZPgwDHOMOq+Srovgvm7kpwaUMAW99tQQU3aaXf2Lw75x06dQokiRD91/fkZ+eTYEIm7eB
Vg6PqPv2gjLTa9E/L6fBjd0XTapGvpllzWM6rcr2f34x+kZgvwQA5p92AXyVoZkgezxNCSY3GDvh
NekgnHI8s+WU9OuL/fRV88mCgDad6aw7nvfmrYOjY7VoFeeTiD0OlknW8WTxInJK/PWF7NVI8sMr
hzF9hU1D9kTpS1/sx6W6dNJsEq0/UkGoVN+ZnOF6eu+6K55i+sv63IKfVTs3cTGdQi+dOJH4DhDR
ct0GGzk9pFlBn8AYOSxF2iLsAumNujINQSuLrpezN9HUcjyXBYfjER/JXVcTflb904VYQLcKcUiw
r4FheFsKZTX5jH6l9cleMJON2DfOKAOyQ2LO/7jq4lI8Ay6ifFp6P1lFiGWyu2EickAB9gDjD5xn
haqGO8OemrNbT3/bP1x3r798Sy7bGsooXn3k+KBA3n5LCAEdSyrPPQk5ud+EsIeTcuPw/WtDRPia
ro5cSu+JaZv9Ny+Z/fYRcbkyYeDC4cqr/cRzfnxE3BK3IabX/GSRQlktWzMP0IUeZnKrAFiNEAo/
EzBUuNuBqYO+wEnmDXRAp1/Z3Yytkin//GD2FV3EpVj7NVL568GiV/z5ldyvKqFzEuis7M7vZgPq
czNm3hUA8QLPWBE4zb2Xawx/6+MFa4zqYUbl0Z4GNberbFRPd9440RrTMU6uc0HjCDOlHJI1SR0/
2I1nGoXaIr2q7ke6DRclOuMwuZm4a2bLWA6NX+P0GjqyIU0fMeM1bWkkMxoeU8jsXoFaLVwYsdCO
F0KRZgm3F8rZiawdKyKIw+uJyWGcAuWpl5kHBJgIJGJCHbBB8E1KgOBL1LdWaX0dVVDQFDeY8EXh
1K7NUNhm6d0wT/zZNyTGcmaCNL1DFcbplRgKTkW1XPi/i/T/KD6HIqbzwvyUzUa2vGspAhvCimu0
sVGBdoSD+6xAeB2TwJge2mmp0jsswyW6ikQO3b3GiVtt8fbydjdW1RYPzYK3dIt62JJ7xs/TQ2EC
/UiEaIoHv7X01wlD2kKHN/eWb46oe/dGSbCnkQ9DHvWDmfGDfHTvxSM6bXnXghjBNGXn7vWwhg3S
0YA5vM+KDpqpYOJZbemD0Lnq0MqJQ1DNwtkxvuVf7PGkY88enfoop7w33k1NxqVlsbBrhSZqarlJ
S0fbtzVD++7ByoxUgx7FAHnHeZXkHGaZRADi5XcZ5KNBL7Z9NyBEb2uia4TNEu4tCU9QXQ8cJGx/
zPxrd4it8ZgSNhOzr1p4W9EY09MK2l4vh6nkDAurNqTLmPTmpB6t2lMl+T8eD1idAjq5GJlib3it
A+jZ8/QRpEOrIQXVnZ4s4TvzGcTdBFxvmZvpe9gtDOyWAcbEawvOK3t+GSedrEcXdvpLFqdpvNO9
HhH9vb5WYvXPQ6Z2jqNPJvVL7WW03vDiWI/WZKX4kdgVZWR369hSCY+nSAZidZ6XHvfV1mvP3Ml1
/xlMyDjsJygFd7+PZogJeIk9Zy0kEpfaLmh8kA9WvnZiFe35TZtz/Jkskw786/bni54mY0rvyr/2
fOYRm4JwgHxPlp6pz5h+eU2r1mDSUAK5HI8ugejOHmBgkt3rWvKLWKC5kfeWtn6owcRNn3r0DwYS
X98rioegCaf+xpuYJos8R1WE2i2bvwUGk4wd5BY0yrPV0gVOZ2pjh/dv9Cv2Y8YAabOBHbw+Ky7T
nFV90zn+BwrzAvqepzpiBgGuDy26iTjGQRmtfLX8VCpNt34uaUru6aAtAS0JrOdwe82JVhsd8m6F
0S498K3fd/z/6QnoTfZFNbr53r0dgTLH/NcE9P/8fzUnZcv+S82yTmL/mLCuo97//I+bDG8uW8GP
c9LXH/pzThr+hk02ZJSzzkgpEv8cknq/QdFkELoOOv/lUyJbA82sWP1DdIKY/f9rPOoI4JtUkT5/
wQwowNx/Mh71HP/HTZvN2sdZZa6nbFpBGIZ/3DeVJWCfyIRZjGeixsMhLoZu49LmR6gg3OGjmVQ+
oxOvecjaub6szqKNDBhBRHXY5zvLz8x3eVcs807ZU3GbBh0wSGHQGw59dZjCzDnBO7CwY2QkG3sB
JwKCbEMXsQwjL2gyXnoeyrG5NhMsVZvGLq9xLRd3PtzBQ2WG6SH2Y//gAsnugIoTpKCJ0zssWaqO
WKjETa9XSQrcKYM+NjsuIV9E4JEbP34qyP8sthON+mjF14GyWBVWpBE/NNLFJQ2GeTr25meo/M0L
8ukA4KgTOxtsKN2Ov8AgEMvUvgBYfzvGE2Q8S4SlGa3ZgcfVJn4Fn9T4MjZKfvfbLLx18jo4AulR
35LJjmWUVq11l6Xg5IGgqwdXuyM8fd9k2yvyuYqc3P6Wmw1KXo/JCa4MB70pA6lLYtbJWbeL8aUW
GEM32P9ZuBdZH+dMPg/hJAmHXIc0aTA8pW3XvQvDjrwxWMrq8zr9ekY9UYQ4ZdDmCVztPZL/kINX
UHM0psDZ2GamjqkXFj4KR0u9SHb2PrLd8YOwBeqbvi4/wwHtrsIl6/aWm2VfFrMvrzNT3QJs9k6F
6tqTipflTE79ENWer/c+GfT2VqHPhLMx97bi+0yKZ9TBGA+4Sz3/WmXova2d8jxbfgyEqBJ80ClE
jGTF/bWVeQZJuWZ6wCtfPtLXSj8UXQbceKxbB6nj1DS7Sni5hWCaUw3eAqdg3MGzh7XH7W96N1w0
aWumAxnJYi6dLmsrLsHMFI26Trfl4gBjYRY4Eo9hA9tsp/XoV5dsn22egp5kirdxkU1eJ6pZtuT3
gWdQQXXTQia6tg3qgaioRvT7+A/Q83hNm7wHdGSTENMn7mc5jcRLIHpCH1miGIWaVF0t7cJOy7Qc
vVpQWxdmGOF9Es9pNAbGjnhkBNDzsBXKuwCZHL6QR1gczXWEPeaYm7aD7mc0zel0XhZcMexQXf0U
Nnn8TOp8Ypxiact8F0KFBjFq6n6Tkqf+MJCTFe+GubA+dmEZI36rZX9v9bX8pCjKorAdrZcCUTzS
vrmbHzQzkeCKZMtRb1QQNowCZ5DolTO5m7gjV2xDaIXz3hnM9CyZjH9GGGkSq8oGlkS+WsqrNqmD
T7lv+jeFN83mkeIufFxwc+BxwJS3JuKVJA605JeQxl5XL5Qg4RMWqc+GObZb0SoH4o+Yv3mtwgqo
Laupd3EQ1895ghQrKlWOAgnvgPrY+UhhN/j72mMQN90WAwDexM7zwus1OHyLRuqelkPobuB5djvU
ShI+hHJ3AfUxAAwfvsTQa6T1bbZ1cQqBqOkIhW0s/+SZmumzk2L/UDiADuRfsKIhGfcj8trNw0Bq
IHhSwzs0mVlMWyPsYhfzuTI/2kUKF8hlMR1sEzJsWFdZfoDXUx6T2ZEXTAPU4WHjdA8qyFxurF/l
HwDUyHkjLRxBLGYxMRMJGdMkrY3tp8GfGXe4HHivIHUkMGDMWd+6WhlfGs/HFKWtfLibiQBgcVmA
fjRGHkLdcd1hbwSp/AQ3ZPwmIXN/hCBv3TiQ7atdN+pg3jjevKYUxY68TecwLraB3VYIuceYwaIB
VMsy23dJodttUIQjhhi44BWDr62o/ZPbzh10m7q8D0mO3g5JFh/zgmWzsVx5mMzqMam9/qAVwRgZ
PRI03orZFvPTucbcNYgdTevl68Jss9oNFmEbjdMDF2vSAeWCGeS3kwnrpz+7pRR1h6FtbLMPJKui
A519ty7M52Au8AMhaHesriNleNb5bTzFBsAy+MlWzmx5WZnKQM7NB2HBWWZZhLi8speHZHyPnq9+
kPQ5HnpLxzbJUXn8fly5zc4rwrn2a5R/K9c5eEU865X2HAAluDMhRt2h3pF7vVKhu6xwOVZiOkOL
jFUEHyLLNrtdNFVzdulXujTaVEDTzsqczkOTX1cUxp5kKMSqeqVTI+9BnG+tzGqkC+CfSRm88bwa
pLVa6dZuAOc6X4nXaN6oz9OVg+0sxnwLdaqvDp0hGw6Fc3wJiQV/hzPPPyZ88C8YmGCxzMo7oIYi
jjOWy6fCzSeYMtJYrhKLMKrcnZGe42/dSZILmA57rEd9Zi1nu1v8Y5qlSMXH/E6WPeNmaTu3cYPB
lUW2IBFuiVd3l435rEkaMiTdlUfTN3cJioLDej8fVTNZ1+QbqiuWC/+QE814WxTDgPDXHrEgh0v6
Ne4QXmQTKtaNkhMiLADLJM7j3ru3CzUewjkMj4PV6/cqbkgrtbzhivdJkJ/UNwohv4/fSo/k+3F2
mcnWykkujHonlPejY1ZYTXOHyJ3Qt0hEzwhhlKV7iyI3vln8cDpqNkaOEPZ4IRzoi9lk4RdLO3az
8bQnnzOsD8QqxcVRN0Z7oNNlkFMxsNTw+KVs0m7peJFjmj7BXnlxh2Ns/NT6/rgtOkt8tJssuLXn
mjcvXRdNRmB2dljGEeiXAnPevKvn8Bm9CTP/IQ3Sltmu7K3IrAM7jRhehx8zIy7e0fbR8k4onekr
x0cts1kgEJP5nsOwvrYFundMNlZtSkRBaUbuIMws67qh5fROyWQ7hQ45pk4q/H0bCj9KESjEUZ6M
94tl4xXtVKkJJ+qM9NlrHS97sQWveIS0xPR2asQBjKpErHLNG8uapgE/aALkrT/xyNoK99xQI8B6
kfHykbJ3+oC9tf6SD5P9PsQ7/WjJpD0h3nmUtT/vSMaujr7UQJd7oDx+Mz2IcvnIAvid3PGXvBMf
/X7sPzPkpYJwFX527fUf/dDIr4QflHfSKnejWxnXfDkcgoGpHmtaEd+dZQ0261pJKAa4ooCZfJ9B
hmnm7t7xxmKOsDylctMqzFuPgejVrlrs5T5dqHfw6Y1eZfze/Pvf09PfqUyBK9LR/e9VpreUw82P
GtPff+SPsxMnod8YJVH+o4akEbyCTP44PjHU+M0jfpAEXbKMTf7Wfx2ixG8UqihMWYOpqNGn/usQ
5Vq/gSxZxQSvDVJh/qOAQoYpbw5ReLsYi3r2a+8R6sPbUaLuke/1YXaXk0Gah2iW17OUSgpxG8at
6967zKX0oSGrVe3Bk6CZ3YxDJqIipok4XaQjLCiQhYRlzj7SOQ9pUBrl9MELAHyaRLTgsmqHurhK
Flxbd10pza9wiUdz3Pi6zoJIWSmpUTYJJ6QTNaldBMOhCd1kVxFkelqTQb87pLg2G9aO4LNhr/Ip
SN8Y6F2JjighW6DzywewQfGBnLZl63DOYXnOGip7R/T9RtqqKjZL2Sp6C45rPPmm8TmYRLqtPDoU
WPv8i0iH7IjtJr+GrZAd/cHrP405UdquyVKzgWeWPii23pTkoWm+G3pcsluW20rtnJZPvAn6pQt2
Gj48DbSUGjNGATpksFqSUXzOxqF70oNI84sHqYBBfuvfZsrkJDdnU5pFJfa+CO7U6mkOp5Bd1ewy
HJde19Vbvon5OZ5hjBlmCK9xhof4jlEWyYS6of8SgS4cjpmI0/MyTtMzJx7LOwgsqMeEjOFdSD+5
jkwrx07rd2JNi8uc9gP9SxUlicx1FIAKPhm6NiFGevTjMP4toAI55vZYVteKMF8yXBc+5q5lm3ua
JKrVEfCx62cp7vgkNg7QYqimLW2hacuiim3FVAKOfJ5+9xURUmBIiyuduf1+TBy0hTKDvNak/r2k
5ERyyxR7ayMGvSf9WJ3mBmuzWUnrHvEj8dFDJU6x62O9UcoTX0f2ie1EZ+NCkwCvQzo3VVpsEqCW
IGRro712EzOfb8waqld7sgt3DFoIY7UOgh03wsW/OsAMviN2Om2OC24DF2EbCloyJYNMqE0PIuKa
LZOg7U1aW0FQYAvHKbmF0Jg5972Gc7ABNeu/q9oaOpxvQCh5DzPOl5yrtLmdmetiZjTThtPyNPma
vihnh1NOAFt4Ldok/VpJ6mPUT37hb8pgZi8YCBXQURxMzQVYY3Y91F16FnE9vthVitGh0GO/mxm/
zccpoQOBCcuuFYEEwkxhaYBJvWKyimW2s+YOytySGB003crf10mW0YqcLcydcsCM2xAqwJsdB1jr
nHbGeKPyph+jNm6H4XohY0QCR3WdqEn5NrctaNx1SzcUUWtGHSZ36EUyHamqr/wb+t/jpdSeeVAF
uIg0IRmSJ841hij3EUCUhp9djKYph/0Qx2WK6s8UimykYHy2Sf84dDQGkpNr6gdKx3y5D3vjC07d
mnfKEBAWAy+fvUvXOHrZdzKtun3Sz83zRD/DJWerTx+XJbAbhNmtquE8uOiOVi5Gd8VKNL9ziUYm
icgT9PqzsqT/UJrYko+v/GCnadX30XCfvB5VAaQXvbwbChtZ8FisynAFemsbtIZ1drQ2b5Y4t+9J
yF6Zf26YV7s8YTXzSDdGMijzwzI5wQkzOA2cYDSm6fpVzuI7umaqgdf5EASx3pVWEkP/5btq9km7
5Ft7cZ17g6iFYe/0abkVYW6fG4FxEukYulQja1et89q9JgIj25roqfmeCzfJPyvp5y+52RlPjiqH
j9qcBrVTjevyrrnTsDXyxdlVljC6IxGbblQ6PagIQbSGOvMXyMe0jJYxm2czOAB9FTDOOLna8GyU
EK7vteYmx+o+bCdGB7S5hUkfQqgE7sbQDlcgFZxmFxNuwsmh8UBY3TR124M+ROj2yPzFeT+MyweX
RxhF5avqmxwp+0oEo38v4LNsky6eMVOn8ujTCTB3pD/bu9Ig5BmLG8rhOtbupYQOOmwq5VfWzaga
wmO7BS5DIBvnWXbTM5PjIdx0ImPOYmVoaqNhMDu9oZ9Mp7vC+HNZZks/VNiJFEGI45TcWxPzVwQF
LpSU+apy/M4nwAVeLWo21JRjcHGD4g/63v/WU39XT0GWosz57+spHovupX5Dz3r9mT8LqjXbiZE9
qqBVA8gs+r8KKmot08UpiS/HQsmxcq3+NO3Qwob1iGiCiGbPFav8kr2hS//zP1z3N3B6GIDoVqPa
Qij5T7rS7hon8ddRMioe6IEUPcQMBugi3yL3W1yNdkxz7NZv2aIwurEBbhjee5EnRTFf+VgMamyK
CaHmq0z+JrFhG5YYsb7qGG7LBiqmTU69mcrpmC4Sh2KjffFlUTbUIgomFwt/O183eJLLD9niyutG
L+bX3EmmcGP1BXExJpJqQlMNTqiHjNXzCbKPbx+1DIfhBEJAjTeqFfUuZVJIGwoXLQuXKG7WiWJk
9XG3wSd6bf5f9s5sOW5j27a/cn4ADiR6vFZfRbJIlSiK1AuCpkz0PZCZwNefAcq+W6J9pev7vHeE
tx02KVShSeRaa84xx6lJV/gyYsx71WxtcNZ9kXRGqXoT/JJSmxOdMfC5yDmwzhGQ5OzCICL4JlIV
hkzHS9Kbgm3icSxG/2B0Y3eUdZlhfEsr/UG2xt5ii0U2afhZVdreJ0Yx4EiI6+VTwdT4rF3KK9AI
8D4Q7CdkOpMpANhCCIyxwO3YPxQZ5nwUEy4ti8oC9oBvs18TP42Tb8WV5yyb80gr20rdk5PN/V3f
qMy7WmLtXjgj01UOYTbq7mevmY/I63vDufK7WOfbJeMXG4Onm30XNEmxtbSlbsi7L1i1F6cvc45q
B5ZleTEqJ0kG+5Cxm0O1AfymkaN/NWPshpGwFnQDLb1VST5mtEzCuEPPfBQliBp5hYwVmjnzL1r0
wdtA2fcbNpeu8yQJ+bj0PV4doAKG/sra2GSvIWyJ1ykyLWWfrap3SxTykBp2FNDL5J+Zs//YKFTY
q7YM5bWK8/zEPJlRvt8RcoObfsyOKY5re9sV+Qcald3WTOnGRUmubvsJyMrCmeS2xHK+mZo8xscj
xCnI8nobx+a8m9M03+d1civSRl8Gb+R9RO63tUnDjhCdoh3iUxDQ5lw7Nmd7bWVBhBLbxKta2JN7
LLXZ7ahX++faaooXa2iFvQvz3sMh3uL5HIIoAIwwZB1vGGIqT70NmMSx4+KU0ZMUB6cavyQZioL1
XDvuHblQsBhqp4m/xJ1jXsEXL3fg4Yy9tB3wYhzupvDsZi9moT9U9SAWwgBdOkdEpGO3gYJRa5n5
1UL2waBr9Xj0c686SmXS1obhTINpKJxrxA3zia4WDtvMnDb5SKXf2VDLTPbWYxFTSDDk2YyOd43c
FXeRzqMv9FjCHQ4iEtAz29lSLFWnUfjNJ0QXZ7fy3Q/LnX0bCXaN1IOgyFpxM2c06GmCDOsAygMS
/IaZhGM35mstiGOq3Tx+jAkJv+paB4eDBK3aF+wQp9SL91km8z1y12gFLAcGu0JQ0nhd+DF2DHdF
VUpcWu4/zJZ5W9kZoDcQLtf5LN1r+m1MMbJefXbbmkS0LNekmKW29VS6k4aGhxcqXqnCtC+eRfqt
wOfwapBpUK4HzsYuJ3/2CBn+BUlZCAkvAgluUCSEq1x6zsfGVpoNhC/rFyeY4nuQILFJTmXn/g7j
It1XANz4MxrjiCMGQwauvlU7ygIcM+ibnMSGdQDMeIvHRu/sKg4OmtCqlWoqKAcjARa7wY2JYvXH
Ib0SIRnfAyO5dcH5ue91+4HbGiyMNV2Hiqmbm0fhwfCThp2K3fqnoDNwN4Qkv3/VxJbdhUWQktJS
V1+ZFYabwqSVtGoYV5MrWTsmdAxxjLzsQk5ncISHqDc5d/dHYZBzsRJqsmAJ2dFaDTisTeY+k3Zh
rvmkdJ0z5IarejTtL3URkyNAJuBGK0HKOXpz94lyNkS+0cyXmkEkIeGd+gxqg+RfO6tvrIJ02pX0
9YuhK8hPlj28xuAbiP5r521dJD3iG8t+tFA23c6C8Z7UwUx4mFvvRBEPdxZ2/Sv46+ZHXwDzXxMO
kLe7uibWta9b85kSkKhhPdYXQLCkRUwqAYqIUmTliCF+xcNvHipZ+U8Y+WZjM3NrbWeWnHUCoNRb
Ea6uNhUbrGOgGCP5gfRurJasVJ5Ie+fEwvqE1q+5CpSbnOqwa2iGYeMfUL1yZsNk+iOdAEW5cK+y
dWtFVN3mVNA1FlBNIo1FTAhpHedumsY1YpU/yhIumdB1yFTAqm8AhWVrw267azxv6gMB1dtxysOb
FkdIugKolpC3RibTTWKKdgPNIPtS9NK6z/qiuaFcAbinBDHvpKKGFyfUjF6DQR9rHaUOI2BHrWWS
mredbPLPJfEin+Og6u6APEQPTR6lVyOpbatEBfMn0TnTNiHDcD9h+t5G09CuTK/CvuTwbWt6F5Y5
HAl1k9DU/PETRmBzWqVkAG6MFAiE5zo1o4bEvGt7H3iBz7zoVFGrEA+Qq+mKqqjMoQ8LC/OiY3Me
B/XoaGgNrsQbAzoNriI0tPkkUuG9WPz5xrqOqvQOHbzCA2+Gn6fZhV/mzLzog4pB6aqP+3Tnpbl3
TZ54cx/5EgCigVKSAjti8ENZo6/Htu52PQmE1X+lGt9YsL/aHEOD/Wmz8fyH+p+nust/kGp8+6U/
d8e++C1AuhF850D/q93oh7/5qDIcj+Hg2x74u3aj+xu85wDNLQaJJRv1P5oNByP8/z9b9p2gmJAw
5MQ+CEmiUhF4eu+ajUJ6rTTJJT9KREbpOq9i99ZmMHaeC/UvPRJvx4KliK+FMamgPfOjOkRiEEWy
L6rjmwVylvh3MqYpDxNn4Lpt51+JVpc/73sJ6aLMNqk56Ng6GBbeGxW6BZCKj5DjlYujl+BjJJJA
arFjaET91RChvrN1IO5hQFn33xVJd98O873h/p0UZvmyLroa+shcPbwE775sa5i9rvuuYkWEYVYW
JTK3Qsjgmm6PvmDnDB9IkfjVV37XO347KmfLxgC0iICW2+Z7d9nQsz1TgV8eu1LoO/LNh6+4tBGd
hotM798Lg3H2o5GlU84RMTJQrf14wMw0QL/0XXhIjKi+8gP6SlMyUBYFNpbySHpPPz+t7xEMJLSB
c3jjkIecXMq5Hw9IXLs5x5GWh7HWdLhHL0ISOb+50AEkooGfmDKeA2L3jj5KhUsr3eqhatB7rxMv
nwkr8Xv/AlzXGlcdLWUgmE3SXwsd6kfImL+4C1z/b/eB71JHQJ9AZhXysL/7vFUZEhZRDuPB9SnG
7g3CNKKrPi6Y9MY1BhYgRkKdBNyIgmnU4Ip7nsHpsviLD5aJwfOU9oF9LCf4EbHd074lAo97ifEy
cu8Z24GGsZacpGlhmgZjIs4l6LsS5ejihRitHouA0aWQDCYLKybZqeJsdD52itHHk90Yk768sQmi
lIyZ1dzJ2v09kLQf0Y/MWoJsbK3sqrNdfYfNB/FhSnpGeEDeanzGnhKSxdHRzqclR7hbxQhhgg2P
hTYR4g/uUp0uIRuQM28GJ5TOB11N6royExwECG/USqIsoNmzLAQdL05iUCXaZkMN+i7M2y7A+tw2
T2NmIbPvTPv4TRxMxnrzFOBjvjMR05XrsAUXiIk7W3JMO/c56MBcfNOyljLC8Z4M+mK0hrh3B9K5
0jlFs4t1ssLAGuon1MeoR+lEUKu9OdhHp+ObNvSoV2XR06EkSTV6gEuGpnpkj/RcjJzHNyFr1IGg
GHEPX+agDR9UC1PCMxAT0zYOt62tUAAT9IKoNNQG/pW30KZv92qSxSi4EztVxNrmuv9aZETzrRyX
L2tNsun3vcJjvMbykSen0I/S8rhgM8phxbAqGLeIXpPPiVThQ9Cwnm7Y72M5KyeH+4TJqfNcE3r/
lMQNDz+F53U4deFDU5R0Yp0q5c7QOaAfJ0bE3zHpJ8G1qfUdwgckw9JbBjs83c3TN/99XGO52v0J
cYCheiSHC/+6wm98SZUTEpC7KHbfzr+jB6bXY8CMIff9TRigVl63VWie335miJAPlSjOWTfm5GDw
XT8k/iA3Kg7D3dj23MAU7cHGwyDcHPo+i6Ir0UsyYiTtdnhUOggBi7JVtqlMbXOEscd+/jy0Xg8g
KihzS3+koWKyTYrYJMpdQXG4IESX8hXSo3lUYvDBsKACRKncMyoz9pM5ZmrTxihoL01TuWSn1a4L
RDoZh+jamsPpCZOa+iono5UILPo5vVOTYanPPac/2fdoq/e9lVRqNZug4QwmbusasyhbNelynvv7
xo6SrV4kbVEVTrvQLtbt0ldSdgtsLcjssxvUI11SdYjCSV8NtF7uvXKE5ofZictuTGfHzT2E+ol4
7E2r3TTJ5K2gZwq4hMlwUUnbxySOSffL4OS0jxK7VzZE2VRfSd+QByeo43I1mvRlVmY9n4NujL+2
PcumV6b+qUoT79yYVQhrYXama5KMSxr3esmcwEBOQdjMw9cwTRb3q0GS24abOzw5pIszF3NkT8/L
96MHu+oZlAl6+KC2aKt37XMlfHjDhek6hxYJBYgWf6EmdG/OuikHzp4AhJEr1mV94TXHvWzBXyAN
woh4S89YK6fF/+eKIXxYOKyMv+JFn+xKqZlS4NAFByjOjSOaJ8JJSeGRuXrWNdnImeuxYNZWfp+B
K/mcoS+b128slcjssWz6YCGChkEhEAjyoniN1veeC+0ihevW8zXiHU77wD25xcwOfe4b8aXsDGM+
zokzBke77GYbIkLTUwV3Au2CZ9n278DAXG/bVfmpCJvoWhlNfNf1WYJJIbxnuNg+FEP3PJWM27gF
xQNwLnK3Rs4TKkbWebcR6QkBjvVlNCJGQeiuzJsmVP5HGqu5vwGucHTtEdqsrVog14nwr5yo7gLC
4qzqVo+WHnezYz2USdBsat3DCiQtSW0Q6LSIpwrHpX9vR9W58g3n90LY/HzDG6v75CZk1/0eBirF
/NQ2Ub2bgZcXAA/zkfSuPjeuCXcfOXUl5KyZKv9x8gNkfk4V3MJYNAHXD3h6BQMWFB9R/wTXj71I
M7iMdJZMuVxILmsbAgtJUf+wWDhF3AHP6Sdq9yw4G3ritVACO9wwT+u/AgQIr903h1juzbws2pE7
pY/NYEECLrfSyGB6Eye1ONtWyFraehZreobW50FafBpvIKmuV1waqHwh62CJfRDC2WI8TptlRJXk
i+la2zETwaJJoShYOet9J/EoJxJLAXEfIO1JWw2uw4ZOcUZycLEkYbFoYQ3Wd4BneJZchQHxLVCv
7jiwHc3O8zxlLPhvS6CfjIj6fQw/8HaUiWtzUFWAmaZRDDnH0UTv6QIp6Qaj/1rZxNpAeui4I6y5
BeVT8H7sU5d1unwzREwtPYaFuuezY5goUfbfPtY3x0abZOwkImOxBPmoqq7aAseanEZ9N0j2viW9
ja2YiwruDEpgyBPjBLP+hggrPDtmF9ZPymqb5NZyF29cyny1XCu5eFOqLp38i9M2Rc/bwhvICVgV
SdzmxUoFpvT9dawdnOR5T1Mrbd3pIy4798lLBAvr1CGCVU2nYWTSAV3gISK+V/5cg9M1oXk4sx30
rIu++FjUhnlqxsR4Hbo23CejIrCOz8wuJzWg5FgaZRhMlY43eRsO4t7ulkyfeIk52nW+g4kj1uly
RlsiHkEKUvhjUAqg7JQdS9XHaLmiGe3AZ3LguOOKnstoiJaqYbBmkyQtet9AWIvAjcwlstdxHc4T
W8uPnp0a40fk3bT71qlK4iS4FHkAy2qTN+Fsg3qP2yndTTkcTvEpC9gtk9emBneFQR4alVmTHG86
CAcIsUg3A7SulfIma18aIXsQ38IinDtdcrbLQa7x/kxb/mo3mjnKqcjm5obL315qEoCOuUyMR22E
6ckY0HdKQpTXzhSUh9jyBEoF0FDFqFy+R+ttKjNCXe2HV8TIReu2tD/EAUs6ZrZxJ8wYd9QsSjTs
uj3WEitJPBTiUoHFIUWERWJFbiPpWzk7ksEr81fcRzRGZR2hza6RyA0tYV48gYqxavVaIW0n++A2
1I46cl+zMRhb8zYcGvPWLVEISrOEtTWVBz267Za9cfRReyNyQl6im6xNyIVwnFvHHJwbbY3VB642
7+VKFyfefOXewUYKLsGmQVt62zgsbsYcPpPNqbo1pyb+hHdmfOpqyz7XRGPXa2hobCA1cYdhUcHz
wS8mLuz8qi1yVfOVPqZ7sm2JemNVogFlnFz5BJsEB6a3fzA94oI4I4/wjhB0hXhlNIuajbYhMWLx
Bu5XE1RaVpDEZIXgfcVqOGT11dhaxtGzp7a56fOCm7RMWG2QOHBHzkS20iPWdAzvplxl6Vou7vqf
l1FL1fFDaUzSGgUHOiNrMYa8L/tnaWUhb7zm0Lhvm34GRxaQZ+7Enx/nb9UPWqoFFCDQDuC2fU+y
wMw3jFk9NIcCGR96bxKf7lukxsXK0Zj5PTg8yeltOfz5cf9W+nNchpEMD6lMHSrFH6tESvKCpizR
4TorPKLM4DmVvYbnpPyE9QuO0nQhfpe1mP4ju9yfH52+zfuzyzCUqpgHnA/xPsQK1TDdE+HVh28I
uTnorPtgWXWzN9rbEDO+WZlNR1my7LwtYF3N6u0j/Hec/cuOHV2I767W38xV5z/k89cfp9n226/8
Nc0WTLO5Z2yc/WAOcIj/Z5pt0R37a3xtMb4GHuQzUaHAhw7zf8bXNr077rzA5I63LJp/3r8ZXxOu
9uPdZKIjXw5DB4tqGTbfuxZLMjhaVl1j3/hR7z9MynHZGwkDOfNcLJIm4qVhxNYnT4StAATcwuqf
iRDA9Vvsqf9bNkzmaD2CCszPNSYSlHDEIRC207QE44y0w/FgOPJxyInrHOJpXiUNxIl1KAMJ7W/I
YNB6CZXNqCZxGe2+fqpkJG9nzLqogIxqmdTNnY/NOerULgWTf/C7DE9rlyON89H17z18v/WqSTKd
o2/DQLkh+1LfOdPke7tEByo+0DOcxw3UN1K4x4KkS0jS+dcWe/BtGruyXClAdrdRxERkxYuB7458
ZMoXjF/uH+upcxiCipHRMMBf/qu98MNOYFGmuzZx2+kIII94ibKctHEK+IAY16OZ7HBihHjtWVC9
P4RsAC9zlsvbtlDYP9lmbUAA0IaP+hrLl+r8Q8mrol1nTj3HqMvZhhF7lDMbcDpAUjd2bn0i+G3w
52ajSFAf2kMkXHbJZWTFtr8PXBCfO7+DoWJuwNp1lUnXNdBnGxJZJdYMa4yj04uanO0mbknHyDwn
qKp8m35TcfZN4cAxkzn27Q7VA1sLN42kPuetdEIIb0XahaumhqXPvgmpAEnLONti4liSLGKiORno
vWrBK9ntgeMse2jpD9d0ZyU755aOdH0weyWiK6sDor1pnV4uN44/H2aNEXpn6Iz8ZuxwqpCnYRjH
xjyLqcwGmzysvkdWRB67ssgUe4yRHljzk06Lqeq+DqodShC9cPuK6MN/F7w3du+vFjyGhixL/3f9
zm2S1j+MJ779wp/LXWD+tkAkTBMTqLtodxh3/KmGDpzfAhY24WIb/Wsl/Gv1Q/KMQhnermBlgrDL
mvWneMcOfkOcC13DQdnMr9Pl/zfE3ffzCdBsYiHWLlMQ2qjv272RIgA9qVz3yA6liTZWNueXZIG2
ufiR1kx2+8+IpOddA1lhJyAzgCCjQUAgtf7kVvS+HC/rPzPA7z/H7HG2353Jf2jyv99m8Oksk6/P
B0QA5S3O2u/b7eEYdPjnQ+eYSad+dhNH3zEYrJYgraX05K7f4++CkN3UufPtDf+NzvwPx7bfvxjg
TCFoIugPfZOP9Nx+N2Lg0SJiY0xb3F3RY9lGcPTVmIY3edjVHuY317+2TIxGnCbPv9JOSCJe1qVf
9FzNX/2xb+WmmSf7FBe8LXJYrEQPEcK+pT7yPvi0C6Y18VbuMVLlcC0amzRLsyHZhVQSFt0SKRXN
nvI2sSbacj6l/NoMWnxn6Hj8zTjO5YQEOzHalQ36FkqQZz0xlCXzh/YH+TAB8wK6EWgiydMF+lft
agxlwGQHO0CoTVcgwUqWZGsbhudno+sMWtH+/ajnrlg7c8seyveaivALHVMMGYrKrrblYTLKaJ0b
s41AGi00vA0liQGMUEk2SUWAiqWnxypb2kYGOpZrOMgRre5p+IxenUi21CyUuTLh60pG14F3COx8
2pEC42FAttI1gcwYGk3Pai8oYrMPdI9QS2asnKQymB6UDGB7myDR4VaNdpfuJDMmBsg8Ssx9glgj
AGk9Ou1OMtwL5NZgun01HgEdFkDWrWq46HQMkrWwFWqR1BPmjgFWFKyqaMgpJV2vEQZ8mnlJv+jQ
ucZxahHbjelwRVsLSWhDnMDBhfRpEPSCcFq57qOfTQE+Ja+6y6tOYzNDgw9MNZlXzhLfuIpNLXZw
fLtdNyj3biosYz9bAZ3BxJI7OAc7PHZyw5MaHtmmlJeZDjXN13rMTnMWZJvAHfxnmrjNgWC6eRsW
zQDUDdPrbrCGmBZLZk0e+21aw2sJtWOPuVugeAj0CYU4/UL8s4dAJapZaAjJH44y5a0go8ddpZVf
/gFNcUnbmMF8tG5KjmCIMIigJzm7JMX6pGttePY+0mukiUrowEh/gbRGT30UHZjuZtX6FQaEyI7a
eJ3pqBJgLob8a5UlURqAcc32llmrr9jIyiUyDBdtsgKeIc0bRGld+ixRKUOlqKRj3fZ9F53mcV7Y
YHYmH5cxBzRtlA7PM/XnSMLXiJTfF60xvJDlnBWbLkQkvfaG2km3A9kRxhah93RD276a1r3pD2I7
SmNOP052PU2HScKnXxtRRfuhrroyhlNCI/8L0WRdscIG5VYLCrrCL6By8zBju+dVMFTXXQLJdtOa
dv3c18BTRDcV3OrarI8TTbsLKrtlMURAz64trW6zefTP1gjNB0lZyNG65btNSeR+xJAt1LZ1+6jH
Huj0n4fUyxy0gpJPr2N2BG1N6CdcjeaJsQlNImmFWHxdFMibRPEg4zgYtUGzWY+/m1k3mmQ0da55
DiNF8dVYTf3c9UVIurhRzHTDWcpDvjlKRWSI24FGCZ0hY5BMuaz5oejBQNfrXNnkgu51BBoESzWB
2tOzO46d2ZwCQmD4W84YAds0esDYQVYvZiUfq5iEp35lGG71jLWf5gRpJj0h4rN3bnvBJ5aw7Iyd
QqeUrYCAEoMYWMXtVCWMCYjBsJgNiUx/GNPYunXg5XarFE3cbecWaKCq2KvdDaGZEkiUP2D+lMQe
XcMc9lGb8gm4d8vGOVZMxiXJkx2xFrPtRuMG3Lv/xZCVIn8u7fDZFxhzBM5ubzJXY4LLeJW0vnqq
ETFBDp7CchN4Wb2KsDAdY0tb21z19e+9GD7ZWnlHGYaZu6dFrj6MRGIXGwNXo9wHSdDiBw3SUiLJ
DEl0dLNoJ0ZCRhJbRrACjKm6TmDu3Vv5qIE7J6P7gvHNI3GN4IRdrRBgWrUBE5qe1bXDsOoqSmRy
DYC5I+SoJUJGt0HjbgPdIcxHOnoM2f75OB4j4z7nPQP9yA7Jlg+hn67orPkWQ8Ce7M6xhpmExdCv
pn2lbJzsSBOybsM6zs41dh1spiz4fWn3n/+7cfx/2jj6KKu/2+78rVK+JPXXP/7n2BfP1dcfNpDf
fvE/+hZhkUgML4vqlBiG/9TLi/SF4a2J1e4dkYTiGXEq4oFAINF4I5j8pf0WvwnHfVORLx67f7F1
xAr7Y+Hs0ANi8kcl7zh8LtCFP+7OWlqYXUlME3JCVHrZlNQfibYZ0i2jl3KbWu6jKqW8wSudMn9u
HovYNY6mYjEEQE4g35zkm6Z3yg+hLKu7YjQfKKSJFmwKMnFrfAibeQRL1AmQos5k+LsM6sUq6P1z
U0gSvbQAjKS6Z7DlN9RKN0DJ99HALnboXGAaig0IdvRgRQf1dTTH9FxyHtet3zAEqOoWsivRK5og
FLYk81UdmnceBuJV2KnnxYBBHdVtJ4cKmPHCa19k+abE4rOFgXv2bb1Xqd+sISi8hnl1o4S8RNrF
9ZqSEwu9CdHonZNNV2bMT3WZscLy9jw1Q72p2/nFHZhXSfFS+95jO/W7uoCO3JFq9zlqnUPaBR5y
GqbbdY+bvCKGEtTAYy6LZx+g1s6M1cXs8pvlDAwl43Z4K69ZQ+ZEj354ZxdkQtklNeQY+8kK9P19
bKtLUGlvDZgtPnZF+ILNK9yLxDnEMXrw0cIQtjDqDdVzYkyTxSs9WclokSnKfDSZLqpxHhM7P7HK
P3dt9lzP7pkhFCMBz+m3Dl8IDv8rKYN3Ds6n3WQPBAo2rHpOfpodtrSa5ZoIaobiVs2JspKONizk
pBU1QLJN8yVizVhgpw1BOrGxnMukfB4FgyNzApc+KIYWy7Eahx8AananevNusNQeuP2VCOIlqsm8
anzoFewuXu2CH3NFepPn+sri4hyCGl9jlvINYYE8zNEQrYrBK1BwEwJNEDZiiZSNVhI683UHvKme
5ofOaaNV4ur70nQ3eqrUusI9vonq9LlCF7AtLP0S1POVhEFF1FyX0ifwH1Nt/h609m2ogLl5sJ8m
WDazO3YHWkP3DJgOaUqg3dDZB4g9CSbHgOjlAZgP+/orr56SrSIQc02BaKNL4E7Q80DwvVXaq6Y3
H6pYvIS2IjeZNF1CoouT8OV92433ji5eS2yAa8TDmAVKfW9HIlnl6dDssMqhWfUMFn8UI+u38y4q
78y7/LFuq2yHa+TcwMTdDcvvLS75RPvcirb3mPrddPDQVRGxqM+NZUBijwjR87Nk2nRGJD8AjK43
hYb5PrUku05sZw+Y/eSprV157EsvOGppgBFAirNtwc7CQWimHUoVecL42q8to7BfBtF/mWTnXYsg
b5iugGlrnU3HeC7bhGVrb/x8Vs+RXyOyjRuLoiFz2uoBvPhDqZk+bGanJ9+2pJBgXH0GO/EFEIhc
M6veal7ucELSTTNM3bZ1dML4hRY3KWe6Q71fDxkb3fZcGMldVaNCRXT6UBsiXtKV3K0c3WfUNUTg
EuHAU5klWxC2K2JCs1Uzh96uTEuSf6c6uhMD5oy44vafM+ulFiRC922JZ1PiD9aW2Nk+Vjo+xaIB
4DZsI0G3ivqc2Ys/7rXFTTfl/qNveMAoWnWMZPdqqO7K8fLTdy+df6hzl/bmj6MKfEULe5JHn5nF
+2Z6SvsLUQbRkw7u5ZU9tsPixTynbovrT3i/qKrf9xsCGvfAbekIOybQ4feDEWZtY+VNfnUgv7Xe
VII4V4ChyPNZ0H/+vd73DjjSUr/7HIzoIoYVP76dlO9rO4ua+mAN+TPbYWCMLMcZEvU1obR9feSf
zN3Pj/n3wQTHDJCb0kwJl7//eMzYrsIk6CN4J6Szbd1e3jORL9aGTUKt4Rbr5fsWBf6FntXt54e2
37WxeRu/NbARRTLRRA73rlvByEPNlKDVoS87kknqMribqMmX5eIK819+MEP9onpyM3OFJyqTPc8t
fphVl0wvCYaCuJqvxngBTdvuIQxLBu9wFohYu1IeyzcwQtLPcSi3dXZTed2udOVFl/GD6SYwaLRz
HmmgriE+hXsAZM1TjJpxzehl2vz8m/7DLQR9xrRo/AvTtZahwfdNIatIQ2QmTnVILJItagaM4XxX
zl37izP6RiF992RwIMSQvku37W9k81AJHPPBcq+GBcB9AI+TSJ2tWbAIV1hVN32Q3wyxKD8Ucrrz
B7MkoYJ3qDPHr61kXV62KlnOBgIj1FVs0GwI1XhPbMPZ7uQeGBiuMwQQNOzRrbfaws7pWtO+jK1m
kTAhqjc7OIa5ftBMiXejlTqnIQ1KRg/A+BGYvUYp0d1VXrxR0Oo92SmvUT0/BAyX56Hn5d3Yh2Ry
D0lSkXlNHjgCNH2V+waQ9nG+86cljMPiz0ZA9qVzAW34gj3Wzy/YP6wwaKAXTsuC3Hff64Thsdat
Y9jVYVbibTuhWdmYHZB6o+zDz4+1DB7fXzMX6jBXy/dpHC7//TtidGdNAOidqTq4ubw4fXoq618t
mG9P0rtjAPRDarr8/98lsgiz8qEwzepQh7LZ9SmZlAw6XpaVPp3taT9Q3ueWA2zWOqsoTLZ+VZwM
HX3us+z3AD4LhaokdrfI7APYR16yIatTM5UgWuLX2VN4Hgh2ORS2h++cwTfl/dxfF6m3lUHzKRj4
114fxEdnSqc1OgsySgQzeUK+mp3VWWTkhq21Z1IzrEwrfSWEJKdZmt9InZ9yF5c65S0bVEHEiCua
dYUCbC3N4VJXVrJ17PlXOQT/8MRyLYitAGBoOqgrf7woldUMup7K6iAKCgWZQMdMB+YvlpHznelj
rOhZZJtiCs4lzTdmQR1mM1He4op/COARbFEMwFCIZoUKQtSbMTEfVdbYm8BkKobL6hyNvkdapXtG
U5VtgKgaa0KT6g1duQdMgy8zyZ2pn37UNrtD+HbpujM0QD7zYWIjRspj0uztAmZRoy6x6y2NPu5P
p2Hh6z3ydUKDkVoZFeHecueHsOnkzc9v3H94SHhnLP8TjEat961uFbfMwpSsDiqoNmxx9MpXfBwH
5WXUxL+4IkIwdnj/nAS8hVnWUE8Hf3smW8eebLxsJLRafQUosSdFNspOEW+qUHB9ZpoRUJkokKTF
MpVl7ADj4sbL2QCSPksMWRWixCllC2qDeRTysmEFMJtQR3FtyOC2CIFrJeEiga1qe2M3/UuZzRdd
TFelv7yMuc1iO3+O1LJLBV2WzeZNO1YbOFfWmu0qMfFZsBu4pG/l5exoewMjHwzeIv0zBn6jATfb
RONAiOaQHDXKsLciKKqIYFdDjmtoVPfpQCEZ5PEIPYtSz53VfQdvmwgvbG+2pBcj7khKQobCbk0A
ckirfNos/2CU/Bsk9tyQzSihKnb9dnmMeu0yrlP3Hg5+ZE65wfOEyrdo2S2ZUXaDbj7Y+A0/3Rnu
Y5sRHI8Xor0OXf2CWWGjxgUPW6Q3qU3NEmq24mQUPmaJvCh8AGu7duFeAieRdH6ZPsOm4QEehuJE
UcyckzdLGktuTJ4OTw03dIu+JL2qTrlwzxIbp211E4E/ak8rH55X29VXATv7YnAeLdRkv3gfe//w
eLPXgdTHVJ476j2VlDSwrGWKXx56f3qpenmh2Xpmf8HJc3msl/3XW6ldD6HYDSE7vbdnvkqG3aR6
tWozfg1lFOStCipiHm4C2dk+YrsY7rAVVFuovdOhEL1BgZaXDBto8bZVEb8Q6hjeNF2YgEXmvQj2
ObyuWMvXs49P2GCNyYbpQdpst8zObtaemY5rHQ857BF21jGFIe/DxK65ILhgYWPgnpSsoJ01APyj
JA3H4kaO48VxERfVhae3tBDtTavmK1Se9zTA8RjA+waAMr0QB9Lsuma4+FQHhzz1zpKXCEXmeG9D
RV5284P/1/v1f9k7s+W6kSRNPxHKEIjAdjln405RFMmUdAOjRAn7Gtiffr4gVVPikZrsnus2K8sy
pZgEEIuHh/u//C8W5Z3WrEC2/rcg+0eB7f8Ujzp/BUV5+S/+jURxQrqsDigUTKYNmIiM+aU1i3TV
v6irCTt0XA748DedKmpuksagrUiwXYKnQYv8Kq25/JVrc8pJKX0cOeT/SOz3SFXBvI5whKtIcikz
Ix58dJcI/HEpwbupHwkWLdnPguQNxO80OVZL4aCn2fOQFdg4HPQii3ILY951v+MT0FSXonbrFodi
S9FtMNbSdb4Bbm6QiEGRG19LG4mGZdupxls9iuxzDI5+lGNrer4FpStCbTZA/KHT2PgdvavGmu7B
moHtKjLM8yg5LWGKZPo62G5wInUM8hQ168wNu20xzVYQHaox0026XXQSUcn4bSJvXpKt39lf4nXt
0ZChQnQA4CkJ6KC0bo9Gp9akAb1e3R8NDA6YESWVLvzrOoUl5FUYuyGPnAVdrJ+ACNPlTqFWxqtR
0er4nkpM8Xz/9is93zv+kxbySiScNPNJPY3GWXh8kab9Npcw0uInAQAfZQmVxs+VL5D/yDx4KYde
6acJLpcUMwIgPdnc5P4ms2leU3DUC5HeH5DnOi9suHzJfo1iADtrgVy93vfEtvUh6bzImvdAs1vv
el1zwY+VodJuu7FjPfjhO6n763Rawbw3axBzGFB2lJ+PDYIQR5hTKy+qHzYett4nF0f6+hb/zHq9
eXv0Xt+czYO4rBskoSswouF5r1PEpSjbcKW89MQB4wi5b/DohG3u2OzwWfqZ+kALxqVSsHhuYfXb
RsT+eJvDF85+vv0mr0+z5zdBxsRAKuE/UHM/ukEISrzclDPvadRB5127uApQeetKS/q08rW3cuN6
+4l/DLLLHZNQIrkggRk1Qe33Owv1JcuvC19+LwaO6mXXLo3FITkGKwZU7zzL7IvfFinjTOBSIuRC
hsMb4e/1s5wUl8cmdZ2nWcB4Vj+cpYAkcUaCw7qDMGeGuFi84V1fuT8/kjXkmf+RbhJ0j8oTaDTB
Ysxy/X22gXVwr0G7mJK5Y6Fa/c43ij+nkCQa6IXH/Y/gfVz6yepaUONwyicN+6L0TyHeVfcFnYnW
CM7FUdx8mMM1ssvLOkXmzt5DHM/Xh0wjYCPhoxEQEWLjaMc4PsNiAYoPRknFZT7GXbCcDpNSAF7f
XgR/TAxQE6M4/2zRY7o9rydGhHlAp9GuvleoovMWHU6V2c8RNJn7uUZ2mxw6KseajPPt54o/J8bk
bQ54Sq60dI2OHhxZwp6RCbS+ra4lHCg7Pmg6vYVqmnQ2GAmsFIpTtknuPy5JAZ5213ZdR/JfWgi6
3KXlOpGQJgEF6m9xJbIQjQrPgaYPSw4hjLffln1xtIB5QRiqZptQYAvE8dy6MWyGcujqb0jWOWzF
LFj69UZ7c8eiWhc7XsaTUDcaP0wZpewmDZiew4Cq40KwDNEOW76zAPHn9bTBmXL8QV2g9C9Unf18
CcAoqhFd8LSOvc+aVncEoqLEq77fjEWvmZ2q6z2O4UqKkRlJysiEaEvjErFQAMaU9iMXyn7+si4m
hdi082pEQRzIDwR5e009OlyOgqxB9gucAEoLsj3lD28a0CwAzxPpFRePKHQ/V1xH6EKsdcY7iiYL
K4TLkOj/nOu6yao9AiDF+rBiRjHejV3rkX1n/Jtpk1QZEWST4BTCnDnJPPHoEnMmijyZbCw2ehTw
OxD4N+7SMeL+lVe5Gz1lDj/poSbGj6RYAZXeiTvOSf+xxw2Dw2zBQIUQrDvAnAtKcCGPttIp5MdX
OZmnWfHSUOQK87T90uJmMp5GamxRRoK5tJwYnYnqIsE5ejgf5gENwe0cRCbypWMqlosARgWHpY1J
EP/XBpHDbmuC1hS0alU1eX766wPcrE/4VABBoUGn2JHFgLp2xfLTc2yCWFGifFnuW43BNj1JsLJl
Blwsx6741+9omxaurkwjN01ojwVIpOGXsrqMwYA4Io+em4TgCGqEb4pfRlXl0CblxuhG8gPT1Cf5
eQW4i7qaSELzRGkZ2aKlgQNPDXbxWz6PQG+WS40afPZT5his632GmEp5W/X4LtHglNIsl8ZFm5dC
SRWGrJrYQbGIovVs8wslBe+I/gxXmECeW4oy4fe2RAOuQTRuxHNk6xIYRfQpKLAdy3arT1WW9oFX
jcDwwT2Y3C0Ts+TvFo9skY/IQhimVy1s8goxcKsz8+47I1FgD+Vu5GNq9L14kw4OJX+KEY6R43mo
R8B/OBfViq0wZMgsgDqOIX2Shzlc9potBWjzoGmAHZWBSsBN3tt6vs8WXII2Z6XI1fPU6eiBAeMK
VqaByduiEUrntabr7KLjrIwZaIiYO6+VKSBhMDppGGc/hxkoSbRZA4SI6TyRAqrTDOkBxie2PbNE
TWo93jVBxT9bAXKxByXVExtIHVeyDDyo2OcLhm8meCQ5iVjWys5saRWaX4pcKa4t4CvIG41AsaBg
4Ke5wygktd/o5RTcpM7KKyTmqcHtW7A9vB/w8MGsapmm9AqbPFyFe0onwJ07jG/vQuSsw3EHxpN7
Iv3EIgGW49nWwc3DuJGHPl9ihR52YvhfMaTc9cZdlpnlH2i6OGoflhOAXxKFqfYgwrljDoTFNkKz
Wy/KZPqhxrgHTBG5uplhrCyR7TnQ/9GAn1M8l1JsibsWC7jtXGhtTRc52HfeMbI0c9OqAKvNx0qL
io+pomyJae2DgFTVNVYy4RyYi7Saij2BmHCz72WcLe02boY6DDcDeTvYPowF++Q0ktngxnj/5IRZ
NN0m18JNhGC7GCgScHW8QWhBzEkSX6KuNQgf9YhQm8WTZiak+P0Ej+eQL5FZl6CdNGsokin4xIsa
8Vv+rnUgTSN06EpCpW4rRmmHzpiALT/blhjaayyxUbw5ZBgqMEuVQEwg2VOSnPhdIaI0DNLA4LNy
7bSJ+vFg95gt4B2V6Za/o6Jr4lJuo/b6MewzkxFCSgUYhlra7DF+fWIRHUZGkb0gnF6zoMaWzmN9
xuy3i3uB9BMrPcC4ghdPZgu9rK0Sxcz7Ey45jkaYbpzyZeQ27LxAFeaQBf6NwPtmRjGSwqUfdAvx
YQkSS6G2v3RNvCFEQfdt2h7O/x6fKpTVkZI3KZZtoZz9vQxabiN04M09hKhvBmeqW0mbJkfpDo85
dPkmaZ0N2bp2oN0DGe9a5OyiPcXHqP0UtTMfn9Yc/gvuFJPPG/vZBGgMga/EZ2Nnw0o6fRrgRmyK
Oy/Lukwn83eLQr/U2a74nPPmXm0kY7faCji0YPjZjLH0OyAXGzLR2GZ/WnHKzlVBRK8SFUE0w66d
lLC702EOV3Pjr2LxsCyfiu6TXc7FHRCoEMBrBxuxRfOtGfODV49D8x3t0Na66CCgq6uIN0XWtULr
6yumAd56yEErFk8KF7XutqzR332c8B6YPqyhVdibCXAV4g2Ij4MWCbIqpIhH0VRpytAT8qrXXZtE
c73xSlTQLmXBsYrxRQ9Gt2WOaOvS+GvXjFN47NQMMRLtfFL6tZsWuFmwVh04BJ219F9CRwzqk1f0
iwI22aocOB9i8wsEQGjIiYhYp1Hcn/UJJ1mBn3oxresOH8QVPbnIAfd2MbM5hg1U/qvJtkVzGEN0
k3Zoos/rXZw5Sc3B5/X+uUY7KthI1Ttiu4Bar3GbiXsd7qza8bMtnUUHtKNbxKc+8lq7trapckXI
ltonYhKJc4iaWeBa1fvFmuKrI13rpsnrUt0DdobvcWI3iPtSEa7teb6DuiH7Kwvmp3WrLIXZXl+x
qjeIKnnd/YrBfVUb/IUPEDBAJWydgfT5jbcL57UwUm49emdrrYISIey8lujqY1qiUcQWZRZUTwng
RiM/5vVL+wNEnhyG7eA3tb9xoKb09kkfVa0b7Aak8IEJRCUmxddgqbDaOaGoS1qb/EiCSlKV3GIw
BgRmJ9x+Wb29J3tpxdc0k5o2u/mVfaPGFXnidopLNMM2U52aA7UpZdm499PiNo3aNdHURZjSIfhD
jrKMPh1SPDcnNkyHvQrrHynhjG3Yydn0B92QQMLmbgOTPnYc4GyHRHkmwpV0uQglKVIJIgL5VEwx
zHCJkmNwARbVIiV1ETXm6KH9mnHK9JUbO+vJ4qN8GR0GtzbZn6dzc3PwM2HkOxY1lnQwhrZMvc/o
QuPsd4LdmQ8SCM1kag3N0LqESRCDZPZBjuGmc6IclywYArXJosNlaohlWZCaQwM1tYgeiyy1a+9H
kCSrhGXkFKREFc0HYgpCyTYfSl4SUG9y3bIzAbEsHM7oCZkdUpMJoAgD1FS+OTmDdpp50y5OfJ4N
8NGv10+jcin0ouEVGrSLjZo0e0m7Na4KJyhZmjiZKx8NdkQXRcgbVVGjcUkKO5oQ6UkYofHx4IAJ
9r5NU1vVB8/J/OoyrrORYxE2kcmlqsY3KUsS9maM+rryevFzsPRCPXpCWciIhImKugGEqwhpuU1o
07Qqr4jhIOL3oI4p93i6NKfUrxMMuRPGMYdoTUTzwsm8vZCRxUA24GbD+mRJ4d7/LAaLgSXMZOYN
Bm0lLJ9/jwSeH7RWhkauZKR+BVj8ri7hAqtdDrAZyUgSIrMUU7ReubOUc+R+LjrBy7xMIwemEA9c
/4b+LmijmS/G+EowR4Me0fe4ruJ8nJKbdcrsKPwy5ogB56dJ48UlBnuko+CVfMdksYiOm+JT18G5
Tc5QsDBJhd1D7zfykahp94AEWhZLSb1OzPC07c7vAac5ZCmxE5lsfkQNunNPbSyFxuCGtg1GG5de
5Nu8z7ICStZ7vLdsPnXMSTLvUC0wWwT7b1PwqrA/0wghKpOoCbSSP6etMAtMRvA0nJPW8Qvy7Pjl
dE3GMebQHHAlZEPR3yEL9ACskW/2iFouUMEz2vMIfOPy+DNaMeykNZot5qeNYxkAsyLwOS4FMoCc
YUnim9QQJkdsknnZmLd92R557zIvsL6xoT3pNIGvvJSzHOOvI9Q7JFxdgeA5u7plLRTbdCEnyA6q
U2btFpUTVlflJOKx38WFDsRwzi8oJUktmDfmFlxcybOqteMT7AYTcooVIBeARI01V77YD9PuceyG
VOKokg9NT3CBySgv1ST6HNFugPMZuDDHXAIzmCv8GjGbCdEqJL3k4sk894u7Lhdycrg/eT7qKCNI
JNnmj2Mi0BjYRi+ZD3IQI7mGrgN0C05STKNIDH7diPHHBvd1mJFM5fZVxa3kTzF3FqCUlmXN3+U4
gNyzQerZ2Lw1CdeRMelibZ3SRJPDnbci1G2BQ0Sk8cZKQnPpRt7NZGHdLMwl3w87k8jHDWSUu0hH
MbNmZLhJ1+cA/XSUUNCkIkcJXaAQjLqJuKtoufOeGfDnhFDOWLKcPJfHU9qLVhMqG2Kyd9r4LjjF
feXPLP1TEQjAMUsekEe9bL1qLExqhcZxCEPCiELodtePozYLo5pM/ciK5GKWpG8HU/XBVvNctQwI
tAUk4EOrZyBh8Jgtzm05bq7wg1FGpXvK4pMoqebhozf7qz4LUEAqTgPtcKfgYLMU+YGc+5HQ6RV5
za8JFfYv4UnWViYTdcBWEmeml1vjjHUpu7TNRqT/r0j4ByRtqFw5xR4bTXMLfLlYFNFqXrpe5wlX
MHYZ/XAUf1ZuvGoMMhY6lySb1T9hPcOUpmIwrz5UMychiDqkk/s9kpwqR0WS4gg/uC6sKGRDTcDq
mUbwhnMOiafCaTDVK52BRFb5o6xnc0NfXiJHOGuT6ELEMavy7arRX2pGgY3FOW7H9CnhHL+urQXo
04DDKKZvc9Sbeyb6DUXi7iy1tAV+EkPH977zyOOqGmUqAFkuqCxFf53E6fUjsSuoArv3+m+uN5nu
zcvSKLBZ5+h6++v+fBQsQHJcQ+CjeH7cfnUgrawj1YlvqYpMfKo9JYHRzgRrYtfbz3quBv5ePxaU
jn0hXchAaI7/0ZXSNgZYU5HLb7MsUfS+GJISAcat26uEbZggi8dZuHpIdT8OlXLpAaNkC3Fh2/QO
926qEKazEXLlNbHnJTL/6n1UXWyuCGgDa84E32sn/vT26/8xVJKyMImtAPkA7sE2f/8bOmjG/gFv
Et99RAlo5j04oMy1kMOVK9Tbj/pjzUkKwyGtIDpB4DaP692kUZhDkUA9ggiUdK+jJcimB7H6Zot4
UYxS6jsfd9xCEUwMbFG4klRNHfrirz+ua7UMYur3j41KTIzqZzbbzZAS2W9jB7PfZReF5PskEwt/
/lEg7Nh9MKhs9+ztbz8eZrqmLoIUpqvKdgP19fpNpqqfgUbH8is1Ca6OC1aEy/eg8s11/u0nHY+y
40qbr0WIjKdRHDsqXuckhoEUmfgKoN8HjNcU5mqeZtzUTsfEMVnj2w98LbhB08Q1LAyoFdKlw0f5
6PWnAUlZCSaowneoCLKCOmSHCHMExYV5jbq2mAUS1viUAI3O3YST8e0XeBY0/H0HkmqhrGRLpBAR
+nSl8/oNuCUmhWj86mub2Fi37OllrfmeqkcS4sPxnLaMGJxx5nlKmfj9qyhuub0peZVejwDZGfL8
ZnDKzDUlHkr/C7u4VqHktrAWAe6d5BFTHehdIHsrgCIh8p5o7U+uOSxRNoLLtUsim42/kUQncpHe
Hygeiambp5T0jRIdRKU8dfqzlNZygBNIbpncSo/apF1W5/jcYnTamuPca1JyG19Lc8Q3aHfwWv5L
gV6T2hM189wxSVMW9M8ZnyNMshxlpSHL2zqeGH+kIDsqk844j6bIUuWUZd8e/j8WHDqTMGrgbIeO
/HNpD9wsEstely910qJIdho3vbkChaAtCb2/StZvP9LsllcTTqgNn3s0iIGCRT1a4zTKEFLSwfQl
jD1TY4SC7GE/D9Qyt65tbfMGmNkh9NMcZhGZpNBCDZV/+fZrHH+5lFCJiJxQ1flHcAy7rby2mpjL
5EteU/48Rzu/L+8ddAi6S0f3128/7DiCYIWHfA6VIk8aQ4ljxCDA3xgjXq2/jm0DysnNfLMssqwx
mdXbj3KOtjS/PUBHNkB3AVSxfKE5/XYoxNNsF0U1Ovfo6aFzFlG+7ONDTBmVm26aTZwOSByuJf/n
U7BhXc4uYppc1twu2DSUdSnBcOUx/ftmkgV5qFhhz9/ZKSyWz4lPEPie1FliylqzZcoAQDhrNuEY
eKZMjKMhPz1aQvJxVu5yFsUxUt6ElbE08ZoLATLwZzjLpktxqGo7Vu+gD4/GmzEIiSs2+1T5EM3s
owzJdeM+LL1hvkeYy5zMqGeZLWdNNTfnt8f7mTb/23o2c0rwQhkp9DgW0Uh6HcCmuqGmKlR0F6j6
+VkQib3rfARVy9FEqCcEvfTeC0A6jEI1V6ZK+utP3TiYCgHyUQyuq3xTz+Qu2BDpnFJHVBSsPBus
9VKzVcG/YyGUTyeLxI9W7qGJcD1OV4LaePjV+KNbZJpIVpE57J01sFf+DtMOM+Grm/EU67k77r+U
JkY84SnMwE8yM4kYZ8x/7I8E/nrXowNrbkYvLTR2JGsXvTNzeY4iqhw4SYtyogTy9pAGr6cP+RpF
Jx/QKKblnIUIBr8e0pYvGAP0G74Xo/Q/Z13lOgeH9uiplweNosYP1C5Wc3ixBCmKI42ColA6efGA
Caw9bqpgqGiaYm0UWkugN2h9tfcR91d9U8waNXWg6s5pGmYfS1pt38dG6Wbjdah+benleB9GF23i
BGesK06kBJmaMhnznYV95z8rfeTxHNmazIXXF9pqR9Uwf7BWC1X4vkBNcqvD7kZxKuUHiGOo8Cwd
svjN0u7piRcPWNUqOBMOXYLMCBtyiEy08HpRfAU14V4sc2yErxAoFoBMO//O4Xx+bBAodDdR5yWU
MGLUBJ2sqtC9k8NDKiUuZoFtYZJhUbf7kg8hwrBW032CXKZJi6LhFPOk7ECbYDHQTZrL23kKU2jW
qhzPi6rGjjcEFBwkWfbPgOo3VfMIC4x+6uq7NRsoiSlhJVT7LAUPy/6o+sX+htGb/ir8Vd3D+0WV
dvZKkPg63UNnS98B+L4O1iwI2soEM3TH6emTKBwtiJryj9+6cfXEfKHzi8hnvveKZ35TZ3v37yy/
VwfUy8N8gHLmmCeHO85I0F0ktYNK8oSORglGaLbvREV9dVOWYM4Vzl5ALuvyIy1CP38nH/tj5T9/
JlgdWjYE8WPYxODqEOmPrnxqq4qLq8QlYj6UUgB8e/sjn3/Tf8LW81ciNwXwAIS24bweDensIHk7
gpV5ElPNnpG40GD8xYUn3c1J4d9WThndYj9iNRu7cMNmJ8cmLU7G1PV2c9ED+wKs533o8I04r6zW
v+e81eRJQ9E/lCXJi9NXMMScXqiP9phVP8sB2faK8uzH0Vmcf0LYOBj+1AIxEDQtP8gyZB1bfulR
vcnpxSGUQmGtC5enrI57WglDdxCxaz/acy+3K/P3Ti50BMJjSEwaQBrEuEjO6OOUQADMnrE0WZ8A
kjP4SSqTE1lnxem8zmjRhsUXaYXzbnBimh44CHt42KCosHt7Zlwz8q9mxjdgTYMHgXTFMX50oCDd
ge0NBeOneKBxQDmtyzdz4PrhTtMlwfNalfOpX/bYRKVWU9LtqcvTmrrV1dh4gNsLP7Y+rCgZnMp1
oXDWReHXEqUHd9vl1lW6VP7lAq2jkqW8owZafKgtJm3j0RgDaNzPtF0yiLpbvwn9W9LGsT4YKuzi
ZSmqU016klMpPk3juvlQuj2KV3Wkh29LkQz38Jvyj1YVcEB4s5gO0ukR+0LUBJHOIkSbJWltPiCZ
RbhBHZIWgJ+1GY0QzsRPyrWCyzRZ1D+CqjYErhwX93eWvRm747GFGch13+M26x/zaQZKwsy7Hz21
CE9eW63MHppULtgAtRWqVBN3iXeeeERNYFX5XLNA3YJHMhLEx0Q2mF9FV3J0/sDRRJ1TNkNCLBoW
64JCZXagEdET6d24e2qkXTyk8dxfpmlof7TGUB7eXlrPdMTXn0+qSfh0ALiDxD0GA3ZwyCHaVNUP
NFZhoXtRHX1F0ALjlrZc3E1rOzkVjtLo0yItD9UtSzzYVsBhd9RJwnBLwxMHw6724AT3xWhKv5TQ
K0snV7mHJ3Qr5XztDUl8Frt+jNOKj/71Ri8CDHrc2CUi+iKokdtc3ebEYlgOWd5bV6EnEE+hlGFd
ejpZbiDGc5xlbtoc4onTe1uLNL8safOSUcoSmbmiLSogJVNGD5em5wNGM8ueXER/6p25OkvKwqiL
+cBlWIm0i7YeVb8bGaYVLVcQdTMdTfpK0KUL6LBgH66mBuOiTZ02HrhafCjFGeCUqTux0bT9p+/q
9PNQTT3O0E5KqWfMovcKX3/GH1bKC69IoIjzR11POnRC8WrKf6BHafuQ68LsGyiPha4hU8adyn9a
9RCdeZX1bYFphcWaN2JT9PYi+duCDQwE2XA/Q0Vt4HX2BVJKl3r1ix+I4SzD7nlCvBU/y8u08PqD
vY7hXdtBYMKzNto3iPp9SQKMdFgnq7h752X+smEhK1JbJnSAtTxG7K7lMI01In8/Yt/2PrUoGtw6
hWXtfAq7F5yLw/VQtP15o6ryrJiluOorn4PsWe84RZQKQHI1jZfI7cqfIOdbtN7hvHx65y1f32nN
HvfAu6JDAfVYcKk8GrKxjJYybNXwg6p3G9+TWbga4Si1bAZtj9cOJgT0lPTqQd3p3Ppnsto+fKTI
aaYTqNP6wUXLCbuxKb93OjXQIeEUOHRZVzDcceZvVUu792Wi/5dn8Q7PAuU1c+P4ryXw/kn195pm
8StX8F//1b918Lx/cTTD2aU0SNnqdxmT0PkXXAfA5aHisu8jt/YfFVD/X9SYKZ+iTmfyWCgV/2Zb
KCgalKK58XiAdUCM/4/YFq93DUAyyg3cnByK2mBgAaW93sLcrJJ8cBPvgjJpd0pSN9+4oupO12VB
1rrvtAvP5P8N0M3LEfI7geFvD6RrCl1EuACVn1G5vxUdaDg7iDOV7gWldhqM40SLCkWrGw/R6NMY
F5Z3CiqvLwQvH8gZznjRBgn+qN6EmbdqmiP4PNaJ95iFPEBmmbjT7pievP1pr/f286OYauaaQjR1
2WNHFuSxknjIhbrIS3w8Uh+oJaVH8kO8oLEGWnHm8fNMXP835JD/8pWsJJfVAJoZvvHRNE5tDtDN
6tSFdjKUoIJGODhDVKDBAJuU71w9juL+84eaZggkIepytHtYnK+6CfT+Sn9O1QUoPB4E4497AV10
KOBj76N0j89gk5yX86yD7dIlo/4MIgBIHzpZ1tZ2qvDy7ZH/8/ORQ+a6CcCT+oo67gBkIonwY4wU
JnOE9y2IvfTExnbq5P/zWejyImjJEmbhHF2HKI8hqb8sCn9oDCEGhYi+j2rI7bORzNufZcbxP0mY
GWeP9J4aletDJuJcez3OKJdwdagHdTFGyU/tIIYyOKgTvP2Qv40dQQgKLg8jSh1NJjcuhahYoS5Q
PkNIOhiRjH6mdYKcocDw9sOOMpeXT8IdS1B0UwzhsVVXEAEcXyn4XWQkRyVXRZ4p6NfBFezwgwEb
6z4qDwMvmYbzLY5P8gzGp3ynbvSXFeyh34Q2qdmq3OKOjuEIGnIU0X6+mIPeOZcYv2M9GYXBZWNp
VmgbluWesnsH5HCFL7573rxuQ2+BCPIeA+JvM6DMzTo0M/2HYEde4GVU5g2bd4zmWzSIyACqAZ2D
BqfFt8f/b4/yKC2DuuBooV31ekXNTQBM0m/lReoyvGFoVBssnF9XmLzMxNsPex3qCd/cTkk1jc0S
j/tj+YIxqAvsPazzCD8e5HMQvvtSUaj4sk4wlsdqITq8/UTxOgSbR6IpC9fHg7/EBB+XWJt8pVqC
ati5HUEARt4YQXgNLOXWw5zdFCmYV+mu800SZM7ds49SOYN39K0Kw4sg9Vr0Djn+niNIr/IGof3V
wdQhwk4IOwhRvzdIUJ5e7XIKtSBKJCxiqs+0GjgaX88JEs2ZmkupznVhl2RxyXqoU886xAJAC5g6
ZKVjLEWyro62NY0Aby/4ZR87UGPlfskK3jGCoJ9uI4rZT6ss+6fZyVm6YbIaVw/aXcnO7jIxblwx
oXUn4lA9thBXblHx6U7tjP+M4pg888EudDudOfJscrL2Sz/6EKhjJc+7jAFEmCdbbuK0gDbg0ap7
gJlncVMPo1acCo1J7QbvoA7jkBBHtG2BIazcxEBzvBOErXlGwEg/XxLaFpHzjRoxmdoMaSOuNW0C
ul/KuOugcbieWPjYeedQDeoL3cfIhy+dwE3p2Xguz4r2C3gWpzmnCLXcAlbB18vprXGzogaTfhVQ
NIHLrNLLc7xCpugBVUDWXp97j7TlWO0qc9zHRVD/RJ/RnNDj6D6i+e18b8i1T8fWb287D+MHl5r3
1k9jhbShDkd3Q62JE0bgB31Hp4JNOgfBJfYa1lbOihGNcPNalJOeRFLqp06DNwFkKu761WF8QoRg
8XiOQeWNmBI1oWKeUBINH8Tc6accBRRnAwoTtSodCbkNFmy1Bpo/SIZEizyDz8VvKbNF3K0946YG
W7cvJ2rFSX2A/oMkylImXXZK3bvHGwIiK548iccVA3OC1T9PTGJiZf4v5y4b+uZtXi8QvAvbwpvM
rQpxDaSYVZNTc3/0vZzRXOhBQQaqg6VCMiPCDKYx8dIa/RYzMUguxQk0Ll6GFkhe7p/NZbwavAkr
OF7i/bOjXGKVBVPplniWRTVAv52/KM6bPo8oJAAyZC3D5QgftB3xa4MeibfZQs69EUavE2dzipwL
jANnQ5UKA5lGxusVN1C0HEVauo8jRL5HLxlCZ6Mx4y527iK6T7FcndN1nWJ/54BF/1qNY3UXrOly
VbRjsWsxVBQGqimCg0jt7jzFQvgsRuOT31LMM8iitR52NlSaO0SMUmTZPCM3DF5wuQ64kF6UKkHo
qsype6SulvTJqH8v1brc5fQ390jxNkiH2ktKZuTlsIVsXX3sG40rTxYN5Y/a7fqfgVrrM/AnwzVk
UZxWlzlDBR8F+GbargWBa7IRo9701tJ8BgfV6YN2F+/7vPpiB9a4whseU7KDbYoRm3Bo0p3I6upk
rIf6OgQNhYDbqpOvsbTwhsE644pbOeo71YIBGvqY7UkAWeALsjyoE+DE9dWLp/pcqjKGMjGp9WtV
tPnedWHKaTEyjQDVURfLp+or9SrgjtWY6B0VP//EJKPYMs+tdnYdBFLYIRihjyQvhzJw0L1L0OOh
mxfdDrm2zqq8bc6yLtGHxR2WH1FcT/vESq2PS1iXn9N8VFtIH2iVVNRTMtD8Gz/vHv1esT9SHImh
SSXbYezEoWxqflFgXaNwZhP+ZVTXm7yTyJ0Z44663+ZtSKV702GtGUPo03MzXZLpBqdUexd3B2EE
6/EIERrTWY52UB2Ss4DG3RaEF1oL9WLtnbIe7pvca7GMq/QB+sQClcX+Xvi6/hwWGCKmoUAHGTjc
bih4D1h05UdOJaT8VsL7paewHW9imxn1Yye7pPRV3dj90NygJcKitjwysscl6jEJcjK2hDbOgfsa
JFF2AVWYBNsBD9cap7b+Ke5sAlK9huJuQSMRedh+DB86f0C8GiQdAGXgcDMcHryeMeTyUbbdOq5V
f4mEwmp+bmFXLHhCAofnPA4GFzO4wlE1+rWF+W1ixi0QWRJCENGYxMwY+Vlga68xzyOF80ZqOaYz
hucRbginalbZDOwzb740Dct2W2MArnFhqoovTt1S7xtxWAIOXBubOJHopvzqZoiC/1yaUVEv8/to
X4AW2leZmn5gIIWqMloj7j+hF4Vn2KvrU7CuMV2mOU4HvE+z5Jse+8esceXeBY2Mp8JC+PhcrNZg
fUpX8JKngZME12OH6Y1XwFhIgEOfZhZsCITDmvs1RIxwE/pquh/drrz14uanU6yfZ/w3P+Q9EobE
VcqgTtgNezU0zhOOyvHTmqbTp3jwmTl2fLZvAV+EGxX7E0ARwzfctIX2z6GwoDIzT0WDWgGGc8s2
H4BtnPbhbF8o+HFXre7lrbdCOYdvnQ9i4zEL2ZZkJ3ywqnGu9rPoi6u569SHNV2LD61Qwy2ksXbb
YbjwHQW7Yl/3q/yG0ON40XvN6mzcyEmx8wwk7rtJl2ymYZ3CTdkWhIswcndZGajzZRq/RWgcfJr6
OP8ohsG+ogbvfs0nL4+3HS6cnJWVQHN+kfF1iPDSVQcK4Nyi5ohj6BjrRyedGqRtJKjX1B0usAWy
wGX0qLGdCELewSKZHXezcBw0x+GozYekqOSdlzcNai9y/dRg0X1pL8P6scc9exOO8fSFPkM77G2t
VXo+p/PsboPatgAQRFOQX3uzPTUnYTLoU2651mWGr9e9nXZOuLXyoURnyvJtsJosnuuJE/6nGFt9
NTQNuF4Owosq02Wxa8IEqlgNdOQsIbidoPEmYDaQWVjbePTHj7EzTpDIsgjBb03I+5LTUNoY1etL
VKMJo9IGw79tGySW6cEjX08Ppnaueh+b7c2Ca0qwDwpfERDF9KN2UJM7hOh3HmJQ8GdKtc5eFt56
in5BeqtL0d4j+qkfKOSq/Thj1b5mxr8MEMdG2UkiNvOa+TR7Jz/dimhNnuyS7vGmt5F5jCxUxHeK
oboZV+4p2Iz73dato/QDbYz53u4m68r9v+yd13LcVrqFX+W8AFzYyLhF5yCSzSjqBkWLEnLawEZ6
+vOBtscm7SOVz/XUVM3YY1NgoxH+sNa3EgxrQYKLcetppnSDkizKLWnj9rCqjMRvd4pr93uYx+NT
jVTgKzlD7uvgdE6y1WsHd3QLcydfpbj2JS5as/o+d3OTrGU8T2rvdvV3Ox6jG4yBLHbmpO2O5jDG
VVBVZbOOxwSIv+VKScZfKa+1fEg3hu6E3dpHyH2M5mnECoO/EL2wsjoPPCvRmprl9p8BWBJe6UZz
es1Shll9WJf5denn7KNKY9QuMeuSFe/sVlj7oh7yUT2OcTOGv6cj/HcW+rNZqI1I5i/d2N+gM4/f
ZFGV3V+Bzsy5l5/5E+iMxoaoIawib9EefyaCuOYvCBNZVRCEyxQCV/6fk9C3wHI69GXPsQz4aWn/
QDobv7Av4+VM24whnk7q32Cd3w9b2OKj3PRBmZiANpa96oc5iIfRZU4qDzefx1qgiGMvgIxkBn85
J/8w/vzQoKKHFUgglvRuYGeciY+DB9U3hllF4V6hyyAMQPe9wBvD6kvZ9eNNgbT2kJNAIdcV9f3z
j4+9nPu/zJPQZHNw5h3Q6DhtbCI+fETynVl8EB5Ia4B4YOvKljDekeYJz1V2mwoyBiK/qFGGl4m5
bucp+TZqVJYbRzrmGm8NbQChlruuR9dsNlpD+GIVX7fYBGFm5iGQCZyZmzaiKFetG94WTj6s/x8f
ghEfxBlKZy6kD2dQl1ZNizv7+2YGUD+SlrQttMI6JO4wPTQmoSihyFxzoxH7t1oQD88D3I21XUUT
vx9TpRuHB8ZN1XoetrsZlxTl6Lb3MhjzuDi3Xj+I+yJRSxU8w8XVivJng+L3U5jfvgekdwTQMDtF
ufyh429RhqjJHfx9wrN8LfU5J5taTjsXq8qPz9bH2cLyjTMSRsUN6s5mOvx+tmD3oi1q9BH7nkBC
4KzMRXEANUfZmc1Ft6Gw/fh4H26ityuMkQ87iyVDHWHM++MZgqDiQss5Ht6fC0+HFlAS+RU/Pso/
nL9F90AnCTIHBcaH8+dLHhf5oHkw/FgfeJy1mn3tPmu9+x8f6G0O+OcE9u2bstmB8GBangt/eyik
ERzMgWtwb2CRPcxua2xin2tmWnKspwK4CxWsQxFRddnt1NsMEHMnW1upCG9jBVe2sO3mIqclo9Ch
4w9qGkxaIWHO+2hJG6pIRt0lXJsPfUREwcqcdQu+czrMkkKSg4y1ZWywQST71nDap8GZk/2PP6T5
Jop69ymZtiCgtV2DuJ9lI/T+W1vSLiCJy3E/pKaAKFXBg4vC9qA1MttWWbuMJKrvYy61tZ3lhLtM
bron61tte1F32wxn21WNfYXmtIQQRzj2kyD88Mr2J+uLOxTFk90QVSwG404wWSNMF1/hCqJTfm/o
mb+NSQvBSwSfK45KY11GybQjy0yk2Mh4nGV7p7Pt60ih6+sTJnC8XWJe8iHlU+Qke42861VlJ6AJ
qNd3rVl59+xY0kOqEbZaiiYGIB6FX2NePKuizeCHYhy5rnPUIziTXeuMVRzBUujYm7o3rJVj1WS2
K6fKkdtF1T6TVfbYtSWkwzIPymLSrtE5Ta/TNLWAxeJuE2WdubNDKyUR2IlxfWfYeTUkbxc7NvV7
fO3FkxvF2fdaxCgKMt2fJniOMeIVRFW4kMp4/OwyVFi7hcHayPfzQzql43lufOeabt9bd15S+oGJ
u/xadWXza5nm9oveQF8hzxlPcvZNyzTvk1bm2tqKEpKLXHksCoff2hHNJjP8AxRyOAZhHRIhgEKB
BFtY4ppb7gBsnJfzua7ytF6hh9EWi0obiMJ8ZjlIS0w/fYiyomDUVU8PWk5TxD/V5ytBejRTJjwH
G533yyotBnMHbt07kPFtvsjQaW9SzlN56DDGEULQmveZhROq5oroIZcplCAvFfynbRYbGtXt6JGc
Z5TygQGxWlXoHPhqyDRhShPth0lt49i8GGGhNjzb+kNHMxigLek8aArGq0k+4Fo6or5MMv8E3CRG
MYsos49ytVbhwosoSNGROpG/Bp00kmKLFOcxuivT6FMYOV9iHMt7/HH6bShmMC/SeZogORpFWa4H
2aYrLXWYfdqhtzWlFGd3VMOxBKIQVP08rgqdEluljRZ0zMkw7WkxjygCtgW+AJqpajxpXgSDABbM
aoIX96yRs84vM4bb2MhALmUmUwusoD0XVz+4a15D2TaJPAehy5Aka+A8Bl7LVjvZc1WdO63SVzRl
00s6tDohMq1LotME6yvQGR9czwxaeEy1ojlNmN/pdcZ8L8xE37sVt4ujTWTgBoBz50xtCGmOA5Tb
AO66OFyNelp+lb0VfU5DoV7haEyfzV4Ox8LzevKAfcBAUW2dpa4RasMYb0WSRX9QgvtLm7I6UPk0
Ia/VU7cVhzLx3blZi8YpNoVOVPyozeOD1evlll1NfNCzqN5YeWWt0gn+rG8qbNrI78/JyAShpNsB
NsnfpqXK6nXijM3Rr8nvZUc27TQHAW/T6tk2TPvpe9/JobpClpuvw5qiAKeYToyXQfKGAbkyiXhz
iJnsK0NX9UbvB2PDJ5ZH1+mMzSCnDHKQPp3mTm+fZn+wrg1u1Ksp0RuSl8MOfbWOC/8buWfD2s/1
ec+AVH6N3TECwpC4j2+JSSUoh3tNp75g/hxfMyyjOukp+apqQG4U+aQ3hYxgkFKh/tqMupPd5pHV
fIaXlDFLmwd88NSFml1PuzwTzOWtJtvWka8eoQDmh4Zx4ys+Q32fpxbPHsmHbGrKLzSvxEiR57Cf
JrO+gusTHt2Wncg0sNldOWiRQaWX9caXPZ+cEdG1rxfD2lamsWkYVm8s24quZyzfzG4sZowMP3Li
nRzHJn6TSPsB+bC+63tSo0PNEVHQETQZrbostTcmoJdrwYNhNS9WewZXM2sGJ4expcIjtYq9gg+E
so+Y5WPPLI5xUDx9pwbuH5Ne8lyvjOaI97/PSUqzDAYJRbODpmif0FdptxMHiN+C25HGIE9nzBvb
XwZCNaIA9Ht3q7sAQsj1UbdSN5q1dGPxWffsE5DedIdmvdqx5ZhhUJm6ebJHkAkNDwUhlXnVm421
rWkdD+henVWfpwQUmSHUlFLds6rE59l1CRkpBF27iX4jw9LvIRtG/U7W/RTvOP1u9lVaXhOfZVs0
PVczoQjdWJIZ1xWkfUvTIF3aDwvmCtY4ETtaeoYVX40DJMX5t13nfxvWnzWsAlfLXyqhvzWsd5Xq
4v9ZvRADmJTvaKkIe5cf/aNv9X6BRkoJiL5gaU2pRv8IsjQBnzrwKOhdUe8s/+T3HEvT/oXdMups
Y3EPGRSq/+laTTKKMN0gu0E9wY4Cmci/CCPCrvKhqQNLh/FhwbLye4i/uXgU+6ySuWa1H4EaDDhM
M5NJP4/aXVyimqTZsRQZYql38ROTkHpIiMnV4GDa6PPYW9hWSkDzTcynt9Vc5RjlXd864RfkDyxe
sGrXe4ZC9r6WJuJy1KuYg5YMCzcrK3YjY+YU647oVpLccDeZZ8IQ4qtMVMjQoBCaRywKebNp/ISQ
LjlNg2D86cTjel603m3B/o+X5GRtM621rqGEjjdZHForDSqIttEbje1jOOE55ysAhoOZnDdFP2LE
6FlafTLAdkELMhjiqcI0jwMWlwNoaZ2ZKdudZ73gl0K0GnbfOAo7UGmVcE9CVZJ45NUNMl7XyacN
iXfmgew+NJ2AVSpScbUB7TICLHdDUV58x+Bi720G8fSP9hBtxJyEr7Oz4NIyMbRP9azxkCQvt32y
aoLwyoGe2s9wIYQjT9dBheU9G5/qumtlP53GZoxs9gvYZlguY+YJ8iIX4UoX0GdActXeZcz4vRoI
22w9RBgWgQ6sbSTNY3QvTIHrLyLyvJswr0iAA3iNDyRkhF3yOhqqresVLcxv9zDWRX2dica/AeaV
xGdIYva+5fxh9Wn8c+4kzW6O4+G8bM22Y9wzsocuWt0J0XgXzCIJUQ4xopqJ2UghaBkBcYv7EPfB
AU0vo+A8sQ6jcqvrTDa9djdbxbRxIK8crXYYVk2eKQuAOULHPaHIYDGUMEElJs2v5Pk2z1JVxlOt
T2xzYENQoRPK1r7ipvZYIsYdI19AKZexZuCP6sa/A+QdXUZzZr0BFYUgHrs3v5By1C6luGYb0MO0
4cWbM48po/DPmPzdaKsAJB6tMS2TPS+Mbj7QgZM4kYRKOxvMTofVYLhoA/TRK+OgNQHUHGI7s8nA
HGp1y4rIzs6xOfo3tYd8JRDScR5KMVmf4lbTBwAFuaXpC8mEeKiVg/nf3EUUkn4YaGkKOybQOBGg
PsBZec8NgYDEkfpDs6IONkO+nyVlFN2faoYNMkJvGzFtMdQ+JO6nOzLQV/oBMcWUPBl163dHNGg2
OF8un89uGGl3E5XpysjCT25R9Kek79qnuCmuQt+MzjnYdf9ryoaiN9gcFZWlHaNCd8u1S5z1A/LA
ZJvMExUNw9xNSO2z1R3+tkPpdGjmaHhMOiNZa35cfSJhtdm0gL5TJeJ1ktcGcX6pITzegPHw6GDw
dvbc3tp9GZnhrpKSRlbZwIJWiLco2mAsrp2MKgmQfRu92iW/w37SEzwKLAjVeurGpUDW00MFYXk9
+eVtNXvnLm1DwnBFu/K9ajwOSao2SNDyjdVhBmkqUsk0S3u1Z540eShXTTjvRo+X/ZQYIiB+zL1q
p/Gum9to7UbDEhFqPwopSUZUSsHPVNX14Om3ApcPuWnsJ4lwhUFnNRHoyxBJFFyYbVgyAcc5fNLL
uv2WTu6VPhvhM23ysAczmd+VDgkAKfuu1UTRxA6x7W+ECs1tU7EJH/As7CxnvkoaaJC5pXegVdp8
O4mM2b7GTwlCU8B4yKpeZ978XIUueVK5ez3X8lM3UF7XRszS1azkrglLuU0djYWNDIdrp829gD3T
ryQgNrsyYfWQsAbbVmSwQrJDZVwJA3VLBfE973vtCHNQnKZ86gPlRl+WEMp1BDxvlbkA9gxfLYiq
Sj4hUx72Om7Mh8WGw4UxaLtIjt+VdPLdFKOqp9BmAYig6ouZ2VgWxjC2Dk5qFczO0GMe6KOHbG8W
ln0qG3T64KiZhtRRRWGoMuvohYuzVMPuo+rY3yUzr6Z0wRd1toUNoHdm92rC5o2IH2Ye1uom6W79
tgkf/cZe5DxFCJJFxVez79EWV8AMA1Zp2efazYutYDEchInhbbEG+7tq7tlLkp/+5MtI23Q9i/aK
/f4VFVh1mppB7iFbeRdoLeUn/G8a083o0Y2aAiSs36hthDYbQFYoxkCNXSaO9phGZz8rPJ8gIbth
UZwod5Ux5WVp5iTz2hrIK7Y7q1r1hjCvzBAa+VzEoww0NtoM/UJvB2w8O2qSZgWynQoaFpePXU3r
wRXH5iRRrNh0U94COawuAGd1RKxEw3sdZ1rlXAbWsNWRX4D+JtnOoLwM+tbSDjJ0028mUYPfVCHZ
1cZmMaPRDAdW4MjsjqXLG5v6tLHXbCnFAxzC/hb2jPc6eipCst945yY0vmi++g7HJPqMfmkMiPPU
V61lPwC60D5xT2Urw8yWsRbPuXlqwodIWjtSqL6EjvrqGY29A2fWUavPYNaT6fPUT/6axt1Yu658
aQrGAL2pHyC0ExItjPpbFLrU1KkGv9Uz031vgDlYGTN7sdkJBXtyR26ydsgupYCtERFOSw6S2hSd
wcLIiPoEHAxKJGbRopivoomVcl20ryqN78lqo5SiviCyBs6e2ed7V6SkvYZ0CgEAxo6omGYpZhpv
1VmyDUbechtGNcmLkWX3muFgcxwa/UtsuAl2Ks/9JoW8Vb34HhLR4MmkWfma+4yMRl83dpfsxkx3
j/4UzudaV1bgms1zFRGYgPD5OJQZAB30IZu+bLK1F/UmJsypOOCiO9iTbjBQEg/JMGVniDvIJoht
3grZkseSdgRP6+mOMUp9rLrxzprRUIg5Lol/pEsDrvnaUX+uOlNVd2Sb9SvAGJzrsDAnQmfKfmM7
VRdMZVtsR1UVgdS8r2FkfBaMy551mNjXkLSBJXj2pREd15X9tTAKcUhmoEx1nNSnuoS4ohrjm1sM
UCDEa+tlTbyGfVKvRNkOe68OGd1YtbVJmjil43PiHRWLewsEMVrHrAAhaWnjtVG6Ib1UdZR86VUu
d0msX8GWsFa2W3OJCi9aT/GIoATqBSKE9GFkxkb0ZKx29cDiGXJrWd2qWFWrlLwMt3f4dFHF5nRE
ptS0zhqE+SPQrt1SbDaivEZoFq2swT/B0/tuJ9G+MYo8gHJwHQ7t9Zyjg4i7diVbrCGIFCAOlcHc
jvdDqxAkddedVn6iWktY6s/EEXWodeAMZtSAKlpNKbe5zXCQZGszsYHdAdA/kw7unZ2iKVexIyE/
uoyEyQKab8DeZr/JL//b+P2s8UNiyV7iP6aEvzV+j4mMaHLet3y//dAfLR/tm+XwfxmsABbaNk3X
nz0fnF7aLfquZaWyuPz/aPr8X9hE0irqiwB1MaX/2fQ5v/CnMXlnkYCp0HCcf9P0wR360PR5HN5k
V+kswlGk78se5i8uCq93qgoNjGBZOZU5DO/KY6Tp28xbpuacDOZmLMMvU+nZYPK8KH5gyMW1riOn
TDApXJmVkwSMfsyt7YJZ3EjX9m7iKapP0inz+6qcmEyzjz00YXcfMn5Fx6+aF92sM8m2nxP80Eqt
fDQ6hx6xGBgw9nRir3ZYIhyK2fhY0whIV29QG/Fesl/MmnF/sKyNHmFAaN+yEVEChUwxfsNb7bvp
MWmt4Yrl/0YSoESafXrS06z2dk5P5zSYFgmvQQQ99kp1hhCM5yrtXrNsQqx44vWb2mOa61KKBW2R
kJwJyXO8EnLklZrF3pc8yz0DLWnvcVrIhN4T9xad01rAzkTLRfHLGxuS6TDYW9HoVhC22a9WMZcn
JoU1d/JsrW1pZZ/hWJYbW4QW831mYXloDo9ETE+4a23BaqFlaFnRc92E/qy7ZIlTDem0ss/M65jd
kqb3EOtoybIkza2gmdGaPiIs77uVS7mB8BOXZR2g/dObbfgm0GaN0BnXDd17s9UYKtzLxrNeVG1B
HGDBWj9bkcVTBXzJ/TiYy1lmyhUFcYUkzM/Y0QeTQYmGC5spal7bi+DSJGqDcSgSs5aKF2UFdPc2
MBFVFBvPpprD4++jK9NkA5/gTY4uZI447e0v0VzxvYYYIEG8K1Z+qyku+BnbJLvzXJcsXQ1/ppG0
uyJ8TC0PboWtHMr43qL2y+MIMXU02v6jV2XEtZMShQJWaV0USG/pjXxpiXsSOvgYBdDF3eBWioK+
882DGXf2S01v3+6sjpctdLx2PvnlotacCsF2KBIofFNr5gNhwuPPaQC2n7oMqPRR8yZ+gUHQfW/c
iCyqVdGH9XPOkgofMXjNglmiNNO1N7q5tfZc5iFXYDSHcAtZRo8O3QIhDCBodq/0etoqoSal0KdG
SDjjjcx3sBUXHyq6rbYH/KbzDxCi88cjPeKvPZbKMLeBUMwrSWBMEswNW3/LYYc9smZBxNyy+nci
YICWVvMhQrq8Gy/pnfPbER0XKMq21xBss0bj2mx6lm2rdIjCx0FmSGuxXiB1tQajn3dsKKwXnQWM
t7IgBZ4cXdbPjcGAPmigcu8jomusS5SCOMrMJq5AFiUEeFG4meaqMRL+/MjM+VgTI/9zHObOk9Wl
k/b49ltCM1bRHr1SUq4guPPL2rXDVaYhp7wCV4g6Kc9avLitM/A9Z8SmzXc0MqgPqnz5Sg19OT+w
J/X2qkPvefIXH8IkK/7enxJS1Dw/QsWuVWxds0rjgnjT5rtDzhPKTdGvW4Uupm3S1Pn3eba5ImmK
lmtKGETBk7ztFbtK9aBqXFGM4CcAJaxGMg2Gdeczl6aeH271N0dCOtXPmCyVudIrRUubx2UhAnwb
9bnzWEXVtkclTw5RH/zmxilocjE4kXaJISw8pf7kP/JlOvGapCRxS0JwBzJxMbZ0lmpD6NHGeNdz
Fe/SwSu2FKDGSu8jm6VN135NNeZ75HNxW+R+Pt55kPtXrkFBHBgSwgY+9wrbMwtiPl0BGDiYK2C2
q26QOdRjv0SCySnr5/3Ijnc/YBT7ip0cLYQoKw/oewjcGRk7g5sowibGDIbzO5EWjFzU5Qmimqrn
gMVwPQjb2lh9ZLBG7MhhJJYXI36B9uJgjolJHpgXxysCVCMq8Lq8zaFxLv1ZnlaIc2Pjwa9mF+Wf
nL5ZbmHCQemSfdp74jW3XaINIzW6W/D26bmRTvLNbMbhXtn2dKiL8s3UgNUh0R5kqslHlrrtmtq4
oyP1PTYYQiNJe9Tys2CLyf83llvdY+ZURvr8LZkiJj/mkLcnD/E+FWeKxjxYQqSe8S+0pw4JPgU6
ciM2lGSJF0ym1vYwLKuDsWPin4Sze7aj5ko6svhG+ltM14FtGZHG1NAydaN3hfrgVhSaMW6YApuM
DL2+Fec842l+Ye3JgFL3kck4cJxJl1q3TYZtnB4myDQV3oDG5mkyIb8Dy6BuRVl+NiMoqKvOb+do
12OZONdZqRsPIZLbxyGG+J0P1k1s980tHo0oGKJWsJ4U7l3pdgTX0Ip61w19zZ4UUNZZUax/joxh
PFmhdz9HhvOk2snYVSPs4J09lJXP/VHnCDDluNz4jC9qv1ihbL3BnbDQvevYxg8Q6+ehmnPyDJpO
v+DSqDYj9DyysKQghs+UYxD3XVxv8kEvdbBo8fAFVnZBGoSlbEr7QqliPzV5rlaasPIN2xVM/aPe
3Rtl5j0n0BAQjSemfq1SSwUFe8RD75hc1QPt48jr/TTkSl3R2H0ZpNd8qpElQQMZxtoBBhF2Z4rv
FNKFb9xNZFWCxUnFJRNO9723RvllwtfavIydnveXxJFhxAJpzhD3Z+WqbuRnY5rDC9LKEJw2jRil
4HjuO5wXeUtJ4zryqFpTu5ayczatQUQShoriG4GV47lZhhGhPRmXNOn6Z8xD4ToqYufGr337mqVw
5EJGjWkJWQbUV64WZp+wNRjlOla6drGyyl67lho2nC43gA83Huu2KL8gPaLpqeqHUNU6rgH52PFK
3MRYVvDm6M/CiA7pkLZnID7W52GIQN+62SSRhLZiE2pxfGojdncmW+dPypV7T7Hrz1yE97HOMArx
fz1aZ2gJFp/QY7EXW2a+jmpDdbz8tCsUssZOZ1RcDB4p0rl4ClPLDaLcoUM02M6iHWDpOub5WtQ9
14FBdwfVhwGI6YfzMjSDZunwCt/ifNbHwDBq8+JFlnPj+bK7qzCu86Knc+TzxGjy53GruV3/qZIZ
sCQVPTh6I04lYyJgwyPUF7bZW/DUxV2SVqTIppQfWwNV8no08pROVAcdrzpm8QGha/EN2fDmFu/K
dK9L2Z+m1tSfNMkP9jSEn3gC9ftkbJN23RF0ZHZ6v6tLhXmhM6z6xISkuY3tIu9xcLQD5o0F9REP
lTgqMM2XJHHY4IXOgRGid65AAD/oLYT0wC7UY6xiNuUFa3Divigoxj566JmiBABjOt64rXl0aqAs
ox4ZjHtjb4vMhO+hk+mAEajQfZx4riJkespimzuh6LJVPdrN1iJjoDqhx46Cxi1yel7Le6x9Pnhf
j/KOuZC7bccmTNmsC9pu2L9rIK8ZimnwfKMUtzFZKG0g09iCjBi1p8pi5o7cdlKnUVqgWwxjZFDJ
85Qh8hh7K5fnzSs0Hec7beywSTLHnvdgwvOvtes2e1/6CPWX0orRimTkMCEasERRrZAGOexPmnqT
ln2Cp8BTQDOEsQ6nvFtNfdOvM8ixpywt+qu59WrzgfcbFMuSSPR+VfhjcZN2iblqM5uWvhgj5zb3
NXNe2Zov4cGklAXlYP2agTqNtr5TltxAOrVg5ojsOuIlG/X5eC6ztt3QkfsjIwEvvLSUAZ+MvK55
8k5m9Nkt+rIi9ZvVVWj5z5ES1e0ckq+LBireNpmaznZr21cgJhuJQqLR1qqyYVRXeXcaRTPtvJII
I+D57X08FMdmaE61N4/rxjea66Kt2q/gO1iSd408CmBhOxl5jxRqw5Zd/Lp3pXVBq5ATDdBnWbZN
SRXPjy1QNrFN/HmegsGSdbpCJFalQWE4860y9frXEZB8xOVj5D2mGGYWJtlIAP0ZMGVKasXXiS3U
DWj1+VpD15VsIpLP1K9eV9/XaiozN5Cky4TGrtB4uB3CERsQu7vbSuRPNRy/+IQc3g3PZqm/APyq
P402hVzicS0csiEJ+Z7TKdt4WRov3B/L1p+Sgr+SQyABzd0soLutnaDzYrJr18PTHDP9tEzpRe5N
ZNTNDW+/Q1fwBh1+Imb7KHhc+KBIawVEVIAk1kd1aETO+GRE1LUuXonDYNKJEm9k3M+T2776UvxU
yvlRiwi5zRRgZxf0iEWp8EHxyHyHYD69rfZlIf0zC6v6ueXB/JJpHfwbo1Jf4xxUwBX58so8SIS0
+D9aIGnFp9ROc5583NgbRC6WvC5kL64KXCn1UWLYfuxjjIB9xuA+sOYypGwrnPZVj3TTp6G3uvnO
wE4iN83IZilRijKzTu2Xyu6H7o7dl91u506wnCQEjB32l5l+gvGUN9KwRSH7zoT4GmKkeWLcY+BA
KYt+/pVLpvzuzX15ZxLK0wZd0/Lvo2KtWaYC9T5H9Eba8uzUabBQeVxmrVUtmTY0DjtsVWy5+Bfl
tVXVwtnJWGAtbIH5PL/1woXT/Izx8FF1iuLUhumKmta2yOr4yKHJqJCRmenV3kbuQ6eZpPQGijTK
6Ce+cWY77wTUbwfyWeh7zD5M4+PVRSyixRqPA+Ux4juGE7jy0OLx/XDvWS9t4tFbR9VIE0J+w8/0
238/OkreBQrg4as24X+8H/rU2iRcfRqrvUxr494ZiHdOmsX/SgDXvho1jkrYCU2ANhS0bX8Zkf2D
cF2gzv/w2ZmKGzr4V4GX52+fHY6hBgRKVvvfHLP9ECnrk5s1xj1uGtpmVO98+N6aqlMXYcMNgNUq
Gr8ycnME5+PvwJ//jjd/Ot70LL6b/3u8+fTCHp+dR/WeSmO//djvA04o7b/wkLRRa3m+ydASye/v
A05hWL8sg8Vl6vmnoMXyf9F1w7KW5yu3GuiG/8w2LRt9DF2OT7fqWjx1xb+Zbb5/niL94vIGjARq
GNiuwW32/iJfcq3IHlHOpehJ/l3xflUXIjTRAbBgbb/85cT8w0X9/o56OxhQQ9/VwdE4fNwPD+/I
Hi1SQDsL9xCtf2lVxv20uCd/szu+PfIi3bVe/B7L9P/j0Kh1dA9GF3K7Dzcz4bIC8ADIw9lnWlay
E+VRPw3uuKH8E/emh2EuwNDLyK0NZ2YkPz78+/fk8sldw2JEDTEGLg6ypven2TBJlkJ9aF5ycFGU
aOTz4SPvFK+epFoONy7jnh8f03j/CPn9oFwqlnBhyrnmh9ON2SxUUe0bF9soeWwAwTsYhcNUE5uP
/7hATs9WYnJwJRSvkrhT3auzQDdyzeE8NAgrdzVTu3HfsisNN/PMQxdUI488vMi6OPV1CKwjmZdl
e1sLXsAjVkPzJyaHj9zk5dy9Dd5ZDwiA+h/sBx75PYwvYgO7JFb1TOUM7vJlJue1POVInFiCqdCw
/PjssTz4y/P3t5PnAH1jgcCNwf++/8YYJLrpaEtxAeQg7kuNeVhDNMd3PR2byyTm8da2IALYLnaW
YIqZQv/4+H+/MV0KHczjzgLDpuJ5f/ze9/FpZ6O4OJoDSmO5YaYF3BT1P32ff3jXvH1WU/CyZWDB
Ae2PtpVwcgl105W4WAsFBn00M2gSMhlthwtVYcws66XXnfo50nWmzLU7cLO8IQ2QKv1bQA5ftwnQ
n6flQv3521VrWFpFUl6IshqRaIMpF8XV2egKvQ+SMvuZt+WfbpLF6cZ9yX9cCsv351nUqZ5oZm9c
3tgRJdGz4CqWya1ydXDbchncLdScpkm4yv18pmTs0a+zcUREFLDKrk6a04+3EfPdaJOBeDx3KLU3
omNXE8c9ctlySrnLbI8sk6Mf6ygIfnytvPGm/nSUvH2BrsH3h0sHJDhX7PsPQT57qLzJF5cwTNlj
YEWV+7frZuyK+lnCBFjlHpuLkpAp3BcDWXzYmtmkYprdE1VK+ZBkFqaMeZhBDYhQb189qY+3P/49
/+EpCFoNW6FO3Uib8uHXJMdX9U5oiQtCOU7I22kWNQNyoYfivsHx9hMa2fIGfXcXEwTNVc07V1/w
Z6wK358YUjiMVM+m9jIw2TuxHrFfCPda/stktK10WBfSdBh4wxGhsofOxDZ/QAF3l6iMos4kJfnV
JP7tJiVNd4clun5OTNY/1nJNvJ2ilreGE4gk9s+Y6RmmYxE7axoiPcNdwiKROv0E9PNbhf3X75uX
NU0HK0lhGWhhP+4jZy/zXUrR6FLxUyu8MTN5n66WXjcmEP89aAgUdqnbp90a9kDOkBUSYrz1Y9YP
Qc6frYO7qH1izIx+g87f3fYzmT57vFVKMKqMpiVeyGa4pJuY9ZlaDNpDrSFLWoNNJ/lxIHjCXrE1
ZYwD9ok7I20HteEVAKMaYAw6AK8uL6rs4pPXFukZE0B1BZvTbdZkR+oqqKFFfhaTm12Lasq/6ogH
1znYg5g1/TyTyjn28etkozk9diQGr5OO9/eRnWthIiNP65sG53KxGmMwBYEFi2NtQ5XEYOS6Wv2o
yjwd1mboune+T4BF0KRR5jBOYxgSFEBdiVVzfIZ42A+8X0H2SI8Zf9uRlYTcx2DLpix5MBAA0q/T
nZyNSFFu1314JLjAR//Xs8l0GdnLizYgcA5SewH5guD4X+7OrLltZMnCf8XR72RgXyaib8RI1GbJ
allW+7bnhUFLNABiJRYS4K+frwqQTVKy23fKEY0YPHTbplQEClWZWZknz4nD0zQMiuLODWBfOW19
K5zP0GTxPwZAPj8WMWvEJUsSIFLZ+WdwmINuJTRA80KvKRNR17QXlW8RJmQe1oYQUJR7C7xAFXX8
GkdruGLmJk2gHjz01klLfs698WI3bvDMeqh7BYXpRnOLt7Qhrrp3tJOtb+hb8vTzoENLEzXRqPWu
aFsKbzexX6OZgnzfSUALBonIVTnzzVTIElrleelHJ/mas9VW03Z/6ZUXvTU2XjuD/cb43NV5zvGP
0iBssvNzY2fm/5P6FULigvQEKG34xEJpl0EzX4mycZDNNASmEL+b1xnJmcKepbq7OWVhyTaeeda2
Hs1Fk+7Ey+sna605cLtEQfEwsb0ovt6guAqCLcsSP31wN/Nc81kACRRGs9RNPYC7iFvScwebiO3P
Df6v02CDomZsRRMdiv5u0oGe9mLdL/6ahCS+ud14lcGRs6bedj7RRPCzs9v7nPwQbQLgrq+1ANQ5
1n4CiZO3pboD4S64qzSYJ3+2k4o3JqlDUho/mtON64uSmaieRSiSAmvydEE4n9GGfEqTcPHJLyve
rEMvTIJ+DBVNTSsRSkWBszjJAir3VQxkroys4H3jUrw83XWOtZhTMYHXWyNerRPYvGj7shctpE0f
SSPCqkTGB2QaFV9Eb/0b10r9s7QMgVWt2aHeKRpvDA/sjJvjxIHgKA2HHxHs8WZxl+bXcRYbD2tN
lKq7PCGvUm+wz5gzkpmJ5afBTNdr/gXtTJ5pIyik+koirRfUFj34dxYlKiuwE0P7QtYz1Fe3DXh4
/5RztXcDns+/8d28vYfjEKfed9kIG0kM593Maay6lsVFWIqqp7UvplLWpKuq4Y/ybiltUD6jW4Rm
YsJOA5hr1N2tZSwSJw4JEIp0FFgDkjoNeZhbeTbuRCl+o+/8MwkaaCKOGyYKDEDw6UoOawhpZp2I
HjuDudfpNQRGyP5dARLbVE/IE7fUFfkTDcMkZyhhAy+IYa+iI9Y/g6kXVqkEb7v2g/Un+FmIfpFD
6u5loLCDvLp7264SZ2G0xPerCja2cs3NtIa3eqIMQGksIhy6ytcT7VYL2dJOPtduK5S48xuWEe+O
lDvBe77G8VTkegQ3zb220gjCcwDlQCNgfoGOEW8OnxZUYXO0NxZOtaMCTpUQDYh1VXLnG34HydB8
21FKmZSkmGSA04hQJd5RXu8PP6YIfbqVT1dfYndWQk08Xq/gnHRIP2ztjpo0MsCL0KUX9wK3ww3S
SkdWy0MpdwXqT59/piGBL8/kFtJpDKV6jgg0YRCep56V2/eetUUJQXCDcoLwCO74qx8I7T4Qjti2
XBxVAMHTMtYBKMAMmFcOb/qWJgL3isfJr00K8veIzXUgvcOEu6WKJwTS8bi1WJ6SVUsLYJminaph
5NUGBi6LynfzrtgGk/AyDeecAXUnY9XSjkvBloQXNzO3WcA9F12tQwjTbiL3YRXTsnpWr7XowjR8
1ojMSIXpljkF8c/zSyMQJyYsilHGrCRx5N84ossBdkM2nCO+Pt0CF5CoAsjFi08rwW8nmWAJ99eX
67nJWwUZ7M0SHDnzsCUE9TMozpDAaO9alJ0XktUt1gRBFUR58IcFNju+LCvuRK5EUPd6db2NMAG2
Du3YWQ8ksYJ1UN357dzYwrAkXtBqbWGajHy+vkxL0p9RvWt9eItILwL7rAmKDE90ixgI8H2AUhBQ
kWByNajw056w4hgCGZsOVIi084lpiGYP7LxPd2rkC0BFwUZfUzm8k0+IJyJGrhwsEJyIgDTFgXe3
nUBPSHb5Ad5UCAIx3Ugic6R9oE1Vf4CpiddSiyhtB60cgsYSUiHcZrfTWFEFQh5XpidRHHbh32QG
rbQriK9mZdNwkhGzRpdY69PJqSe7GT3RbHqHp4gRZVkUTc1+zQR+igIl22rXmfOZa+7M8wbmFe/E
rgLMURSzuQxLJBvDqrTNk5Al37DAoY9E/twxz7bQsl12kQ2ax/abxL5vy21WUrizgMZMSljdBsRK
BPAG3QqOrUljXcXA1PMz3/e2ydt04/DbNIYb6w80J26J2Oc0AJ/uBC8V8Hth+1pjNbnIA10omxeb
QBzJrZrzCi22+TXE7XRfSFskDu6blYFdEIa1DFw8jly78wC5xpO2LsrL1o26zzQ9zN/L9WkZzfyC
JoPmAlys0FhsPJYIYq4APux48zYMOkSI+gWRblPvS+FuYmpH5UaQ22X+WdIV9iJwyKXIVeFADU6q
G+A29U1g1/o6029Xtsg2wEEW5acUkXRYsmyJZoL69NRdGyQhkLoF3wMpGqcqmVaNSghwSmvLZx2B
UDnj7Knf6haPwJLTH+iXzrczPQnYWe58jYcBiWae5wWLplnlWHsz0v+gF3/3vido1CY6ACxAHAjT
iiOeFdekU4H+M9n1XCJe6hWzZLpbkQzCAUHnHpjd9rTY1BjSPCg38/P1hNrqWQY9B3JRTc02M6Fs
MqEa6tr7tLM4EsCP5X/0WzAqgS21Yzq0cxCwterJbGWV6LeVxEK7Dxvdi9rLutlk4R86Fef8KsOM
3pYa9FYcGmuBf4pyVrsGCVH5UNsNQUgwif2PsDLBPFS04nldf3tnNYb7ofHa9A/DtB/DyXxyGvur
6tJO1tqJW2LZ4aNcfQnMCtgIGJMT0+FIDcugyQZuwdStogKP1EVbuKhJefpEKJ3zERpK5jlCZOgk
t7e79mKCwsq5lnk0MwRrEM3hpk2voqJYvTOtStdP8ZrpFSf79lKgVcDqFkX2bp5DauC3CfGCY0Cb
RPcNK6ysjNo7g7m41t6uhfF/u5oHJCJpOOWg3Vg5JxiozK4kqWNGpqihwwlgzYdgZfB6yrTgv2tf
Z5Ik0aikc/VM+groTMcurTfEOIgatPeSgTMOwIdLEjY6f9gz4qAcU2G43po+W9UPhb6FVnJ7oFJI
Nhk58QFAHu60lc5kHmK3d3QVxcucGBPvAvzgDNCPeQVOZv5x7gm+OHkwDLQgK5AUWtEbW9bYtBy9
1fk1+TTKZaAFbyIfWqpt4eu3EpunT+rqydh13swxBWaI5WSeZ0hItxDO49yaNMBa7ZzIeNjwzafS
bvqrGOMIbNY86wSTKvABjLrkikxLL0rpxiZ9tW0t9IeSdnuS19i9EkDabZ2weKL5hEaI3D53AmGZ
d7scD8TZLrw07DBaWhtHq67tomHH1ROQjTaEfjeTPsJYkyMRqLg0Rm79ynWBX15xYGthb+N8c+I1
TXmR1wjZJ5ZhQHVXASTUYtjrYGknZWf7WCXyPEyJCwcluaa5wUlC1qscqnwPIRnrmQTrFXbLftgF
OKM+ZLZpEET9oT0hS5Zq5zAluN6Z09XGOd8cPoQlCmNt6OxuQhjU/gTiEM8qdgjWmdPO7hxkZePS
h5hqBlrlxeRO8D63p4TTmXdmlmZ7aQBke0SQzX5a+c1umRBVfsnRqCLc3lILJq4yrvWi0m7QZMgv
EpIrfwFUdkooD2DzOlmvUZA+o01q/dYGwHUbuQU6uCsn+nda1MEH1NI3UE2mCfImla1d0OrX3fpm
Mf8zRCT9MV93jGRnCF0RKWd+cLdDzx1kmwZqCego5LInpb9xPsnszP+bCs/wIAJffpbVUd29b5Zl
d7+sIKernnt6xad3eZTVD/n/7Yd+PNCbpfzmv6sZkXKn9nFQM5I3Je/4R2MkKMLWzdPy998sC44u
+PphqIZKn4u0eJLDxdJ/PCEDNDXIk/pSLIav2pue703Aj5+tn8kf/8yP7r2fmqun33/jlpUfX5/S
sq3bJqRm8qK4sf/4LmRkkBH1RbNxPT3GzKGaoPb2eXwgkfQcwLQvLtL/+4/v+1OymaJOA5eQuEh8
/iOz8Jg3WS12ISHIQQGU4uXPzcHRCN92gOlPbZIRroB6yIuujKM50KiQOILJXV79F45oHyBZ0L+X
x/a/gmX+1Tb9B2bAtKaC10sgIPqHPDYDuj51HNJZECLISepr1WOaBNLJP7cSFk8pxFOwVJbRY827
/moLTTY7D2kYQlN1fwl4qL3QRYPYNjtBXv/QNji69W+mEBMtLLeaMTCnaE87KKIPtvBoI7jCVsJr
50P/Ly+MxT9iDL47C2Cf+nWptBEonVOghIhQXniY/aXgo9Nj+lDxo9whr3/KIn5/EiivKrtFbQpg
RFi9wRzgaPZnwfOnFDPBN4A46K+xLQUA/KrO0XSnNAo6dFgN6/0oNtB1fwreAf9pQTEqrrFNAhtZ
sIWqWQVrCg4PEI19bA4MPAKcfGge908/up0AAIfSsNLTm94Ua0AzJhg5eR2vAU3ApCCsdHrnMyKH
aAhfpvj4Fl4fjl4fOFl/HVlD4RKgO9VEZCCv0c2C5wlMm9oaECA5ADIks4ZZODSGrj0FkewIwHD/
+eg2AphAEAlqk8BGgI4KeSHW1L4rcNG0Q2gK/ufh6ccXHoPmUrWCBmxhgkqaxpZX7YBHWOABOoG3
ov98dBuB87vA66gtAlccFzl32kMcfGQOPBrsPZcGdkFYJq7R7QQ6RwQFuNos4PjQEKZZn+SIuI58
ggftOcJfwKSGEHF0awHgm9G/GoVA2eZMxDIA6drPwlHqgDOTaQGmJ0DqP+/N8IgcpG6R+VBcC6TP
sHtkSJ5DwKMdoevW1IFOAqzc6PYCzdqOqm+0jCk9C7TJcDaWFxN64B1sAgjsABnG3jf2AdmoVgFU
IIqrgBQShwQfgOS3Hb8/C+wFMiskWJ9naXxrgTOM6ixYYseD8YdI+uuO358F35qi6gD16nAmGdUi
AJSruAjYCqBNHRKJ1qtbwTfJM2qiAWL4fHxbgWYJVYPAgQngLRljoXgpriPn6HsYTPKpZFx7g9BP
+4jWAg0UytGypU0tckSiB6V/yiO3QLjIJ6DOUUeR1+hCBGSAPVXnaGpTsJ4seXKK/XXoHHx96qGW
QdZ5mKXRHR0MOH1V7YJIIRA1s94Pn951WAMITXytK4xwDZD1VrWKNk5BVA729vu+U3D8KQLlNIZB
vSWvEa4B21LdCfgG4mCOBO5wMDqyiuRRaCGgwjCstjGZQ9Kcqlk0omSPZ6djZDAEx+bQpspKAUN0
7clrdK4RUipRG1U9N3IWgub3OY10ZBBIqgu6cVKNQyw9xllQjhIxh6ZD8xetV73rOzo3igILGQSX
UKRfC+OLlU0YeBTXAgECrbW0kZivz4LLsZGFYmjPnnN8ZhHxb9UKi0XuEOQFYdLrITNci6RabOTA
RNaRzTcmu8hBRjmH4gulAdF3/XqYKPq5HdvGKwxJlj46H9EsmPBf9q9GIZNEVlE3aJ5zBgjSkXdw
vanDkRJhuOHz0QVKZFKUM8wgMOjcFq12AxSHp9wPlID1TWnQxWh4o1sFBgiy/qYUVgGFNMgG6MUd
9gImdv/5XUrOHlvBQa9DXuPzjhDLqu4FLCL0NibveCiqHsUIeAuKTQKp8+wYxmYXTboQle2izkOa
nuXpg3c8CpeBpQFKFjmGb3WIkXkHUuOqhwbUZiA9YjkMcJwXqRTsJgYBGcPBLvbueEzewYFwUTVS
IsMMOQ6FhCFsPvIOwBOnojAn+rz7gHFsO8KwSH+rzoJJnp1mVxAN/UMe2wVDYxbYL0O1e1SLQDaO
Kx2dOECCvyRahqXi+SXvOweOTvR5UKClA19e4wsRONmpGgQODZ4PHmlIr7/IrVKKh8kD6aK9rOO4
zOIgwaW0Fky2AqwEBEuDczgKlDwxS9RedRIX8hpdoEBCzOhvSiFcwgWSUAKVMniHo2M0Ty9OkGBZ
IaUf2dEJ2OALrqv/uG+BQEmK23qD8zsKFyn0YxAF5mHIM4wuaCZaVMZpkkwBr2yTVxsCoaNZYC8g
FQ2xm/Ztr/ysRfgJF/K1HeY0jJKnM9GzEi2r1/plvvcDz20gLz8fWkBEn4fA+B/8oOiL6b+7R0CL
v//rABArMwV7Hz5nDuT3DL8+PODLrz74ruenev7Hy2hZLpD8hHhaNAcNt3m7SGmm+e9k8XmRLtAY
lJ+Je2fesU/f7uT33w7ucy8s+JuBq/hoXJGaVx63hDXrUCWxbyZQHzheZNWier5FORUSna068uki
ib7k5ZHQRw/3VR4bdvpy8ZTv33UPIlUfOcuWj3X02NQHg8sOJtXBZ8tksV2Uy/2Re9yj8shDl8Sb
/Msb+Gib9POhvkoPLFT9FmRyy+jpcHn3mD3VkS+WOaIwhyOTXOeUrjryJTMeRc/jyOVtkr1//odX
O/e+hj0/2upXT4vwYAEOMCXVG76CmiPLo8Md2bcKKA+dPUWLIysiBHZ+wWTk28OXZ0mchuoNX7+0
TT30QXlgBmge4+75yeW66IGXqkPf5Eh8v5jmvkqvOva7RZQdWA9wOr/CvbxblF2yyJ72p2Moqavf
clUtHsOmWtb1wZpGr1WUa5XHjx7DKFgc9hr2pVD1ofEFVV4frGw4UUVpTX3sCob7ChKEA9s0lC9/
xeh5Ux4P/UtuPM/qIxsCI7GoMKne9O3ycwmb1eFs972z6kNvFod+C+iQqAqpD7x9c7lIiyqMDt36
0Of3K8Z/uyyr5YGloowhCpu/YvB3yzZ6PHBjQ43kVwz+CcWI59sUFnYAsioPjWjq68rhQ33j13zB
bBEf7/2+cKA6/B9hdDjjPZBNedg4ISI5PNWAkRPpbeWhy2Vw3M4tc6WqA98ts6zqks3i6JgA7ZvI
wqkOfx/mT8s3V9UL39a3XKkO//cS9t9nh/ipGLP/gpcLUaTnSK+r3v8Ds7+squVBSDH0HKiP3R6e
Kod6k+q4f9aL8PnJhU0ZcnSqw35clime7WDkvilTeWTUGL8nd6m4PH5MNa86+LKq37yq1dnnw1Tn
5d9R9ZhnVXQQuSHcKchrlceGtRQO/ueB5DrpS1w/Hvm1TNNXMMvL/NMzQ8prv3aYXBM/8ZgsF+W/
/hcAAP//</cx:binary>
              </cx:geoCache>
            </cx:geography>
          </cx:layoutPr>
          <cx:valueColors>
            <cx:minColor>
              <a:schemeClr val="accent6">
                <a:lumMod val="20000"/>
                <a:lumOff val="80000"/>
              </a:schemeClr>
            </cx:minColor>
            <cx:midColor>
              <a:schemeClr val="accent6"/>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7</xdr:col>
      <xdr:colOff>38100</xdr:colOff>
      <xdr:row>2</xdr:row>
      <xdr:rowOff>7620</xdr:rowOff>
    </xdr:from>
    <xdr:to>
      <xdr:col>15</xdr:col>
      <xdr:colOff>396240</xdr:colOff>
      <xdr:row>17</xdr:row>
      <xdr:rowOff>7620</xdr:rowOff>
    </xdr:to>
    <xdr:graphicFrame macro="">
      <xdr:nvGraphicFramePr>
        <xdr:cNvPr id="2" name="Chart 1">
          <a:extLst>
            <a:ext uri="{FF2B5EF4-FFF2-40B4-BE49-F238E27FC236}">
              <a16:creationId xmlns:a16="http://schemas.microsoft.com/office/drawing/2014/main" id="{DC8B56A2-2A3F-DF1A-7C8D-F35A18348E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403860</xdr:colOff>
      <xdr:row>4</xdr:row>
      <xdr:rowOff>175260</xdr:rowOff>
    </xdr:from>
    <xdr:to>
      <xdr:col>16</xdr:col>
      <xdr:colOff>99060</xdr:colOff>
      <xdr:row>19</xdr:row>
      <xdr:rowOff>175260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260DAAF-B2E7-F350-FC1D-53AB3E12F9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86500" y="9067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6</xdr:row>
      <xdr:rowOff>106680</xdr:rowOff>
    </xdr:from>
    <xdr:to>
      <xdr:col>10</xdr:col>
      <xdr:colOff>548640</xdr:colOff>
      <xdr:row>20</xdr:row>
      <xdr:rowOff>13335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F79B472-14D1-CCD5-0BFD-F1B09C2F020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1203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9</xdr:row>
      <xdr:rowOff>38100</xdr:rowOff>
    </xdr:from>
    <xdr:to>
      <xdr:col>11</xdr:col>
      <xdr:colOff>419100</xdr:colOff>
      <xdr:row>22</xdr:row>
      <xdr:rowOff>127635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A78C56E-295E-54C9-442A-01620E80F63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684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11</xdr:row>
      <xdr:rowOff>152400</xdr:rowOff>
    </xdr:from>
    <xdr:to>
      <xdr:col>12</xdr:col>
      <xdr:colOff>289560</xdr:colOff>
      <xdr:row>25</xdr:row>
      <xdr:rowOff>59055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6672CFD0-A85B-3292-B82A-B4A15E8391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2164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289560</xdr:colOff>
      <xdr:row>3</xdr:row>
      <xdr:rowOff>160020</xdr:rowOff>
    </xdr:from>
    <xdr:to>
      <xdr:col>13</xdr:col>
      <xdr:colOff>525780</xdr:colOff>
      <xdr:row>21</xdr:row>
      <xdr:rowOff>15240</xdr:rowOff>
    </xdr:to>
    <xdr:graphicFrame macro="">
      <xdr:nvGraphicFramePr>
        <xdr:cNvPr id="2" name="Chart 1">
          <a:extLst>
            <a:ext uri="{FF2B5EF4-FFF2-40B4-BE49-F238E27FC236}">
              <a16:creationId xmlns:a16="http://schemas.microsoft.com/office/drawing/2014/main" id="{C2A5FAF6-4F0C-F600-6FAA-C047BC3AD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99060</xdr:colOff>
      <xdr:row>30</xdr:row>
      <xdr:rowOff>160020</xdr:rowOff>
    </xdr:from>
    <xdr:to>
      <xdr:col>16</xdr:col>
      <xdr:colOff>541020</xdr:colOff>
      <xdr:row>48</xdr:row>
      <xdr:rowOff>144780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8E9B583-9C55-BDC0-7082-1EC7C5A23A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36920" y="5646420"/>
              <a:ext cx="5928360" cy="3276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335280</xdr:colOff>
      <xdr:row>3</xdr:row>
      <xdr:rowOff>121920</xdr:rowOff>
    </xdr:from>
    <xdr:to>
      <xdr:col>14</xdr:col>
      <xdr:colOff>190500</xdr:colOff>
      <xdr:row>21</xdr:row>
      <xdr:rowOff>15240</xdr:rowOff>
    </xdr:to>
    <xdr:graphicFrame macro="">
      <xdr:nvGraphicFramePr>
        <xdr:cNvPr id="2" name="Chart 1">
          <a:extLst>
            <a:ext uri="{FF2B5EF4-FFF2-40B4-BE49-F238E27FC236}">
              <a16:creationId xmlns:a16="http://schemas.microsoft.com/office/drawing/2014/main" id="{0D1B229F-6829-3DE2-62F0-4053355F1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83820</xdr:colOff>
      <xdr:row>18</xdr:row>
      <xdr:rowOff>15240</xdr:rowOff>
    </xdr:from>
    <xdr:to>
      <xdr:col>1</xdr:col>
      <xdr:colOff>731520</xdr:colOff>
      <xdr:row>22</xdr:row>
      <xdr:rowOff>45720</xdr:rowOff>
    </xdr:to>
    <xdr:graphicFrame macro="">
      <xdr:nvGraphicFramePr>
        <xdr:cNvPr id="2" name="Chart 1">
          <a:extLst>
            <a:ext uri="{FF2B5EF4-FFF2-40B4-BE49-F238E27FC236}">
              <a16:creationId xmlns:a16="http://schemas.microsoft.com/office/drawing/2014/main" id="{C331B48E-B808-7CF4-A19C-76CF3BEFF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18</xdr:row>
      <xdr:rowOff>15240</xdr:rowOff>
    </xdr:from>
    <xdr:to>
      <xdr:col>5</xdr:col>
      <xdr:colOff>0</xdr:colOff>
      <xdr:row>21</xdr:row>
      <xdr:rowOff>137160</xdr:rowOff>
    </xdr:to>
    <xdr:graphicFrame macro="">
      <xdr:nvGraphicFramePr>
        <xdr:cNvPr id="3" name="Chart 2">
          <a:extLst>
            <a:ext uri="{FF2B5EF4-FFF2-40B4-BE49-F238E27FC236}">
              <a16:creationId xmlns:a16="http://schemas.microsoft.com/office/drawing/2014/main" id="{5EE68987-9D9C-DD7E-566B-1B9B0FBBC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30480</xdr:colOff>
      <xdr:row>18</xdr:row>
      <xdr:rowOff>129540</xdr:rowOff>
    </xdr:from>
    <xdr:to>
      <xdr:col>7</xdr:col>
      <xdr:colOff>579120</xdr:colOff>
      <xdr:row>21</xdr:row>
      <xdr:rowOff>121920</xdr:rowOff>
    </xdr:to>
    <xdr:graphicFrame macro="">
      <xdr:nvGraphicFramePr>
        <xdr:cNvPr id="4" name="Chart 3">
          <a:extLst>
            <a:ext uri="{FF2B5EF4-FFF2-40B4-BE49-F238E27FC236}">
              <a16:creationId xmlns:a16="http://schemas.microsoft.com/office/drawing/2014/main" id="{984CE886-3782-28A5-EA12-295BA12B2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18</xdr:row>
      <xdr:rowOff>22860</xdr:rowOff>
    </xdr:from>
    <xdr:to>
      <xdr:col>10</xdr:col>
      <xdr:colOff>533400</xdr:colOff>
      <xdr:row>21</xdr:row>
      <xdr:rowOff>83820</xdr:rowOff>
    </xdr:to>
    <xdr:graphicFrame macro="">
      <xdr:nvGraphicFramePr>
        <xdr:cNvPr id="5" name="Chart 4">
          <a:extLst>
            <a:ext uri="{FF2B5EF4-FFF2-40B4-BE49-F238E27FC236}">
              <a16:creationId xmlns:a16="http://schemas.microsoft.com/office/drawing/2014/main" id="{607E325A-0692-34BB-6AD1-62DE92695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17</xdr:row>
      <xdr:rowOff>163830</xdr:rowOff>
    </xdr:from>
    <xdr:to>
      <xdr:col>13</xdr:col>
      <xdr:colOff>769620</xdr:colOff>
      <xdr:row>21</xdr:row>
      <xdr:rowOff>22860</xdr:rowOff>
    </xdr:to>
    <xdr:graphicFrame macro="">
      <xdr:nvGraphicFramePr>
        <xdr:cNvPr id="6" name="Chart 5">
          <a:extLst>
            <a:ext uri="{FF2B5EF4-FFF2-40B4-BE49-F238E27FC236}">
              <a16:creationId xmlns:a16="http://schemas.microsoft.com/office/drawing/2014/main" id="{D566810E-4AB0-F13E-3DDD-130F30CAC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92226</xdr:colOff>
      <xdr:row>3</xdr:row>
      <xdr:rowOff>156913</xdr:rowOff>
    </xdr:from>
    <xdr:to>
      <xdr:col>22</xdr:col>
      <xdr:colOff>502920</xdr:colOff>
      <xdr:row>12</xdr:row>
      <xdr:rowOff>118369</xdr:rowOff>
    </xdr:to>
    <xdr:grpSp>
      <xdr:nvGrpSpPr>
        <xdr:cNvPr id="70" name="Group 69">
          <a:extLst>
            <a:ext uri="{FF2B5EF4-FFF2-40B4-BE49-F238E27FC236}">
              <a16:creationId xmlns:a16="http://schemas.microsoft.com/office/drawing/2014/main" id="{EB98E2DA-FFFC-9383-56C1-A060AADA9669}"/>
            </a:ext>
          </a:extLst>
        </xdr:cNvPr>
        <xdr:cNvGrpSpPr/>
      </xdr:nvGrpSpPr>
      <xdr:grpSpPr>
        <a:xfrm>
          <a:off x="92226" y="705553"/>
          <a:ext cx="13821894" cy="1607376"/>
          <a:chOff x="92226" y="705553"/>
          <a:chExt cx="13821894" cy="1607376"/>
        </a:xfrm>
      </xdr:grpSpPr>
      <xdr:grpSp>
        <xdr:nvGrpSpPr>
          <xdr:cNvPr id="66" name="Group 65">
            <a:extLst>
              <a:ext uri="{FF2B5EF4-FFF2-40B4-BE49-F238E27FC236}">
                <a16:creationId xmlns:a16="http://schemas.microsoft.com/office/drawing/2014/main" id="{54E6FCC8-B552-3F99-49AE-D443EAF7725D}"/>
              </a:ext>
            </a:extLst>
          </xdr:cNvPr>
          <xdr:cNvGrpSpPr/>
        </xdr:nvGrpSpPr>
        <xdr:grpSpPr>
          <a:xfrm>
            <a:off x="2885937" y="705553"/>
            <a:ext cx="2684284" cy="1594136"/>
            <a:chOff x="2885936" y="705553"/>
            <a:chExt cx="2723715" cy="1594136"/>
          </a:xfrm>
        </xdr:grpSpPr>
        <xdr:sp macro="" textlink="">
          <xdr:nvSpPr>
            <xdr:cNvPr id="23" name="Rectangle: Rounded Corners 22">
              <a:extLst>
                <a:ext uri="{FF2B5EF4-FFF2-40B4-BE49-F238E27FC236}">
                  <a16:creationId xmlns:a16="http://schemas.microsoft.com/office/drawing/2014/main" id="{7DFA3AD8-7F6E-D265-52E8-3DB915994411}"/>
                </a:ext>
              </a:extLst>
            </xdr:cNvPr>
            <xdr:cNvSpPr/>
          </xdr:nvSpPr>
          <xdr:spPr>
            <a:xfrm>
              <a:off x="2906456" y="705553"/>
              <a:ext cx="2700535" cy="342542"/>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24" name="Rectangle: Rounded Corners 23">
              <a:extLst>
                <a:ext uri="{FF2B5EF4-FFF2-40B4-BE49-F238E27FC236}">
                  <a16:creationId xmlns:a16="http://schemas.microsoft.com/office/drawing/2014/main" id="{E9B9D7DA-AC6F-2F7D-0F8A-29952659F00E}"/>
                </a:ext>
              </a:extLst>
            </xdr:cNvPr>
            <xdr:cNvSpPr/>
          </xdr:nvSpPr>
          <xdr:spPr>
            <a:xfrm>
              <a:off x="2885936" y="1081031"/>
              <a:ext cx="2723715" cy="1218658"/>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5" name="Rectangle: Rounded Corners 24">
              <a:extLst>
                <a:ext uri="{FF2B5EF4-FFF2-40B4-BE49-F238E27FC236}">
                  <a16:creationId xmlns:a16="http://schemas.microsoft.com/office/drawing/2014/main" id="{0C2287A3-CE8F-7A8A-68A7-405B242F2443}"/>
                </a:ext>
              </a:extLst>
            </xdr:cNvPr>
            <xdr:cNvSpPr/>
          </xdr:nvSpPr>
          <xdr:spPr>
            <a:xfrm>
              <a:off x="3017793" y="1153492"/>
              <a:ext cx="2471716" cy="283256"/>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8FE268F-2264-4099-A8DD-3358D8B22815}"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$2,86,397.02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6" name="Rectangle: Rounded Corners 25">
              <a:extLst>
                <a:ext uri="{FF2B5EF4-FFF2-40B4-BE49-F238E27FC236}">
                  <a16:creationId xmlns:a16="http://schemas.microsoft.com/office/drawing/2014/main" id="{ABA86455-D31B-BDA3-0EF7-09DA3B4C3BB4}"/>
                </a:ext>
              </a:extLst>
            </xdr:cNvPr>
            <xdr:cNvSpPr/>
          </xdr:nvSpPr>
          <xdr:spPr>
            <a:xfrm>
              <a:off x="2956019" y="1930798"/>
              <a:ext cx="2543502" cy="283256"/>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67" name="Group 66">
            <a:extLst>
              <a:ext uri="{FF2B5EF4-FFF2-40B4-BE49-F238E27FC236}">
                <a16:creationId xmlns:a16="http://schemas.microsoft.com/office/drawing/2014/main" id="{044C29EA-C95C-E6B5-B4F7-3932E7849E39}"/>
              </a:ext>
            </a:extLst>
          </xdr:cNvPr>
          <xdr:cNvGrpSpPr/>
        </xdr:nvGrpSpPr>
        <xdr:grpSpPr>
          <a:xfrm>
            <a:off x="5699459" y="712173"/>
            <a:ext cx="2652061" cy="1594136"/>
            <a:chOff x="5699459" y="712173"/>
            <a:chExt cx="2725213" cy="1594136"/>
          </a:xfrm>
        </xdr:grpSpPr>
        <xdr:sp macro="" textlink="">
          <xdr:nvSpPr>
            <xdr:cNvPr id="28" name="Rectangle: Rounded Corners 27">
              <a:extLst>
                <a:ext uri="{FF2B5EF4-FFF2-40B4-BE49-F238E27FC236}">
                  <a16:creationId xmlns:a16="http://schemas.microsoft.com/office/drawing/2014/main" id="{F142B6D0-1AA7-E61F-1837-E368F8C1B3D1}"/>
                </a:ext>
              </a:extLst>
            </xdr:cNvPr>
            <xdr:cNvSpPr/>
          </xdr:nvSpPr>
          <xdr:spPr>
            <a:xfrm>
              <a:off x="5719991" y="712173"/>
              <a:ext cx="2702021" cy="342542"/>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9" name="Rectangle: Rounded Corners 28">
              <a:extLst>
                <a:ext uri="{FF2B5EF4-FFF2-40B4-BE49-F238E27FC236}">
                  <a16:creationId xmlns:a16="http://schemas.microsoft.com/office/drawing/2014/main" id="{D47D7757-97C1-7465-CE37-DCF4A79B848F}"/>
                </a:ext>
              </a:extLst>
            </xdr:cNvPr>
            <xdr:cNvSpPr/>
          </xdr:nvSpPr>
          <xdr:spPr>
            <a:xfrm>
              <a:off x="5699459" y="1087651"/>
              <a:ext cx="2725213" cy="1218658"/>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30" name="Rectangle: Rounded Corners 29">
              <a:extLst>
                <a:ext uri="{FF2B5EF4-FFF2-40B4-BE49-F238E27FC236}">
                  <a16:creationId xmlns:a16="http://schemas.microsoft.com/office/drawing/2014/main" id="{63052324-A44B-23B7-524E-58AFB27E38F7}"/>
                </a:ext>
              </a:extLst>
            </xdr:cNvPr>
            <xdr:cNvSpPr/>
          </xdr:nvSpPr>
          <xdr:spPr>
            <a:xfrm>
              <a:off x="5831388" y="1160112"/>
              <a:ext cx="2473076" cy="283256"/>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1FA0B23-AA41-4467-AE62-EC3DC532D973}"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1" name="Rectangle: Rounded Corners 30">
              <a:extLst>
                <a:ext uri="{FF2B5EF4-FFF2-40B4-BE49-F238E27FC236}">
                  <a16:creationId xmlns:a16="http://schemas.microsoft.com/office/drawing/2014/main" id="{F1F5526E-9E60-4DEC-C3FA-B77B20447778}"/>
                </a:ext>
              </a:extLst>
            </xdr:cNvPr>
            <xdr:cNvSpPr/>
          </xdr:nvSpPr>
          <xdr:spPr>
            <a:xfrm>
              <a:off x="5769580" y="1937418"/>
              <a:ext cx="2544901" cy="283256"/>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68" name="Group 67">
            <a:extLst>
              <a:ext uri="{FF2B5EF4-FFF2-40B4-BE49-F238E27FC236}">
                <a16:creationId xmlns:a16="http://schemas.microsoft.com/office/drawing/2014/main" id="{2A9190C1-EC1E-7B45-2DB8-8C287CCDA1F8}"/>
              </a:ext>
            </a:extLst>
          </xdr:cNvPr>
          <xdr:cNvGrpSpPr/>
        </xdr:nvGrpSpPr>
        <xdr:grpSpPr>
          <a:xfrm>
            <a:off x="8494411" y="705553"/>
            <a:ext cx="2600310" cy="1594136"/>
            <a:chOff x="8494410" y="705553"/>
            <a:chExt cx="2723715" cy="1594136"/>
          </a:xfrm>
        </xdr:grpSpPr>
        <xdr:sp macro="" textlink="">
          <xdr:nvSpPr>
            <xdr:cNvPr id="33" name="Rectangle: Rounded Corners 32">
              <a:extLst>
                <a:ext uri="{FF2B5EF4-FFF2-40B4-BE49-F238E27FC236}">
                  <a16:creationId xmlns:a16="http://schemas.microsoft.com/office/drawing/2014/main" id="{A67E7076-15A3-DA3B-6908-1D86D3AF7093}"/>
                </a:ext>
              </a:extLst>
            </xdr:cNvPr>
            <xdr:cNvSpPr/>
          </xdr:nvSpPr>
          <xdr:spPr>
            <a:xfrm>
              <a:off x="8514930" y="705553"/>
              <a:ext cx="2700535" cy="342542"/>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34" name="Rectangle: Rounded Corners 33">
              <a:extLst>
                <a:ext uri="{FF2B5EF4-FFF2-40B4-BE49-F238E27FC236}">
                  <a16:creationId xmlns:a16="http://schemas.microsoft.com/office/drawing/2014/main" id="{6490092D-BEE0-C62A-6793-D3B38D622BCB}"/>
                </a:ext>
              </a:extLst>
            </xdr:cNvPr>
            <xdr:cNvSpPr/>
          </xdr:nvSpPr>
          <xdr:spPr>
            <a:xfrm>
              <a:off x="8494410" y="1081031"/>
              <a:ext cx="2723715" cy="1218658"/>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35" name="Rectangle: Rounded Corners 34">
              <a:extLst>
                <a:ext uri="{FF2B5EF4-FFF2-40B4-BE49-F238E27FC236}">
                  <a16:creationId xmlns:a16="http://schemas.microsoft.com/office/drawing/2014/main" id="{7C1BBFE5-E885-DAB2-81EF-77A59C0ABEB7}"/>
                </a:ext>
              </a:extLst>
            </xdr:cNvPr>
            <xdr:cNvSpPr/>
          </xdr:nvSpPr>
          <xdr:spPr>
            <a:xfrm>
              <a:off x="8626267" y="1153492"/>
              <a:ext cx="2471716" cy="283256"/>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AC0F4E-BC44-4005-85C8-040C8EBF7CC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6" name="Rectangle: Rounded Corners 35">
              <a:extLst>
                <a:ext uri="{FF2B5EF4-FFF2-40B4-BE49-F238E27FC236}">
                  <a16:creationId xmlns:a16="http://schemas.microsoft.com/office/drawing/2014/main" id="{8EDC0DA9-6F99-6D44-4444-D9B7A0626402}"/>
                </a:ext>
              </a:extLst>
            </xdr:cNvPr>
            <xdr:cNvSpPr/>
          </xdr:nvSpPr>
          <xdr:spPr>
            <a:xfrm>
              <a:off x="8564493" y="1930798"/>
              <a:ext cx="2543502" cy="283256"/>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69" name="Group 68">
            <a:extLst>
              <a:ext uri="{FF2B5EF4-FFF2-40B4-BE49-F238E27FC236}">
                <a16:creationId xmlns:a16="http://schemas.microsoft.com/office/drawing/2014/main" id="{9831E72E-8FDF-2EF1-4664-5C7206FD57D1}"/>
              </a:ext>
            </a:extLst>
          </xdr:cNvPr>
          <xdr:cNvGrpSpPr/>
        </xdr:nvGrpSpPr>
        <xdr:grpSpPr>
          <a:xfrm>
            <a:off x="11277831" y="718793"/>
            <a:ext cx="2636289" cy="1594136"/>
            <a:chOff x="11277831" y="718793"/>
            <a:chExt cx="2725213" cy="1594136"/>
          </a:xfrm>
        </xdr:grpSpPr>
        <xdr:sp macro="" textlink="">
          <xdr:nvSpPr>
            <xdr:cNvPr id="38" name="Rectangle: Rounded Corners 37">
              <a:extLst>
                <a:ext uri="{FF2B5EF4-FFF2-40B4-BE49-F238E27FC236}">
                  <a16:creationId xmlns:a16="http://schemas.microsoft.com/office/drawing/2014/main" id="{6FE49F9E-3410-3DFD-4E5C-2A63AAB3F559}"/>
                </a:ext>
              </a:extLst>
            </xdr:cNvPr>
            <xdr:cNvSpPr/>
          </xdr:nvSpPr>
          <xdr:spPr>
            <a:xfrm>
              <a:off x="11298363" y="718793"/>
              <a:ext cx="2702021" cy="342542"/>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39" name="Rectangle: Rounded Corners 38">
              <a:extLst>
                <a:ext uri="{FF2B5EF4-FFF2-40B4-BE49-F238E27FC236}">
                  <a16:creationId xmlns:a16="http://schemas.microsoft.com/office/drawing/2014/main" id="{D36CCE37-20FE-7082-FCF4-1477D31865E9}"/>
                </a:ext>
              </a:extLst>
            </xdr:cNvPr>
            <xdr:cNvSpPr/>
          </xdr:nvSpPr>
          <xdr:spPr>
            <a:xfrm>
              <a:off x="11277831" y="1094271"/>
              <a:ext cx="2725213" cy="1218658"/>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40" name="Rectangle: Rounded Corners 39">
              <a:extLst>
                <a:ext uri="{FF2B5EF4-FFF2-40B4-BE49-F238E27FC236}">
                  <a16:creationId xmlns:a16="http://schemas.microsoft.com/office/drawing/2014/main" id="{66E8B89F-F0C7-E588-E9DB-3BE5ADB347D7}"/>
                </a:ext>
              </a:extLst>
            </xdr:cNvPr>
            <xdr:cNvSpPr/>
          </xdr:nvSpPr>
          <xdr:spPr>
            <a:xfrm>
              <a:off x="11409760" y="1166732"/>
              <a:ext cx="2473076" cy="283256"/>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7439E65-280D-4743-AE83-955C34497ED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12.47%</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41" name="Rectangle: Rounded Corners 40">
              <a:extLst>
                <a:ext uri="{FF2B5EF4-FFF2-40B4-BE49-F238E27FC236}">
                  <a16:creationId xmlns:a16="http://schemas.microsoft.com/office/drawing/2014/main" id="{A27868CD-62C3-85CA-9785-1ECE6871BD3E}"/>
                </a:ext>
              </a:extLst>
            </xdr:cNvPr>
            <xdr:cNvSpPr/>
          </xdr:nvSpPr>
          <xdr:spPr>
            <a:xfrm>
              <a:off x="11347952" y="1944038"/>
              <a:ext cx="2544901" cy="283256"/>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65" name="Group 64">
            <a:extLst>
              <a:ext uri="{FF2B5EF4-FFF2-40B4-BE49-F238E27FC236}">
                <a16:creationId xmlns:a16="http://schemas.microsoft.com/office/drawing/2014/main" id="{649E92CA-C2F8-2CDF-FECD-F2183256FEFA}"/>
              </a:ext>
            </a:extLst>
          </xdr:cNvPr>
          <xdr:cNvGrpSpPr/>
        </xdr:nvGrpSpPr>
        <xdr:grpSpPr>
          <a:xfrm>
            <a:off x="92226" y="718324"/>
            <a:ext cx="2673834" cy="1589194"/>
            <a:chOff x="92226" y="718324"/>
            <a:chExt cx="2727106" cy="1589194"/>
          </a:xfrm>
        </xdr:grpSpPr>
        <xdr:sp macro="" textlink="">
          <xdr:nvSpPr>
            <xdr:cNvPr id="49" name="Rectangle: Rounded Corners 48">
              <a:extLst>
                <a:ext uri="{FF2B5EF4-FFF2-40B4-BE49-F238E27FC236}">
                  <a16:creationId xmlns:a16="http://schemas.microsoft.com/office/drawing/2014/main" id="{8C90C7C1-5748-3ABA-B0E0-52319ACB260D}"/>
                </a:ext>
              </a:extLst>
            </xdr:cNvPr>
            <xdr:cNvSpPr/>
          </xdr:nvSpPr>
          <xdr:spPr>
            <a:xfrm>
              <a:off x="97796" y="718324"/>
              <a:ext cx="2703898" cy="342541"/>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50" name="Rectangle: Rounded Corners 49">
              <a:extLst>
                <a:ext uri="{FF2B5EF4-FFF2-40B4-BE49-F238E27FC236}">
                  <a16:creationId xmlns:a16="http://schemas.microsoft.com/office/drawing/2014/main" id="{2F2CF7D9-DF02-9127-7F2C-164CBC7EB7B7}"/>
                </a:ext>
              </a:extLst>
            </xdr:cNvPr>
            <xdr:cNvSpPr/>
          </xdr:nvSpPr>
          <xdr:spPr>
            <a:xfrm>
              <a:off x="92226" y="1088861"/>
              <a:ext cx="2727106" cy="1218657"/>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1" name="Rectangle: Rounded Corners 50">
              <a:extLst>
                <a:ext uri="{FF2B5EF4-FFF2-40B4-BE49-F238E27FC236}">
                  <a16:creationId xmlns:a16="http://schemas.microsoft.com/office/drawing/2014/main" id="{80034AE9-2C55-A595-D059-C6829C91CF12}"/>
                </a:ext>
              </a:extLst>
            </xdr:cNvPr>
            <xdr:cNvSpPr/>
          </xdr:nvSpPr>
          <xdr:spPr>
            <a:xfrm>
              <a:off x="216759" y="1190964"/>
              <a:ext cx="2474794" cy="283255"/>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90A57F-3755-44D2-BE0C-102447467B1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$22,97,200.86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52" name="Rectangle: Rounded Corners 51">
              <a:extLst>
                <a:ext uri="{FF2B5EF4-FFF2-40B4-BE49-F238E27FC236}">
                  <a16:creationId xmlns:a16="http://schemas.microsoft.com/office/drawing/2014/main" id="{504AE7BA-C807-06B0-858A-56D5F17858D5}"/>
                </a:ext>
              </a:extLst>
            </xdr:cNvPr>
            <xdr:cNvSpPr/>
          </xdr:nvSpPr>
          <xdr:spPr>
            <a:xfrm>
              <a:off x="154908" y="1968269"/>
              <a:ext cx="2546669" cy="283255"/>
            </a:xfrm>
            <a:prstGeom prst="roundRect">
              <a:avLst/>
            </a:prstGeom>
            <a:gradFill>
              <a:gsLst>
                <a:gs pos="0">
                  <a:schemeClr val="tx1">
                    <a:lumMod val="85000"/>
                    <a:lumOff val="15000"/>
                    <a:alpha val="80000"/>
                  </a:schemeClr>
                </a:gs>
                <a:gs pos="100000">
                  <a:schemeClr val="tx1">
                    <a:lumMod val="65000"/>
                    <a:lumOff val="3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60961</xdr:colOff>
      <xdr:row>0</xdr:row>
      <xdr:rowOff>76200</xdr:rowOff>
    </xdr:from>
    <xdr:to>
      <xdr:col>22</xdr:col>
      <xdr:colOff>502920</xdr:colOff>
      <xdr:row>3</xdr:row>
      <xdr:rowOff>81379</xdr:rowOff>
    </xdr:to>
    <xdr:sp macro="" textlink="">
      <xdr:nvSpPr>
        <xdr:cNvPr id="4" name="Rectangle: Rounded Corners 3">
          <a:extLst>
            <a:ext uri="{FF2B5EF4-FFF2-40B4-BE49-F238E27FC236}">
              <a16:creationId xmlns:a16="http://schemas.microsoft.com/office/drawing/2014/main" id="{09232582-9447-0043-44D0-0735B1C3D660}"/>
            </a:ext>
          </a:extLst>
        </xdr:cNvPr>
        <xdr:cNvSpPr/>
      </xdr:nvSpPr>
      <xdr:spPr>
        <a:xfrm>
          <a:off x="60961" y="76200"/>
          <a:ext cx="13853159" cy="553819"/>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ECOMMERCE</a:t>
          </a:r>
          <a:r>
            <a:rPr lang="en-IN" sz="16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281830</xdr:colOff>
      <xdr:row>7</xdr:row>
      <xdr:rowOff>157306</xdr:rowOff>
    </xdr:from>
    <xdr:to>
      <xdr:col>12</xdr:col>
      <xdr:colOff>547679</xdr:colOff>
      <xdr:row>10</xdr:row>
      <xdr:rowOff>83922</xdr:rowOff>
    </xdr:to>
    <xdr:graphicFrame macro="">
      <xdr:nvGraphicFramePr>
        <xdr:cNvPr id="43" name="Chart 42">
          <a:extLst>
            <a:ext uri="{FF2B5EF4-FFF2-40B4-BE49-F238E27FC236}">
              <a16:creationId xmlns:a16="http://schemas.microsoft.com/office/drawing/2014/main" id="{4B24012E-533C-4EB5-B4DB-684130054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55900</xdr:colOff>
      <xdr:row>8</xdr:row>
      <xdr:rowOff>31146</xdr:rowOff>
    </xdr:from>
    <xdr:to>
      <xdr:col>17</xdr:col>
      <xdr:colOff>220664</xdr:colOff>
      <xdr:row>10</xdr:row>
      <xdr:rowOff>100014</xdr:rowOff>
    </xdr:to>
    <xdr:graphicFrame macro="">
      <xdr:nvGraphicFramePr>
        <xdr:cNvPr id="44" name="Chart 43">
          <a:extLst>
            <a:ext uri="{FF2B5EF4-FFF2-40B4-BE49-F238E27FC236}">
              <a16:creationId xmlns:a16="http://schemas.microsoft.com/office/drawing/2014/main" id="{E67648EB-2CA1-4A86-B5A4-C458C34D6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239486</xdr:colOff>
      <xdr:row>8</xdr:row>
      <xdr:rowOff>98799</xdr:rowOff>
    </xdr:from>
    <xdr:to>
      <xdr:col>22</xdr:col>
      <xdr:colOff>31445</xdr:colOff>
      <xdr:row>10</xdr:row>
      <xdr:rowOff>181181</xdr:rowOff>
    </xdr:to>
    <xdr:graphicFrame macro="">
      <xdr:nvGraphicFramePr>
        <xdr:cNvPr id="45" name="Chart 44">
          <a:extLst>
            <a:ext uri="{FF2B5EF4-FFF2-40B4-BE49-F238E27FC236}">
              <a16:creationId xmlns:a16="http://schemas.microsoft.com/office/drawing/2014/main" id="{992B5878-1833-4C89-BA60-2641B4B68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412823</xdr:colOff>
      <xdr:row>8</xdr:row>
      <xdr:rowOff>31145</xdr:rowOff>
    </xdr:from>
    <xdr:to>
      <xdr:col>8</xdr:col>
      <xdr:colOff>290185</xdr:colOff>
      <xdr:row>10</xdr:row>
      <xdr:rowOff>92824</xdr:rowOff>
    </xdr:to>
    <xdr:graphicFrame macro="">
      <xdr:nvGraphicFramePr>
        <xdr:cNvPr id="46" name="Chart 45">
          <a:extLst>
            <a:ext uri="{FF2B5EF4-FFF2-40B4-BE49-F238E27FC236}">
              <a16:creationId xmlns:a16="http://schemas.microsoft.com/office/drawing/2014/main" id="{5A019C2F-08FD-4CF6-97E3-9A4EF395C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35033</xdr:colOff>
      <xdr:row>8</xdr:row>
      <xdr:rowOff>44686</xdr:rowOff>
    </xdr:from>
    <xdr:to>
      <xdr:col>3</xdr:col>
      <xdr:colOff>466077</xdr:colOff>
      <xdr:row>10</xdr:row>
      <xdr:rowOff>99176</xdr:rowOff>
    </xdr:to>
    <xdr:graphicFrame macro="">
      <xdr:nvGraphicFramePr>
        <xdr:cNvPr id="53" name="Chart 52">
          <a:extLst>
            <a:ext uri="{FF2B5EF4-FFF2-40B4-BE49-F238E27FC236}">
              <a16:creationId xmlns:a16="http://schemas.microsoft.com/office/drawing/2014/main" id="{9837D11E-14E0-4DED-AC76-DF984DD88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559737</xdr:colOff>
          <xdr:row>10</xdr:row>
          <xdr:rowOff>159797</xdr:rowOff>
        </xdr:from>
        <xdr:to>
          <xdr:col>4</xdr:col>
          <xdr:colOff>91440</xdr:colOff>
          <xdr:row>12</xdr:row>
          <xdr:rowOff>45720</xdr:rowOff>
        </xdr:to>
        <xdr:pic>
          <xdr:nvPicPr>
            <xdr:cNvPr id="56" name="Picture 55">
              <a:extLst>
                <a:ext uri="{FF2B5EF4-FFF2-40B4-BE49-F238E27FC236}">
                  <a16:creationId xmlns:a16="http://schemas.microsoft.com/office/drawing/2014/main" id="{085AC21F-FA2D-4E17-E0BF-32585E7C5BB5}"/>
                </a:ext>
              </a:extLst>
            </xdr:cNvPr>
            <xdr:cNvPicPr>
              <a:picLocks noChangeAspect="1" noChangeArrowheads="1"/>
              <a:extLst>
                <a:ext uri="{84589F7E-364E-4C9E-8A38-B11213B215E9}">
                  <a14:cameraTool cellRange="'KPI YOY'!$H$8" spid="_x0000_s10366"/>
                </a:ext>
              </a:extLst>
            </xdr:cNvPicPr>
          </xdr:nvPicPr>
          <xdr:blipFill>
            <a:blip xmlns:r="http://schemas.openxmlformats.org/officeDocument/2006/relationships" r:embed="rId6"/>
            <a:srcRect/>
            <a:stretch>
              <a:fillRect/>
            </a:stretch>
          </xdr:blipFill>
          <xdr:spPr bwMode="auto">
            <a:xfrm>
              <a:off x="1778937" y="1988597"/>
              <a:ext cx="750903" cy="25168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594360</xdr:colOff>
          <xdr:row>10</xdr:row>
          <xdr:rowOff>121920</xdr:rowOff>
        </xdr:from>
        <xdr:to>
          <xdr:col>13</xdr:col>
          <xdr:colOff>152400</xdr:colOff>
          <xdr:row>12</xdr:row>
          <xdr:rowOff>22860</xdr:rowOff>
        </xdr:to>
        <xdr:pic>
          <xdr:nvPicPr>
            <xdr:cNvPr id="60" name="Picture 59">
              <a:extLst>
                <a:ext uri="{FF2B5EF4-FFF2-40B4-BE49-F238E27FC236}">
                  <a16:creationId xmlns:a16="http://schemas.microsoft.com/office/drawing/2014/main" id="{CFBCC86A-E642-C825-A375-8082D97B9BCD}"/>
                </a:ext>
              </a:extLst>
            </xdr:cNvPr>
            <xdr:cNvPicPr>
              <a:picLocks noChangeAspect="1" noChangeArrowheads="1"/>
              <a:extLst>
                <a:ext uri="{84589F7E-364E-4C9E-8A38-B11213B215E9}">
                  <a14:cameraTool cellRange="'KPI YOY'!$J$8" spid="_x0000_s10367"/>
                </a:ext>
              </a:extLst>
            </xdr:cNvPicPr>
          </xdr:nvPicPr>
          <xdr:blipFill>
            <a:blip xmlns:r="http://schemas.openxmlformats.org/officeDocument/2006/relationships" r:embed="rId7"/>
            <a:srcRect/>
            <a:stretch>
              <a:fillRect/>
            </a:stretch>
          </xdr:blipFill>
          <xdr:spPr bwMode="auto">
            <a:xfrm>
              <a:off x="7299960" y="1950720"/>
              <a:ext cx="777240"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411480</xdr:colOff>
          <xdr:row>10</xdr:row>
          <xdr:rowOff>137160</xdr:rowOff>
        </xdr:from>
        <xdr:to>
          <xdr:col>17</xdr:col>
          <xdr:colOff>525780</xdr:colOff>
          <xdr:row>12</xdr:row>
          <xdr:rowOff>22860</xdr:rowOff>
        </xdr:to>
        <xdr:pic>
          <xdr:nvPicPr>
            <xdr:cNvPr id="62" name="Picture 61">
              <a:extLst>
                <a:ext uri="{FF2B5EF4-FFF2-40B4-BE49-F238E27FC236}">
                  <a16:creationId xmlns:a16="http://schemas.microsoft.com/office/drawing/2014/main" id="{B2C1DBFE-B4B2-2BEA-F31F-FF0ABA57AB80}"/>
                </a:ext>
              </a:extLst>
            </xdr:cNvPr>
            <xdr:cNvPicPr>
              <a:picLocks noChangeAspect="1" noChangeArrowheads="1"/>
              <a:extLst>
                <a:ext uri="{84589F7E-364E-4C9E-8A38-B11213B215E9}">
                  <a14:cameraTool cellRange="'KPI YOY'!$K$8" spid="_x0000_s10368"/>
                </a:ext>
              </a:extLst>
            </xdr:cNvPicPr>
          </xdr:nvPicPr>
          <xdr:blipFill>
            <a:blip xmlns:r="http://schemas.openxmlformats.org/officeDocument/2006/relationships" r:embed="rId8"/>
            <a:srcRect/>
            <a:stretch>
              <a:fillRect/>
            </a:stretch>
          </xdr:blipFill>
          <xdr:spPr bwMode="auto">
            <a:xfrm>
              <a:off x="10165080" y="1965960"/>
              <a:ext cx="723900"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190500</xdr:colOff>
          <xdr:row>10</xdr:row>
          <xdr:rowOff>137160</xdr:rowOff>
        </xdr:from>
        <xdr:to>
          <xdr:col>22</xdr:col>
          <xdr:colOff>281940</xdr:colOff>
          <xdr:row>12</xdr:row>
          <xdr:rowOff>38100</xdr:rowOff>
        </xdr:to>
        <xdr:pic>
          <xdr:nvPicPr>
            <xdr:cNvPr id="64" name="Picture 63">
              <a:extLst>
                <a:ext uri="{FF2B5EF4-FFF2-40B4-BE49-F238E27FC236}">
                  <a16:creationId xmlns:a16="http://schemas.microsoft.com/office/drawing/2014/main" id="{FA262F12-8B34-BD0F-0EA4-7C6A4AD0BCB3}"/>
                </a:ext>
              </a:extLst>
            </xdr:cNvPr>
            <xdr:cNvPicPr>
              <a:picLocks noChangeAspect="1" noChangeArrowheads="1"/>
              <a:extLst>
                <a:ext uri="{84589F7E-364E-4C9E-8A38-B11213B215E9}">
                  <a14:cameraTool cellRange="'KPI YOY'!$L$8" spid="_x0000_s10369"/>
                </a:ext>
              </a:extLst>
            </xdr:cNvPicPr>
          </xdr:nvPicPr>
          <xdr:blipFill>
            <a:blip xmlns:r="http://schemas.openxmlformats.org/officeDocument/2006/relationships" r:embed="rId9"/>
            <a:srcRect/>
            <a:stretch>
              <a:fillRect/>
            </a:stretch>
          </xdr:blipFill>
          <xdr:spPr bwMode="auto">
            <a:xfrm>
              <a:off x="12992100" y="1965960"/>
              <a:ext cx="701040"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167640</xdr:colOff>
      <xdr:row>25</xdr:row>
      <xdr:rowOff>160020</xdr:rowOff>
    </xdr:from>
    <xdr:to>
      <xdr:col>9</xdr:col>
      <xdr:colOff>83820</xdr:colOff>
      <xdr:row>37</xdr:row>
      <xdr:rowOff>152400</xdr:rowOff>
    </xdr:to>
    <xdr:sp macro="" textlink="">
      <xdr:nvSpPr>
        <xdr:cNvPr id="74" name="Rectangle: Rounded Corners 73">
          <a:extLst>
            <a:ext uri="{FF2B5EF4-FFF2-40B4-BE49-F238E27FC236}">
              <a16:creationId xmlns:a16="http://schemas.microsoft.com/office/drawing/2014/main" id="{3E39DC0A-2232-CFAE-5000-A575DB0D2D3E}"/>
            </a:ext>
          </a:extLst>
        </xdr:cNvPr>
        <xdr:cNvSpPr/>
      </xdr:nvSpPr>
      <xdr:spPr>
        <a:xfrm>
          <a:off x="167640" y="4732020"/>
          <a:ext cx="5402580" cy="2186940"/>
        </a:xfrm>
        <a:prstGeom prst="roundRect">
          <a:avLst>
            <a:gd name="adj" fmla="val 10876"/>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13</xdr:row>
      <xdr:rowOff>129540</xdr:rowOff>
    </xdr:from>
    <xdr:to>
      <xdr:col>4</xdr:col>
      <xdr:colOff>312420</xdr:colOff>
      <xdr:row>15</xdr:row>
      <xdr:rowOff>175260</xdr:rowOff>
    </xdr:to>
    <xdr:sp macro="" textlink="">
      <xdr:nvSpPr>
        <xdr:cNvPr id="77" name="Rectangle: Rounded Corners 76">
          <a:extLst>
            <a:ext uri="{FF2B5EF4-FFF2-40B4-BE49-F238E27FC236}">
              <a16:creationId xmlns:a16="http://schemas.microsoft.com/office/drawing/2014/main" id="{C1F83A7B-18E3-E346-1604-8E0292CE1521}"/>
            </a:ext>
          </a:extLst>
        </xdr:cNvPr>
        <xdr:cNvSpPr/>
      </xdr:nvSpPr>
      <xdr:spPr>
        <a:xfrm>
          <a:off x="259080" y="2506980"/>
          <a:ext cx="2491740" cy="41148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236220</xdr:colOff>
      <xdr:row>26</xdr:row>
      <xdr:rowOff>60960</xdr:rowOff>
    </xdr:from>
    <xdr:to>
      <xdr:col>4</xdr:col>
      <xdr:colOff>289560</xdr:colOff>
      <xdr:row>28</xdr:row>
      <xdr:rowOff>106680</xdr:rowOff>
    </xdr:to>
    <xdr:sp macro="" textlink="">
      <xdr:nvSpPr>
        <xdr:cNvPr id="80" name="Rectangle: Rounded Corners 79">
          <a:extLst>
            <a:ext uri="{FF2B5EF4-FFF2-40B4-BE49-F238E27FC236}">
              <a16:creationId xmlns:a16="http://schemas.microsoft.com/office/drawing/2014/main" id="{42DAB5D9-98FE-ABD9-A833-771DC0A33D08}"/>
            </a:ext>
          </a:extLst>
        </xdr:cNvPr>
        <xdr:cNvSpPr/>
      </xdr:nvSpPr>
      <xdr:spPr>
        <a:xfrm>
          <a:off x="236220" y="4815840"/>
          <a:ext cx="2491740" cy="41148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53340</xdr:colOff>
      <xdr:row>26</xdr:row>
      <xdr:rowOff>76200</xdr:rowOff>
    </xdr:from>
    <xdr:to>
      <xdr:col>21</xdr:col>
      <xdr:colOff>106680</xdr:colOff>
      <xdr:row>28</xdr:row>
      <xdr:rowOff>121920</xdr:rowOff>
    </xdr:to>
    <xdr:sp macro="" textlink="">
      <xdr:nvSpPr>
        <xdr:cNvPr id="81" name="Rectangle: Rounded Corners 80">
          <a:extLst>
            <a:ext uri="{FF2B5EF4-FFF2-40B4-BE49-F238E27FC236}">
              <a16:creationId xmlns:a16="http://schemas.microsoft.com/office/drawing/2014/main" id="{2D74FB75-9D9A-DB40-2690-61FE118F19B5}"/>
            </a:ext>
          </a:extLst>
        </xdr:cNvPr>
        <xdr:cNvSpPr/>
      </xdr:nvSpPr>
      <xdr:spPr>
        <a:xfrm>
          <a:off x="10416540" y="4831080"/>
          <a:ext cx="2491740" cy="41148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13</xdr:row>
      <xdr:rowOff>60960</xdr:rowOff>
    </xdr:from>
    <xdr:to>
      <xdr:col>22</xdr:col>
      <xdr:colOff>525780</xdr:colOff>
      <xdr:row>25</xdr:row>
      <xdr:rowOff>68580</xdr:rowOff>
    </xdr:to>
    <xdr:grpSp>
      <xdr:nvGrpSpPr>
        <xdr:cNvPr id="91" name="Group 90">
          <a:extLst>
            <a:ext uri="{FF2B5EF4-FFF2-40B4-BE49-F238E27FC236}">
              <a16:creationId xmlns:a16="http://schemas.microsoft.com/office/drawing/2014/main" id="{67AB0EA3-E6F3-456E-FE32-D5FF1C1365F1}"/>
            </a:ext>
          </a:extLst>
        </xdr:cNvPr>
        <xdr:cNvGrpSpPr/>
      </xdr:nvGrpSpPr>
      <xdr:grpSpPr>
        <a:xfrm>
          <a:off x="152400" y="2438400"/>
          <a:ext cx="13784580" cy="2202180"/>
          <a:chOff x="152400" y="2438400"/>
          <a:chExt cx="13784580" cy="2202180"/>
        </a:xfrm>
      </xdr:grpSpPr>
      <xdr:sp macro="" textlink="">
        <xdr:nvSpPr>
          <xdr:cNvPr id="71" name="Rectangle: Rounded Corners 70">
            <a:extLst>
              <a:ext uri="{FF2B5EF4-FFF2-40B4-BE49-F238E27FC236}">
                <a16:creationId xmlns:a16="http://schemas.microsoft.com/office/drawing/2014/main" id="{BB20977A-FB80-ED94-18E3-FCA3BA649FEF}"/>
              </a:ext>
            </a:extLst>
          </xdr:cNvPr>
          <xdr:cNvSpPr/>
        </xdr:nvSpPr>
        <xdr:spPr>
          <a:xfrm>
            <a:off x="152400" y="2446020"/>
            <a:ext cx="5402580" cy="2186940"/>
          </a:xfrm>
          <a:prstGeom prst="roundRect">
            <a:avLst>
              <a:gd name="adj" fmla="val 10876"/>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2" name="Rectangle: Rounded Corners 71">
            <a:extLst>
              <a:ext uri="{FF2B5EF4-FFF2-40B4-BE49-F238E27FC236}">
                <a16:creationId xmlns:a16="http://schemas.microsoft.com/office/drawing/2014/main" id="{8C942B69-CC9D-296D-FB17-EDDD5F0AA9D3}"/>
              </a:ext>
            </a:extLst>
          </xdr:cNvPr>
          <xdr:cNvSpPr/>
        </xdr:nvSpPr>
        <xdr:spPr>
          <a:xfrm>
            <a:off x="5684520" y="2438400"/>
            <a:ext cx="4564380" cy="2186940"/>
          </a:xfrm>
          <a:prstGeom prst="roundRect">
            <a:avLst>
              <a:gd name="adj" fmla="val 10876"/>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B0C03C78-1589-5B04-6DE7-2910CFB7FD1E}"/>
              </a:ext>
            </a:extLst>
          </xdr:cNvPr>
          <xdr:cNvSpPr/>
        </xdr:nvSpPr>
        <xdr:spPr>
          <a:xfrm>
            <a:off x="10378440" y="2453640"/>
            <a:ext cx="3558540" cy="2186940"/>
          </a:xfrm>
          <a:prstGeom prst="roundRect">
            <a:avLst>
              <a:gd name="adj" fmla="val 10876"/>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78" name="Rectangle: Rounded Corners 77">
            <a:extLst>
              <a:ext uri="{FF2B5EF4-FFF2-40B4-BE49-F238E27FC236}">
                <a16:creationId xmlns:a16="http://schemas.microsoft.com/office/drawing/2014/main" id="{6A159CA6-A0E2-DF1D-8C4E-C29DF27F95D6}"/>
              </a:ext>
            </a:extLst>
          </xdr:cNvPr>
          <xdr:cNvSpPr/>
        </xdr:nvSpPr>
        <xdr:spPr>
          <a:xfrm>
            <a:off x="5737860" y="2506980"/>
            <a:ext cx="2491740" cy="4114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IN"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PROFIT</a:t>
            </a:r>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9" name="Rectangle: Rounded Corners 78">
            <a:extLst>
              <a:ext uri="{FF2B5EF4-FFF2-40B4-BE49-F238E27FC236}">
                <a16:creationId xmlns:a16="http://schemas.microsoft.com/office/drawing/2014/main" id="{93B029D6-4678-9327-61CE-644A413C2E87}"/>
              </a:ext>
            </a:extLst>
          </xdr:cNvPr>
          <xdr:cNvSpPr/>
        </xdr:nvSpPr>
        <xdr:spPr>
          <a:xfrm>
            <a:off x="10439400" y="2522220"/>
            <a:ext cx="3406140" cy="4114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IN"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SALES SHARE %</a:t>
            </a:r>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2" name="Rectangle: Rounded Corners 81">
            <a:extLst>
              <a:ext uri="{FF2B5EF4-FFF2-40B4-BE49-F238E27FC236}">
                <a16:creationId xmlns:a16="http://schemas.microsoft.com/office/drawing/2014/main" id="{605B92B7-DA52-59CC-60CE-F2D57867F2D6}"/>
              </a:ext>
            </a:extLst>
          </xdr:cNvPr>
          <xdr:cNvSpPr/>
        </xdr:nvSpPr>
        <xdr:spPr>
          <a:xfrm>
            <a:off x="259080" y="2499360"/>
            <a:ext cx="2887980" cy="4114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grpSp>
    <xdr:clientData/>
  </xdr:twoCellAnchor>
  <xdr:twoCellAnchor>
    <xdr:from>
      <xdr:col>0</xdr:col>
      <xdr:colOff>213360</xdr:colOff>
      <xdr:row>26</xdr:row>
      <xdr:rowOff>45720</xdr:rowOff>
    </xdr:from>
    <xdr:to>
      <xdr:col>4</xdr:col>
      <xdr:colOff>266700</xdr:colOff>
      <xdr:row>28</xdr:row>
      <xdr:rowOff>91440</xdr:rowOff>
    </xdr:to>
    <xdr:sp macro="" textlink="">
      <xdr:nvSpPr>
        <xdr:cNvPr id="83" name="Rectangle: Rounded Corners 82">
          <a:extLst>
            <a:ext uri="{FF2B5EF4-FFF2-40B4-BE49-F238E27FC236}">
              <a16:creationId xmlns:a16="http://schemas.microsoft.com/office/drawing/2014/main" id="{2773513E-857A-FD54-FF6C-E62D74E891CF}"/>
            </a:ext>
          </a:extLst>
        </xdr:cNvPr>
        <xdr:cNvSpPr/>
      </xdr:nvSpPr>
      <xdr:spPr>
        <a:xfrm>
          <a:off x="213360" y="4800600"/>
          <a:ext cx="2491740" cy="41148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26</xdr:row>
      <xdr:rowOff>53340</xdr:rowOff>
    </xdr:from>
    <xdr:to>
      <xdr:col>4</xdr:col>
      <xdr:colOff>312420</xdr:colOff>
      <xdr:row>28</xdr:row>
      <xdr:rowOff>99060</xdr:rowOff>
    </xdr:to>
    <xdr:sp macro="" textlink="">
      <xdr:nvSpPr>
        <xdr:cNvPr id="85" name="Rectangle: Rounded Corners 84">
          <a:extLst>
            <a:ext uri="{FF2B5EF4-FFF2-40B4-BE49-F238E27FC236}">
              <a16:creationId xmlns:a16="http://schemas.microsoft.com/office/drawing/2014/main" id="{4E8A0785-76F2-9CFD-5B8F-B39F3F8BF6E3}"/>
            </a:ext>
          </a:extLst>
        </xdr:cNvPr>
        <xdr:cNvSpPr/>
      </xdr:nvSpPr>
      <xdr:spPr>
        <a:xfrm>
          <a:off x="259080" y="4808220"/>
          <a:ext cx="2491740" cy="411480"/>
        </a:xfrm>
        <a:prstGeom prst="roundRect">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198120</xdr:colOff>
      <xdr:row>10</xdr:row>
      <xdr:rowOff>129540</xdr:rowOff>
    </xdr:from>
    <xdr:to>
      <xdr:col>22</xdr:col>
      <xdr:colOff>571500</xdr:colOff>
      <xdr:row>37</xdr:row>
      <xdr:rowOff>167640</xdr:rowOff>
    </xdr:to>
    <xdr:grpSp>
      <xdr:nvGrpSpPr>
        <xdr:cNvPr id="92" name="Group 91">
          <a:extLst>
            <a:ext uri="{FF2B5EF4-FFF2-40B4-BE49-F238E27FC236}">
              <a16:creationId xmlns:a16="http://schemas.microsoft.com/office/drawing/2014/main" id="{87ACC410-6219-0C4A-3ADC-F13C81AD2FB7}"/>
            </a:ext>
          </a:extLst>
        </xdr:cNvPr>
        <xdr:cNvGrpSpPr/>
      </xdr:nvGrpSpPr>
      <xdr:grpSpPr>
        <a:xfrm>
          <a:off x="198120" y="1958340"/>
          <a:ext cx="13784580" cy="4975860"/>
          <a:chOff x="198120" y="1958340"/>
          <a:chExt cx="13784580" cy="4975860"/>
        </a:xfrm>
      </xdr:grpSpPr>
      <mc:AlternateContent xmlns:mc="http://schemas.openxmlformats.org/markup-compatibility/2006">
        <mc:Choice xmlns:a14="http://schemas.microsoft.com/office/drawing/2010/main" Requires="a14">
          <xdr:pic>
            <xdr:nvPicPr>
              <xdr:cNvPr id="58" name="Picture 57">
                <a:extLst>
                  <a:ext uri="{FF2B5EF4-FFF2-40B4-BE49-F238E27FC236}">
                    <a16:creationId xmlns:a16="http://schemas.microsoft.com/office/drawing/2014/main" id="{77FCB810-55C5-28C1-EA3E-EF9CA53247D4}"/>
                  </a:ext>
                </a:extLst>
              </xdr:cNvPr>
              <xdr:cNvPicPr>
                <a:picLocks noChangeAspect="1" noChangeArrowheads="1"/>
                <a:extLst>
                  <a:ext uri="{84589F7E-364E-4C9E-8A38-B11213B215E9}">
                    <a14:cameraTool cellRange="'KPI YOY'!$I$8" spid="_x0000_s10370"/>
                  </a:ext>
                </a:extLst>
              </xdr:cNvPicPr>
            </xdr:nvPicPr>
            <xdr:blipFill>
              <a:blip xmlns:r="http://schemas.openxmlformats.org/officeDocument/2006/relationships" r:embed="rId10"/>
              <a:srcRect/>
              <a:stretch>
                <a:fillRect/>
              </a:stretch>
            </xdr:blipFill>
            <xdr:spPr bwMode="auto">
              <a:xfrm>
                <a:off x="4511040" y="1958340"/>
                <a:ext cx="762000" cy="259080"/>
              </a:xfrm>
              <a:prstGeom prst="rect">
                <a:avLst/>
              </a:prstGeom>
              <a:noFill/>
              <a:extLst>
                <a:ext uri="{909E8E84-426E-40DD-AFC4-6F175D3DCCD1}">
                  <a14:hiddenFill>
                    <a:solidFill>
                      <a:srgbClr val="FFFFFF"/>
                    </a:solidFill>
                  </a14:hiddenFill>
                </a:ext>
              </a:extLst>
            </xdr:spPr>
          </xdr:pic>
        </mc:Choice>
        <mc:Fallback/>
      </mc:AlternateContent>
      <xdr:sp macro="" textlink="">
        <xdr:nvSpPr>
          <xdr:cNvPr id="75" name="Rectangle: Rounded Corners 74">
            <a:extLst>
              <a:ext uri="{FF2B5EF4-FFF2-40B4-BE49-F238E27FC236}">
                <a16:creationId xmlns:a16="http://schemas.microsoft.com/office/drawing/2014/main" id="{158F3E0A-0647-3CF0-A621-A30568C86198}"/>
              </a:ext>
            </a:extLst>
          </xdr:cNvPr>
          <xdr:cNvSpPr/>
        </xdr:nvSpPr>
        <xdr:spPr>
          <a:xfrm>
            <a:off x="9730740" y="4747260"/>
            <a:ext cx="4251960" cy="2186940"/>
          </a:xfrm>
          <a:prstGeom prst="roundRect">
            <a:avLst>
              <a:gd name="adj" fmla="val 10876"/>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6" name="Rectangle: Rounded Corners 75">
            <a:extLst>
              <a:ext uri="{FF2B5EF4-FFF2-40B4-BE49-F238E27FC236}">
                <a16:creationId xmlns:a16="http://schemas.microsoft.com/office/drawing/2014/main" id="{1E3B97DC-4EF8-1CD4-1093-FE8BC1FFAA27}"/>
              </a:ext>
            </a:extLst>
          </xdr:cNvPr>
          <xdr:cNvSpPr/>
        </xdr:nvSpPr>
        <xdr:spPr>
          <a:xfrm>
            <a:off x="5676900" y="4739640"/>
            <a:ext cx="3947160" cy="2186940"/>
          </a:xfrm>
          <a:prstGeom prst="roundRect">
            <a:avLst>
              <a:gd name="adj" fmla="val 10876"/>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4" name="Rectangle: Rounded Corners 83">
            <a:extLst>
              <a:ext uri="{FF2B5EF4-FFF2-40B4-BE49-F238E27FC236}">
                <a16:creationId xmlns:a16="http://schemas.microsoft.com/office/drawing/2014/main" id="{D633C770-EF4B-AA4A-EB8A-CB851C325F20}"/>
              </a:ext>
            </a:extLst>
          </xdr:cNvPr>
          <xdr:cNvSpPr/>
        </xdr:nvSpPr>
        <xdr:spPr>
          <a:xfrm>
            <a:off x="9806940" y="4815840"/>
            <a:ext cx="3078480" cy="4114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sp macro="" textlink="">
        <xdr:nvSpPr>
          <xdr:cNvPr id="86" name="Rectangle: Rounded Corners 85">
            <a:extLst>
              <a:ext uri="{FF2B5EF4-FFF2-40B4-BE49-F238E27FC236}">
                <a16:creationId xmlns:a16="http://schemas.microsoft.com/office/drawing/2014/main" id="{182843AD-62A6-2DB0-96CB-1C2193404AD2}"/>
              </a:ext>
            </a:extLst>
          </xdr:cNvPr>
          <xdr:cNvSpPr/>
        </xdr:nvSpPr>
        <xdr:spPr>
          <a:xfrm>
            <a:off x="198120" y="4732020"/>
            <a:ext cx="5402580" cy="2186940"/>
          </a:xfrm>
          <a:prstGeom prst="roundRect">
            <a:avLst>
              <a:gd name="adj" fmla="val 10876"/>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7" name="Rectangle: Rounded Corners 86">
            <a:extLst>
              <a:ext uri="{FF2B5EF4-FFF2-40B4-BE49-F238E27FC236}">
                <a16:creationId xmlns:a16="http://schemas.microsoft.com/office/drawing/2014/main" id="{09736B12-BB64-A4D7-684F-3DB25F44AF9A}"/>
              </a:ext>
            </a:extLst>
          </xdr:cNvPr>
          <xdr:cNvSpPr/>
        </xdr:nvSpPr>
        <xdr:spPr>
          <a:xfrm>
            <a:off x="289560" y="4808220"/>
            <a:ext cx="2766060" cy="4114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90" name="Rectangle: Rounded Corners 89">
            <a:extLst>
              <a:ext uri="{FF2B5EF4-FFF2-40B4-BE49-F238E27FC236}">
                <a16:creationId xmlns:a16="http://schemas.microsoft.com/office/drawing/2014/main" id="{9A5874EB-DA46-530F-A119-D19754399781}"/>
              </a:ext>
            </a:extLst>
          </xdr:cNvPr>
          <xdr:cNvSpPr/>
        </xdr:nvSpPr>
        <xdr:spPr>
          <a:xfrm>
            <a:off x="5737860" y="4800600"/>
            <a:ext cx="2522220" cy="4114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TOP 10 SUB CATEGORIES</a:t>
            </a:r>
          </a:p>
        </xdr:txBody>
      </xdr:sp>
    </xdr:grpSp>
    <xdr:clientData/>
  </xdr:twoCellAnchor>
  <xdr:twoCellAnchor>
    <xdr:from>
      <xdr:col>0</xdr:col>
      <xdr:colOff>281940</xdr:colOff>
      <xdr:row>15</xdr:row>
      <xdr:rowOff>121920</xdr:rowOff>
    </xdr:from>
    <xdr:to>
      <xdr:col>9</xdr:col>
      <xdr:colOff>15240</xdr:colOff>
      <xdr:row>26</xdr:row>
      <xdr:rowOff>83820</xdr:rowOff>
    </xdr:to>
    <xdr:graphicFrame macro="">
      <xdr:nvGraphicFramePr>
        <xdr:cNvPr id="93" name="Chart 92">
          <a:extLst>
            <a:ext uri="{FF2B5EF4-FFF2-40B4-BE49-F238E27FC236}">
              <a16:creationId xmlns:a16="http://schemas.microsoft.com/office/drawing/2014/main" id="{B03CEB61-C566-44C5-B631-3A7CAF043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358140</xdr:colOff>
      <xdr:row>14</xdr:row>
      <xdr:rowOff>99060</xdr:rowOff>
    </xdr:from>
    <xdr:to>
      <xdr:col>16</xdr:col>
      <xdr:colOff>502920</xdr:colOff>
      <xdr:row>25</xdr:row>
      <xdr:rowOff>60960</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B5F884DC-13B6-4935-97EE-980CDD2ECA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44540" y="2659380"/>
              <a:ext cx="4411980" cy="1973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190500</xdr:colOff>
      <xdr:row>15</xdr:row>
      <xdr:rowOff>129540</xdr:rowOff>
    </xdr:from>
    <xdr:to>
      <xdr:col>22</xdr:col>
      <xdr:colOff>358140</xdr:colOff>
      <xdr:row>25</xdr:row>
      <xdr:rowOff>53340</xdr:rowOff>
    </xdr:to>
    <xdr:graphicFrame macro="">
      <xdr:nvGraphicFramePr>
        <xdr:cNvPr id="95" name="Chart 94">
          <a:extLst>
            <a:ext uri="{FF2B5EF4-FFF2-40B4-BE49-F238E27FC236}">
              <a16:creationId xmlns:a16="http://schemas.microsoft.com/office/drawing/2014/main" id="{D56ED878-E2E6-4C34-A380-3EE352999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403860</xdr:colOff>
      <xdr:row>28</xdr:row>
      <xdr:rowOff>129540</xdr:rowOff>
    </xdr:from>
    <xdr:to>
      <xdr:col>8</xdr:col>
      <xdr:colOff>205740</xdr:colOff>
      <xdr:row>37</xdr:row>
      <xdr:rowOff>114300</xdr:rowOff>
    </xdr:to>
    <mc:AlternateContent xmlns:mc="http://schemas.openxmlformats.org/markup-compatibility/2006">
      <mc:Choice xmlns:cx4="http://schemas.microsoft.com/office/drawing/2016/5/10/chartex" Requires="cx4">
        <xdr:graphicFrame macro="">
          <xdr:nvGraphicFramePr>
            <xdr:cNvPr id="96" name="Chart 95">
              <a:extLst>
                <a:ext uri="{FF2B5EF4-FFF2-40B4-BE49-F238E27FC236}">
                  <a16:creationId xmlns:a16="http://schemas.microsoft.com/office/drawing/2014/main" id="{E1F417B1-BE5A-40D3-8CDD-361D021FF2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03860" y="5250180"/>
              <a:ext cx="4678680" cy="1630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243840</xdr:colOff>
      <xdr:row>28</xdr:row>
      <xdr:rowOff>129540</xdr:rowOff>
    </xdr:from>
    <xdr:to>
      <xdr:col>15</xdr:col>
      <xdr:colOff>419100</xdr:colOff>
      <xdr:row>38</xdr:row>
      <xdr:rowOff>15240</xdr:rowOff>
    </xdr:to>
    <xdr:graphicFrame macro="">
      <xdr:nvGraphicFramePr>
        <xdr:cNvPr id="97" name="Chart 96">
          <a:extLst>
            <a:ext uri="{FF2B5EF4-FFF2-40B4-BE49-F238E27FC236}">
              <a16:creationId xmlns:a16="http://schemas.microsoft.com/office/drawing/2014/main" id="{C0CCBE4F-9FDB-4E2D-B594-618674BD7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53340</xdr:colOff>
      <xdr:row>29</xdr:row>
      <xdr:rowOff>15241</xdr:rowOff>
    </xdr:from>
    <xdr:to>
      <xdr:col>18</xdr:col>
      <xdr:colOff>38100</xdr:colOff>
      <xdr:row>37</xdr:row>
      <xdr:rowOff>15241</xdr:rowOff>
    </xdr:to>
    <mc:AlternateContent xmlns:mc="http://schemas.openxmlformats.org/markup-compatibility/2006">
      <mc:Choice xmlns:a14="http://schemas.microsoft.com/office/drawing/2010/main" Requires="a14">
        <xdr:graphicFrame macro="">
          <xdr:nvGraphicFramePr>
            <xdr:cNvPr id="98" name="Year 1">
              <a:extLst>
                <a:ext uri="{FF2B5EF4-FFF2-40B4-BE49-F238E27FC236}">
                  <a16:creationId xmlns:a16="http://schemas.microsoft.com/office/drawing/2014/main" id="{0410777E-D818-4CB7-A110-8ED23F15D7D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06940" y="5318761"/>
              <a:ext cx="120396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243840</xdr:colOff>
      <xdr:row>29</xdr:row>
      <xdr:rowOff>7621</xdr:rowOff>
    </xdr:from>
    <xdr:to>
      <xdr:col>22</xdr:col>
      <xdr:colOff>434340</xdr:colOff>
      <xdr:row>36</xdr:row>
      <xdr:rowOff>175261</xdr:rowOff>
    </xdr:to>
    <mc:AlternateContent xmlns:mc="http://schemas.openxmlformats.org/markup-compatibility/2006">
      <mc:Choice xmlns:a14="http://schemas.microsoft.com/office/drawing/2010/main" Requires="a14">
        <xdr:graphicFrame macro="">
          <xdr:nvGraphicFramePr>
            <xdr:cNvPr id="99" name="Segment 1">
              <a:extLst>
                <a:ext uri="{FF2B5EF4-FFF2-40B4-BE49-F238E27FC236}">
                  <a16:creationId xmlns:a16="http://schemas.microsoft.com/office/drawing/2014/main" id="{5660118F-ADE8-4198-AD2E-4F35AD14390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435840" y="5311141"/>
              <a:ext cx="14097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53340</xdr:colOff>
      <xdr:row>29</xdr:row>
      <xdr:rowOff>15241</xdr:rowOff>
    </xdr:from>
    <xdr:to>
      <xdr:col>20</xdr:col>
      <xdr:colOff>236220</xdr:colOff>
      <xdr:row>37</xdr:row>
      <xdr:rowOff>15241</xdr:rowOff>
    </xdr:to>
    <mc:AlternateContent xmlns:mc="http://schemas.openxmlformats.org/markup-compatibility/2006">
      <mc:Choice xmlns:a14="http://schemas.microsoft.com/office/drawing/2010/main" Requires="a14">
        <xdr:graphicFrame macro="">
          <xdr:nvGraphicFramePr>
            <xdr:cNvPr id="100" name="Region 1">
              <a:extLst>
                <a:ext uri="{FF2B5EF4-FFF2-40B4-BE49-F238E27FC236}">
                  <a16:creationId xmlns:a16="http://schemas.microsoft.com/office/drawing/2014/main" id="{EEAEF7EE-0C65-448E-9ADE-773FD554EB6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026140" y="5318761"/>
              <a:ext cx="140208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87714"/>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8978"/>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tam's Valuation" refreshedDate="45894.659386111111" createdVersion="8" refreshedVersion="8" minRefreshableVersion="3" recordCount="9994" xr:uid="{8622BD73-EBB8-4C41-B1D8-A03696C00B1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 numFmtId="0" formula="Profit /Sales" databaseField="0"/>
  </cacheFields>
  <extLst>
    <ext xmlns:x14="http://schemas.microsoft.com/office/spreadsheetml/2009/9/main" uri="{725AE2AE-9491-48be-B2B4-4EB974FC3084}">
      <x14:pivotCacheDefinition pivotCacheId="11016832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617DB6-BFEE-4FC8-B4BF-E0665245DB4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21">
      <pivotArea collapsedLevelsAreSubtotals="1" fieldPosition="0">
        <references count="1">
          <reference field="22" count="1">
            <x v="1"/>
          </reference>
        </references>
      </pivotArea>
    </format>
    <format dxfId="120">
      <pivotArea collapsedLevelsAreSubtotals="1" fieldPosition="0">
        <references count="1">
          <reference field="22" count="1">
            <x v="2"/>
          </reference>
        </references>
      </pivotArea>
    </format>
    <format dxfId="119">
      <pivotArea collapsedLevelsAreSubtotals="1" fieldPosition="0">
        <references count="1">
          <reference field="22" count="1">
            <x v="3"/>
          </reference>
        </references>
      </pivotArea>
    </format>
    <format dxfId="118">
      <pivotArea collapsedLevelsAreSubtotals="1" fieldPosition="0">
        <references count="1">
          <reference field="22" count="1">
            <x v="4"/>
          </reference>
        </references>
      </pivotArea>
    </format>
    <format dxfId="117">
      <pivotArea collapsedLevelsAreSubtotals="1" fieldPosition="0">
        <references count="1">
          <reference field="22" count="1">
            <x v="5"/>
          </reference>
        </references>
      </pivotArea>
    </format>
    <format dxfId="116">
      <pivotArea collapsedLevelsAreSubtotals="1" fieldPosition="0">
        <references count="1">
          <reference field="22" count="1">
            <x v="6"/>
          </reference>
        </references>
      </pivotArea>
    </format>
    <format dxfId="115">
      <pivotArea collapsedLevelsAreSubtotals="1" fieldPosition="0">
        <references count="1">
          <reference field="22" count="1">
            <x v="7"/>
          </reference>
        </references>
      </pivotArea>
    </format>
    <format dxfId="114">
      <pivotArea collapsedLevelsAreSubtotals="1" fieldPosition="0">
        <references count="1">
          <reference field="22" count="1">
            <x v="8"/>
          </reference>
        </references>
      </pivotArea>
    </format>
    <format dxfId="113">
      <pivotArea collapsedLevelsAreSubtotals="1" fieldPosition="0">
        <references count="1">
          <reference field="22" count="1">
            <x v="9"/>
          </reference>
        </references>
      </pivotArea>
    </format>
    <format dxfId="112">
      <pivotArea collapsedLevelsAreSubtotals="1" fieldPosition="0">
        <references count="1">
          <reference field="22" count="1">
            <x v="10"/>
          </reference>
        </references>
      </pivotArea>
    </format>
    <format dxfId="111">
      <pivotArea collapsedLevelsAreSubtotals="1" fieldPosition="0">
        <references count="1">
          <reference field="22" count="1">
            <x v="11"/>
          </reference>
        </references>
      </pivotArea>
    </format>
    <format dxfId="11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6A98E6-DD10-483C-B323-25E8F66493F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66AE46-7193-492C-BEDB-19431970C156}"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C2D6FC-1C5C-41E6-A6EE-06FF1D54A1A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64D051-21F2-45F9-9002-47A72AEA8D41}"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CABEBF-218C-4997-9FD0-46E57447E711}"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13ADCF-CAE1-4E66-8CA6-F0F4260D7E88}"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BAEFB7-B7E5-4455-BCD1-FDA40CFBC7B3}"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A82794-7E70-4FC5-AFA5-554DF35CFABE}"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782871-76D6-4DA6-A10A-2E505CA42BC8}"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445B567-89E3-4861-A067-ABB119D60574}"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1BE4CDD-365C-4CB3-8AF7-2FAF15C52C1C}"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10168329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844368-FA62-4EE1-BA0D-5E2F34D259F7}"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
    <pivotTable tabId="6" name="PivotTable4"/>
    <pivotTable tabId="5" name="PivotTable3"/>
    <pivotTable tabId="7" name="PivotTable5"/>
  </pivotTables>
  <data>
    <tabular pivotCacheId="110168329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580B38F-7670-4F3E-8A7E-26E5375D84B4}"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
    <pivotTable tabId="6" name="PivotTable4"/>
    <pivotTable tabId="5" name="PivotTable3"/>
    <pivotTable tabId="7" name="PivotTable5"/>
  </pivotTables>
  <data>
    <tabular pivotCacheId="110168329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6BEAEDF-5247-408B-B51D-A6BB0D1C701D}" cache="Slicer_Year" caption="Year" rowHeight="234950"/>
  <slicer name="Segment" xr10:uid="{776E3C06-B460-4C82-934D-D15730BBC1FA}" cache="Slicer_Segment" caption="Segment" rowHeight="234950"/>
  <slicer name="Region" xr10:uid="{9BEB4F9D-9435-43E6-830D-9569AB6A712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0877B8A-614E-4A4D-80CB-19D5B0071162}" cache="Slicer_Year" caption="Year" style="AB" rowHeight="234950"/>
  <slicer name="Segment 1" xr10:uid="{FDEC1943-9461-49F5-AA71-3AED2FC856F1}" cache="Slicer_Segment" caption="Segment" style="AB" rowHeight="234950"/>
  <slicer name="Region 1" xr10:uid="{A656DFA0-C3D2-4EB5-8B14-434804418430}"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ACCF0-725C-417B-9C9B-66F5FA834BEA}">
  <dimension ref="A3:C16"/>
  <sheetViews>
    <sheetView zoomScaleNormal="100" workbookViewId="0">
      <selection activeCell="Q10" sqref="Q10"/>
    </sheetView>
  </sheetViews>
  <sheetFormatPr defaultRowHeight="14.4" x14ac:dyDescent="0.3"/>
  <cols>
    <col min="1" max="1" width="12.44140625" bestFit="1" customWidth="1"/>
    <col min="2" max="2" width="11.21875" bestFit="1" customWidth="1"/>
    <col min="3" max="3" width="12" bestFit="1" customWidth="1"/>
  </cols>
  <sheetData>
    <row r="3" spans="1:3" x14ac:dyDescent="0.3">
      <c r="A3" s="7" t="s">
        <v>10933</v>
      </c>
      <c r="B3" s="5" t="s">
        <v>10947</v>
      </c>
      <c r="C3" s="10" t="s">
        <v>10948</v>
      </c>
    </row>
    <row r="4" spans="1:3" x14ac:dyDescent="0.3">
      <c r="A4" s="8" t="s">
        <v>10935</v>
      </c>
      <c r="B4" s="11">
        <v>95365.937600000019</v>
      </c>
      <c r="C4" s="12">
        <v>9199.2699999999986</v>
      </c>
    </row>
    <row r="5" spans="1:3" x14ac:dyDescent="0.3">
      <c r="A5" s="8" t="s">
        <v>10936</v>
      </c>
      <c r="B5" s="11">
        <v>60172.649400000024</v>
      </c>
      <c r="C5" s="12">
        <v>10288.898699999991</v>
      </c>
    </row>
    <row r="6" spans="1:3" x14ac:dyDescent="0.3">
      <c r="A6" s="8" t="s">
        <v>10937</v>
      </c>
      <c r="B6" s="11">
        <v>199252.98399999991</v>
      </c>
      <c r="C6" s="12">
        <v>26806.573700000015</v>
      </c>
    </row>
    <row r="7" spans="1:3" x14ac:dyDescent="0.3">
      <c r="A7" s="8" t="s">
        <v>10938</v>
      </c>
      <c r="B7" s="11">
        <v>141851.5674</v>
      </c>
      <c r="C7" s="12">
        <v>13437.806799999998</v>
      </c>
    </row>
    <row r="8" spans="1:3" x14ac:dyDescent="0.3">
      <c r="A8" s="8" t="s">
        <v>10939</v>
      </c>
      <c r="B8" s="11">
        <v>156122.28669999994</v>
      </c>
      <c r="C8" s="12">
        <v>22308.51279999999</v>
      </c>
    </row>
    <row r="9" spans="1:3" x14ac:dyDescent="0.3">
      <c r="A9" s="8" t="s">
        <v>10940</v>
      </c>
      <c r="B9" s="11">
        <v>147082.61130000011</v>
      </c>
      <c r="C9" s="12">
        <v>20899.334500000012</v>
      </c>
    </row>
    <row r="10" spans="1:3" x14ac:dyDescent="0.3">
      <c r="A10" s="8" t="s">
        <v>10941</v>
      </c>
      <c r="B10" s="11">
        <v>149580.83800000031</v>
      </c>
      <c r="C10" s="12">
        <v>13535.38299999998</v>
      </c>
    </row>
    <row r="11" spans="1:3" x14ac:dyDescent="0.3">
      <c r="A11" s="8" t="s">
        <v>10942</v>
      </c>
      <c r="B11" s="11">
        <v>159589.45099999988</v>
      </c>
      <c r="C11" s="12">
        <v>21896.715399999972</v>
      </c>
    </row>
    <row r="12" spans="1:3" x14ac:dyDescent="0.3">
      <c r="A12" s="8" t="s">
        <v>10943</v>
      </c>
      <c r="B12" s="11">
        <v>309770.09970000025</v>
      </c>
      <c r="C12" s="12">
        <v>37293.192500000034</v>
      </c>
    </row>
    <row r="13" spans="1:3" x14ac:dyDescent="0.3">
      <c r="A13" s="8" t="s">
        <v>10944</v>
      </c>
      <c r="B13" s="11">
        <v>197115.20170000009</v>
      </c>
      <c r="C13" s="12">
        <v>31469.663800000035</v>
      </c>
    </row>
    <row r="14" spans="1:3" x14ac:dyDescent="0.3">
      <c r="A14" s="8" t="s">
        <v>10945</v>
      </c>
      <c r="B14" s="11">
        <v>349120.07400000008</v>
      </c>
      <c r="C14" s="12">
        <v>35825.536599999927</v>
      </c>
    </row>
    <row r="15" spans="1:3" x14ac:dyDescent="0.3">
      <c r="A15" s="8" t="s">
        <v>10946</v>
      </c>
      <c r="B15" s="11">
        <v>332177.15950000001</v>
      </c>
      <c r="C15" s="12">
        <v>43436.13390000003</v>
      </c>
    </row>
    <row r="16" spans="1:3" x14ac:dyDescent="0.3">
      <c r="A16" s="9" t="s">
        <v>10934</v>
      </c>
      <c r="B16" s="29">
        <v>2297200.8603000008</v>
      </c>
      <c r="C16" s="30">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E6847-7AFF-40B8-A646-08FA31507876}">
  <dimension ref="A3:F7"/>
  <sheetViews>
    <sheetView workbookViewId="0">
      <selection activeCell="B5" sqref="B5"/>
    </sheetView>
  </sheetViews>
  <sheetFormatPr defaultRowHeight="14.4" x14ac:dyDescent="0.3"/>
  <cols>
    <col min="1" max="1" width="13.109375" bestFit="1" customWidth="1"/>
    <col min="2" max="2" width="12" bestFit="1" customWidth="1"/>
    <col min="5" max="5" width="13.109375" bestFit="1" customWidth="1"/>
    <col min="6" max="6" width="12" bestFit="1" customWidth="1"/>
  </cols>
  <sheetData>
    <row r="3" spans="1:6" x14ac:dyDescent="0.3">
      <c r="A3" s="7" t="s">
        <v>10933</v>
      </c>
      <c r="B3" s="6" t="s">
        <v>10948</v>
      </c>
      <c r="E3" s="14" t="s">
        <v>15</v>
      </c>
      <c r="F3" s="14" t="s">
        <v>21</v>
      </c>
    </row>
    <row r="4" spans="1:6" x14ac:dyDescent="0.3">
      <c r="A4" s="8" t="s">
        <v>71</v>
      </c>
      <c r="B4" s="26">
        <v>145454.9480999998</v>
      </c>
      <c r="E4" t="str">
        <f>A4</f>
        <v>Technology</v>
      </c>
      <c r="F4" s="15">
        <f>GETPIVOTDATA("Profit",$A$3,"Category",A4)</f>
        <v>145454.9480999998</v>
      </c>
    </row>
    <row r="5" spans="1:6" x14ac:dyDescent="0.3">
      <c r="A5" s="13" t="s">
        <v>46</v>
      </c>
      <c r="B5" s="27">
        <v>122490.8008000001</v>
      </c>
      <c r="E5" t="str">
        <f>A5</f>
        <v>Office Supplies</v>
      </c>
      <c r="F5" s="15">
        <f>GETPIVOTDATA("Profit",$A$3,"Category",A5)</f>
        <v>122490.8008000001</v>
      </c>
    </row>
    <row r="6" spans="1:6" x14ac:dyDescent="0.3">
      <c r="A6" s="13" t="s">
        <v>32</v>
      </c>
      <c r="B6" s="27">
        <v>18451.272799999992</v>
      </c>
      <c r="E6" t="str">
        <f>A6</f>
        <v>Furniture</v>
      </c>
      <c r="F6" s="15">
        <f>GETPIVOTDATA("Profit",$A$3,"Category",A6)</f>
        <v>18451.272799999992</v>
      </c>
    </row>
    <row r="7" spans="1:6" x14ac:dyDescent="0.3">
      <c r="A7" s="9" t="s">
        <v>10934</v>
      </c>
      <c r="B7" s="28">
        <v>286397.02169999992</v>
      </c>
      <c r="E7" t="str">
        <f>A7</f>
        <v>Grand Total</v>
      </c>
      <c r="F7"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D7FEE-3FE8-4DED-8BDF-2DF4FED257C9}">
  <dimension ref="A3:B7"/>
  <sheetViews>
    <sheetView workbookViewId="0">
      <selection activeCell="N8" sqref="N8"/>
    </sheetView>
  </sheetViews>
  <sheetFormatPr defaultRowHeight="14.4" x14ac:dyDescent="0.3"/>
  <cols>
    <col min="1" max="1" width="13.109375" bestFit="1" customWidth="1"/>
    <col min="2" max="2" width="11.21875" bestFit="1" customWidth="1"/>
  </cols>
  <sheetData>
    <row r="3" spans="1:2" x14ac:dyDescent="0.3">
      <c r="A3" s="7" t="s">
        <v>10933</v>
      </c>
      <c r="B3" s="6" t="s">
        <v>10947</v>
      </c>
    </row>
    <row r="4" spans="1:2" x14ac:dyDescent="0.3">
      <c r="A4" s="8" t="s">
        <v>32</v>
      </c>
      <c r="B4" s="16">
        <v>0.32300170530281774</v>
      </c>
    </row>
    <row r="5" spans="1:2" x14ac:dyDescent="0.3">
      <c r="A5" s="13" t="s">
        <v>46</v>
      </c>
      <c r="B5" s="17">
        <v>0.31301008302169103</v>
      </c>
    </row>
    <row r="6" spans="1:2" x14ac:dyDescent="0.3">
      <c r="A6" s="13" t="s">
        <v>71</v>
      </c>
      <c r="B6" s="17">
        <v>0.36398821167549117</v>
      </c>
    </row>
    <row r="7" spans="1:2" x14ac:dyDescent="0.3">
      <c r="A7" s="9" t="s">
        <v>10934</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32618-F40B-4434-A072-E1F37B659AE1}">
  <dimension ref="A3:F53"/>
  <sheetViews>
    <sheetView topLeftCell="A31" workbookViewId="0">
      <selection activeCell="E3" sqref="E3:F52"/>
    </sheetView>
  </sheetViews>
  <sheetFormatPr defaultRowHeight="14.4" x14ac:dyDescent="0.3"/>
  <cols>
    <col min="1" max="1" width="17.33203125" bestFit="1" customWidth="1"/>
    <col min="2" max="2" width="12" bestFit="1" customWidth="1"/>
    <col min="5" max="5" width="17.33203125" bestFit="1" customWidth="1"/>
    <col min="6" max="6" width="10.33203125" bestFit="1" customWidth="1"/>
  </cols>
  <sheetData>
    <row r="3" spans="1:6" x14ac:dyDescent="0.3">
      <c r="A3" s="7" t="s">
        <v>10933</v>
      </c>
      <c r="B3" s="6" t="s">
        <v>10947</v>
      </c>
      <c r="E3" s="14" t="s">
        <v>11</v>
      </c>
      <c r="F3" s="14" t="s">
        <v>18</v>
      </c>
    </row>
    <row r="4" spans="1:6" x14ac:dyDescent="0.3">
      <c r="A4" s="8" t="s">
        <v>358</v>
      </c>
      <c r="B4" s="26">
        <v>19510.639999999992</v>
      </c>
      <c r="E4" t="str">
        <f>A4</f>
        <v>Alabama</v>
      </c>
      <c r="F4" s="15">
        <f>GETPIVOTDATA("Sales",$A$3,"State",A4)</f>
        <v>19510.639999999992</v>
      </c>
    </row>
    <row r="5" spans="1:6" x14ac:dyDescent="0.3">
      <c r="A5" s="13" t="s">
        <v>310</v>
      </c>
      <c r="B5" s="27">
        <v>35282.000999999997</v>
      </c>
      <c r="E5" t="str">
        <f t="shared" ref="E5:E52" si="0">A5</f>
        <v>Arizona</v>
      </c>
      <c r="F5" s="15">
        <f t="shared" ref="F5:F52" si="1">GETPIVOTDATA("Sales",$A$3,"State",A5)</f>
        <v>35282.000999999997</v>
      </c>
    </row>
    <row r="6" spans="1:6" x14ac:dyDescent="0.3">
      <c r="A6" s="13" t="s">
        <v>1707</v>
      </c>
      <c r="B6" s="27">
        <v>11678.129999999997</v>
      </c>
      <c r="E6" t="str">
        <f t="shared" si="0"/>
        <v>Arkansas</v>
      </c>
      <c r="F6" s="15">
        <f t="shared" si="1"/>
        <v>11678.129999999997</v>
      </c>
    </row>
    <row r="7" spans="1:6" x14ac:dyDescent="0.3">
      <c r="A7" s="13" t="s">
        <v>43</v>
      </c>
      <c r="B7" s="27">
        <v>457687.63150000101</v>
      </c>
      <c r="E7" t="str">
        <f t="shared" si="0"/>
        <v>California</v>
      </c>
      <c r="F7" s="15">
        <f t="shared" si="1"/>
        <v>457687.63150000101</v>
      </c>
    </row>
    <row r="8" spans="1:6" x14ac:dyDescent="0.3">
      <c r="A8" s="13" t="s">
        <v>457</v>
      </c>
      <c r="B8" s="27">
        <v>32108.117999999995</v>
      </c>
      <c r="E8" t="str">
        <f t="shared" si="0"/>
        <v>Colorado</v>
      </c>
      <c r="F8" s="15">
        <f t="shared" si="1"/>
        <v>32108.117999999995</v>
      </c>
    </row>
    <row r="9" spans="1:6" x14ac:dyDescent="0.3">
      <c r="A9" s="13" t="s">
        <v>747</v>
      </c>
      <c r="B9" s="27">
        <v>13384.356999999996</v>
      </c>
      <c r="E9" t="str">
        <f t="shared" si="0"/>
        <v>Connecticut</v>
      </c>
      <c r="F9" s="15">
        <f t="shared" si="1"/>
        <v>13384.356999999996</v>
      </c>
    </row>
    <row r="10" spans="1:6" x14ac:dyDescent="0.3">
      <c r="A10" s="13" t="s">
        <v>245</v>
      </c>
      <c r="B10" s="27">
        <v>27451.068999999992</v>
      </c>
      <c r="E10" t="str">
        <f t="shared" si="0"/>
        <v>Delaware</v>
      </c>
      <c r="F10" s="15">
        <f t="shared" si="1"/>
        <v>27451.068999999992</v>
      </c>
    </row>
    <row r="11" spans="1:6" x14ac:dyDescent="0.3">
      <c r="A11" s="13" t="s">
        <v>3034</v>
      </c>
      <c r="B11" s="27">
        <v>2865.0199999999995</v>
      </c>
      <c r="E11" t="str">
        <f t="shared" si="0"/>
        <v>District of Columbia</v>
      </c>
      <c r="F11" s="15">
        <f t="shared" si="1"/>
        <v>2865.0199999999995</v>
      </c>
    </row>
    <row r="12" spans="1:6" x14ac:dyDescent="0.3">
      <c r="A12" s="13" t="s">
        <v>54</v>
      </c>
      <c r="B12" s="27">
        <v>89473.707999999999</v>
      </c>
      <c r="E12" t="str">
        <f t="shared" si="0"/>
        <v>Florida</v>
      </c>
      <c r="F12" s="15">
        <f t="shared" si="1"/>
        <v>89473.707999999999</v>
      </c>
    </row>
    <row r="13" spans="1:6" x14ac:dyDescent="0.3">
      <c r="A13" s="13" t="s">
        <v>1272</v>
      </c>
      <c r="B13" s="27">
        <v>49095.840000000004</v>
      </c>
      <c r="E13" t="str">
        <f t="shared" si="0"/>
        <v>Georgia</v>
      </c>
      <c r="F13" s="15">
        <f t="shared" si="1"/>
        <v>49095.840000000004</v>
      </c>
    </row>
    <row r="14" spans="1:6" x14ac:dyDescent="0.3">
      <c r="A14" s="13" t="s">
        <v>6260</v>
      </c>
      <c r="B14" s="27">
        <v>4382.4860000000017</v>
      </c>
      <c r="E14" t="str">
        <f t="shared" si="0"/>
        <v>Idaho</v>
      </c>
      <c r="F14" s="15">
        <f t="shared" si="1"/>
        <v>4382.4860000000017</v>
      </c>
    </row>
    <row r="15" spans="1:6" x14ac:dyDescent="0.3">
      <c r="A15" s="13" t="s">
        <v>211</v>
      </c>
      <c r="B15" s="27">
        <v>80166.10099999985</v>
      </c>
      <c r="E15" t="str">
        <f t="shared" si="0"/>
        <v>Illinois</v>
      </c>
      <c r="F15" s="15">
        <f t="shared" si="1"/>
        <v>80166.10099999985</v>
      </c>
    </row>
    <row r="16" spans="1:6" x14ac:dyDescent="0.3">
      <c r="A16" s="13" t="s">
        <v>254</v>
      </c>
      <c r="B16" s="27">
        <v>53555.360000000001</v>
      </c>
      <c r="E16" t="str">
        <f t="shared" si="0"/>
        <v>Indiana</v>
      </c>
      <c r="F16" s="15">
        <f t="shared" si="1"/>
        <v>53555.360000000001</v>
      </c>
    </row>
    <row r="17" spans="1:6" x14ac:dyDescent="0.3">
      <c r="A17" s="13" t="s">
        <v>489</v>
      </c>
      <c r="B17" s="27">
        <v>4579.7599999999993</v>
      </c>
      <c r="E17" t="str">
        <f t="shared" si="0"/>
        <v>Iowa</v>
      </c>
      <c r="F17" s="15">
        <f t="shared" si="1"/>
        <v>4579.7599999999993</v>
      </c>
    </row>
    <row r="18" spans="1:6" x14ac:dyDescent="0.3">
      <c r="A18" s="13" t="s">
        <v>4530</v>
      </c>
      <c r="B18" s="27">
        <v>2914.31</v>
      </c>
      <c r="E18" t="str">
        <f t="shared" si="0"/>
        <v>Kansas</v>
      </c>
      <c r="F18" s="15">
        <f t="shared" si="1"/>
        <v>2914.31</v>
      </c>
    </row>
    <row r="19" spans="1:6" x14ac:dyDescent="0.3">
      <c r="A19" s="13" t="s">
        <v>29</v>
      </c>
      <c r="B19" s="27">
        <v>36591.749999999971</v>
      </c>
      <c r="E19" t="str">
        <f t="shared" si="0"/>
        <v>Kentucky</v>
      </c>
      <c r="F19" s="15">
        <f t="shared" si="1"/>
        <v>36591.749999999971</v>
      </c>
    </row>
    <row r="20" spans="1:6" x14ac:dyDescent="0.3">
      <c r="A20" s="13" t="s">
        <v>736</v>
      </c>
      <c r="B20" s="27">
        <v>9217.0299999999988</v>
      </c>
      <c r="E20" t="str">
        <f t="shared" si="0"/>
        <v>Louisiana</v>
      </c>
      <c r="F20" s="15">
        <f t="shared" si="1"/>
        <v>9217.0299999999988</v>
      </c>
    </row>
    <row r="21" spans="1:6" x14ac:dyDescent="0.3">
      <c r="A21" s="13" t="s">
        <v>5235</v>
      </c>
      <c r="B21" s="27">
        <v>1270.53</v>
      </c>
      <c r="E21" t="str">
        <f t="shared" si="0"/>
        <v>Maine</v>
      </c>
      <c r="F21" s="15">
        <f t="shared" si="1"/>
        <v>1270.53</v>
      </c>
    </row>
    <row r="22" spans="1:6" x14ac:dyDescent="0.3">
      <c r="A22" s="13" t="s">
        <v>2735</v>
      </c>
      <c r="B22" s="27">
        <v>23705.523000000005</v>
      </c>
      <c r="E22" t="str">
        <f t="shared" si="0"/>
        <v>Maryland</v>
      </c>
      <c r="F22" s="15">
        <f t="shared" si="1"/>
        <v>23705.523000000005</v>
      </c>
    </row>
    <row r="23" spans="1:6" x14ac:dyDescent="0.3">
      <c r="A23" s="13" t="s">
        <v>1245</v>
      </c>
      <c r="B23" s="27">
        <v>28634.43399999999</v>
      </c>
      <c r="E23" t="str">
        <f t="shared" si="0"/>
        <v>Massachusetts</v>
      </c>
      <c r="F23" s="15">
        <f t="shared" si="1"/>
        <v>28634.43399999999</v>
      </c>
    </row>
    <row r="24" spans="1:6" x14ac:dyDescent="0.3">
      <c r="A24" s="13" t="s">
        <v>238</v>
      </c>
      <c r="B24" s="27">
        <v>76269.614000000016</v>
      </c>
      <c r="E24" t="str">
        <f t="shared" si="0"/>
        <v>Michigan</v>
      </c>
      <c r="F24" s="15">
        <f t="shared" si="1"/>
        <v>76269.614000000016</v>
      </c>
    </row>
    <row r="25" spans="1:6" x14ac:dyDescent="0.3">
      <c r="A25" s="13" t="s">
        <v>229</v>
      </c>
      <c r="B25" s="27">
        <v>29863.149999999994</v>
      </c>
      <c r="E25" t="str">
        <f t="shared" si="0"/>
        <v>Minnesota</v>
      </c>
      <c r="F25" s="15">
        <f t="shared" si="1"/>
        <v>29863.149999999994</v>
      </c>
    </row>
    <row r="26" spans="1:6" x14ac:dyDescent="0.3">
      <c r="A26" s="13" t="s">
        <v>1487</v>
      </c>
      <c r="B26" s="27">
        <v>10771.34</v>
      </c>
      <c r="E26" t="str">
        <f t="shared" si="0"/>
        <v>Mississippi</v>
      </c>
      <c r="F26" s="15">
        <f t="shared" si="1"/>
        <v>10771.34</v>
      </c>
    </row>
    <row r="27" spans="1:6" x14ac:dyDescent="0.3">
      <c r="A27" s="13" t="s">
        <v>596</v>
      </c>
      <c r="B27" s="27">
        <v>22205.149999999998</v>
      </c>
      <c r="E27" t="str">
        <f t="shared" si="0"/>
        <v>Missouri</v>
      </c>
      <c r="F27" s="15">
        <f t="shared" si="1"/>
        <v>22205.149999999998</v>
      </c>
    </row>
    <row r="28" spans="1:6" x14ac:dyDescent="0.3">
      <c r="A28" s="13" t="s">
        <v>1762</v>
      </c>
      <c r="B28" s="27">
        <v>5589.3519999999971</v>
      </c>
      <c r="E28" t="str">
        <f t="shared" si="0"/>
        <v>Montana</v>
      </c>
      <c r="F28" s="15">
        <f t="shared" si="1"/>
        <v>5589.3519999999971</v>
      </c>
    </row>
    <row r="29" spans="1:6" x14ac:dyDescent="0.3">
      <c r="A29" s="13" t="s">
        <v>138</v>
      </c>
      <c r="B29" s="27">
        <v>7464.9299999999985</v>
      </c>
      <c r="E29" t="str">
        <f t="shared" si="0"/>
        <v>Nebraska</v>
      </c>
      <c r="F29" s="15">
        <f t="shared" si="1"/>
        <v>7464.9299999999985</v>
      </c>
    </row>
    <row r="30" spans="1:6" x14ac:dyDescent="0.3">
      <c r="A30" s="13" t="s">
        <v>1392</v>
      </c>
      <c r="B30" s="27">
        <v>16729.101999999999</v>
      </c>
      <c r="E30" t="str">
        <f t="shared" si="0"/>
        <v>Nevada</v>
      </c>
      <c r="F30" s="15">
        <f t="shared" si="1"/>
        <v>16729.101999999999</v>
      </c>
    </row>
    <row r="31" spans="1:6" x14ac:dyDescent="0.3">
      <c r="A31" s="13" t="s">
        <v>2694</v>
      </c>
      <c r="B31" s="27">
        <v>7292.5239999999994</v>
      </c>
      <c r="E31" t="str">
        <f t="shared" si="0"/>
        <v>New Hampshire</v>
      </c>
      <c r="F31" s="15">
        <f t="shared" si="1"/>
        <v>7292.5239999999994</v>
      </c>
    </row>
    <row r="32" spans="1:6" x14ac:dyDescent="0.3">
      <c r="A32" s="13" t="s">
        <v>788</v>
      </c>
      <c r="B32" s="27">
        <v>35764.312000000013</v>
      </c>
      <c r="E32" t="str">
        <f t="shared" si="0"/>
        <v>New Jersey</v>
      </c>
      <c r="F32" s="15">
        <f t="shared" si="1"/>
        <v>35764.312000000013</v>
      </c>
    </row>
    <row r="33" spans="1:6" x14ac:dyDescent="0.3">
      <c r="A33" s="13" t="s">
        <v>668</v>
      </c>
      <c r="B33" s="27">
        <v>4783.5220000000008</v>
      </c>
      <c r="E33" t="str">
        <f t="shared" si="0"/>
        <v>New Mexico</v>
      </c>
      <c r="F33" s="15">
        <f t="shared" si="1"/>
        <v>4783.5220000000008</v>
      </c>
    </row>
    <row r="34" spans="1:6" x14ac:dyDescent="0.3">
      <c r="A34" s="13" t="s">
        <v>267</v>
      </c>
      <c r="B34" s="27">
        <v>310876.27099999978</v>
      </c>
      <c r="E34" t="str">
        <f t="shared" si="0"/>
        <v>New York</v>
      </c>
      <c r="F34" s="15">
        <f t="shared" si="1"/>
        <v>310876.27099999978</v>
      </c>
    </row>
    <row r="35" spans="1:6" x14ac:dyDescent="0.3">
      <c r="A35" s="13" t="s">
        <v>88</v>
      </c>
      <c r="B35" s="27">
        <v>55603.163999999968</v>
      </c>
      <c r="E35" t="str">
        <f t="shared" si="0"/>
        <v>North Carolina</v>
      </c>
      <c r="F35" s="15">
        <f t="shared" si="1"/>
        <v>55603.163999999968</v>
      </c>
    </row>
    <row r="36" spans="1:6" x14ac:dyDescent="0.3">
      <c r="A36" s="13" t="s">
        <v>7449</v>
      </c>
      <c r="B36" s="27">
        <v>919.91</v>
      </c>
      <c r="E36" t="str">
        <f t="shared" si="0"/>
        <v>North Dakota</v>
      </c>
      <c r="F36" s="15">
        <f t="shared" si="1"/>
        <v>919.91</v>
      </c>
    </row>
    <row r="37" spans="1:6" x14ac:dyDescent="0.3">
      <c r="A37" s="13" t="s">
        <v>498</v>
      </c>
      <c r="B37" s="27">
        <v>78258.135999999926</v>
      </c>
      <c r="E37" t="str">
        <f t="shared" si="0"/>
        <v>Ohio</v>
      </c>
      <c r="F37" s="15">
        <f t="shared" si="1"/>
        <v>78258.135999999926</v>
      </c>
    </row>
    <row r="38" spans="1:6" x14ac:dyDescent="0.3">
      <c r="A38" s="13" t="s">
        <v>649</v>
      </c>
      <c r="B38" s="27">
        <v>19683.390000000003</v>
      </c>
      <c r="E38" t="str">
        <f t="shared" si="0"/>
        <v>Oklahoma</v>
      </c>
      <c r="F38" s="15">
        <f t="shared" si="1"/>
        <v>19683.390000000003</v>
      </c>
    </row>
    <row r="39" spans="1:6" x14ac:dyDescent="0.3">
      <c r="A39" s="13" t="s">
        <v>420</v>
      </c>
      <c r="B39" s="27">
        <v>17431.149999999991</v>
      </c>
      <c r="E39" t="str">
        <f t="shared" si="0"/>
        <v>Oregon</v>
      </c>
      <c r="F39" s="15">
        <f t="shared" si="1"/>
        <v>17431.149999999991</v>
      </c>
    </row>
    <row r="40" spans="1:6" x14ac:dyDescent="0.3">
      <c r="A40" s="13" t="s">
        <v>147</v>
      </c>
      <c r="B40" s="27">
        <v>116511.91400000003</v>
      </c>
      <c r="E40" t="str">
        <f t="shared" si="0"/>
        <v>Pennsylvania</v>
      </c>
      <c r="F40" s="15">
        <f t="shared" si="1"/>
        <v>116511.91400000003</v>
      </c>
    </row>
    <row r="41" spans="1:6" x14ac:dyDescent="0.3">
      <c r="A41" s="13" t="s">
        <v>1399</v>
      </c>
      <c r="B41" s="27">
        <v>22627.955999999995</v>
      </c>
      <c r="E41" t="str">
        <f t="shared" si="0"/>
        <v>Rhode Island</v>
      </c>
      <c r="F41" s="15">
        <f t="shared" si="1"/>
        <v>22627.955999999995</v>
      </c>
    </row>
    <row r="42" spans="1:6" x14ac:dyDescent="0.3">
      <c r="A42" s="13" t="s">
        <v>383</v>
      </c>
      <c r="B42" s="27">
        <v>8481.7099999999991</v>
      </c>
      <c r="E42" t="str">
        <f t="shared" si="0"/>
        <v>South Carolina</v>
      </c>
      <c r="F42" s="15">
        <f t="shared" si="1"/>
        <v>8481.7099999999991</v>
      </c>
    </row>
    <row r="43" spans="1:6" x14ac:dyDescent="0.3">
      <c r="A43" s="13" t="s">
        <v>5326</v>
      </c>
      <c r="B43" s="27">
        <v>1315.5600000000002</v>
      </c>
      <c r="E43" t="str">
        <f t="shared" si="0"/>
        <v>South Dakota</v>
      </c>
      <c r="F43" s="15">
        <f t="shared" si="1"/>
        <v>1315.5600000000002</v>
      </c>
    </row>
    <row r="44" spans="1:6" x14ac:dyDescent="0.3">
      <c r="A44" s="13" t="s">
        <v>335</v>
      </c>
      <c r="B44" s="27">
        <v>30661.872999999981</v>
      </c>
      <c r="E44" t="str">
        <f t="shared" si="0"/>
        <v>Tennessee</v>
      </c>
      <c r="F44" s="15">
        <f t="shared" si="1"/>
        <v>30661.872999999981</v>
      </c>
    </row>
    <row r="45" spans="1:6" x14ac:dyDescent="0.3">
      <c r="A45" s="13" t="s">
        <v>104</v>
      </c>
      <c r="B45" s="27">
        <v>170188.04580000002</v>
      </c>
      <c r="E45" t="str">
        <f t="shared" si="0"/>
        <v>Texas</v>
      </c>
      <c r="F45" s="15">
        <f t="shared" si="1"/>
        <v>170188.04580000002</v>
      </c>
    </row>
    <row r="46" spans="1:6" x14ac:dyDescent="0.3">
      <c r="A46" s="13" t="s">
        <v>121</v>
      </c>
      <c r="B46" s="27">
        <v>11220.055999999999</v>
      </c>
      <c r="E46" t="str">
        <f t="shared" si="0"/>
        <v>Utah</v>
      </c>
      <c r="F46" s="15">
        <f t="shared" si="1"/>
        <v>11220.055999999999</v>
      </c>
    </row>
    <row r="47" spans="1:6" x14ac:dyDescent="0.3">
      <c r="A47" s="13" t="s">
        <v>5203</v>
      </c>
      <c r="B47" s="27">
        <v>8929.369999999999</v>
      </c>
      <c r="E47" t="str">
        <f t="shared" si="0"/>
        <v>Vermont</v>
      </c>
      <c r="F47" s="15">
        <f t="shared" si="1"/>
        <v>8929.369999999999</v>
      </c>
    </row>
    <row r="48" spans="1:6" x14ac:dyDescent="0.3">
      <c r="A48" s="13" t="s">
        <v>319</v>
      </c>
      <c r="B48" s="27">
        <v>70636.719999999987</v>
      </c>
      <c r="E48" t="str">
        <f t="shared" si="0"/>
        <v>Virginia</v>
      </c>
      <c r="F48" s="15">
        <f t="shared" si="1"/>
        <v>70636.719999999987</v>
      </c>
    </row>
    <row r="49" spans="1:6" x14ac:dyDescent="0.3">
      <c r="A49" s="13" t="s">
        <v>96</v>
      </c>
      <c r="B49" s="27">
        <v>138641.26999999993</v>
      </c>
      <c r="E49" t="str">
        <f t="shared" si="0"/>
        <v>Washington</v>
      </c>
      <c r="F49" s="15">
        <f t="shared" si="1"/>
        <v>138641.26999999993</v>
      </c>
    </row>
    <row r="50" spans="1:6" x14ac:dyDescent="0.3">
      <c r="A50" s="13" t="s">
        <v>9726</v>
      </c>
      <c r="B50" s="27">
        <v>1209.8240000000001</v>
      </c>
      <c r="E50" t="str">
        <f t="shared" si="0"/>
        <v>West Virginia</v>
      </c>
      <c r="F50" s="15">
        <f t="shared" si="1"/>
        <v>1209.8240000000001</v>
      </c>
    </row>
    <row r="51" spans="1:6" x14ac:dyDescent="0.3">
      <c r="A51" s="13" t="s">
        <v>114</v>
      </c>
      <c r="B51" s="27">
        <v>32114.610000000019</v>
      </c>
      <c r="E51" t="str">
        <f t="shared" si="0"/>
        <v>Wisconsin</v>
      </c>
      <c r="F51" s="15">
        <f t="shared" si="1"/>
        <v>32114.610000000019</v>
      </c>
    </row>
    <row r="52" spans="1:6" x14ac:dyDescent="0.3">
      <c r="A52" s="13" t="s">
        <v>8542</v>
      </c>
      <c r="B52" s="27">
        <v>1603.1360000000002</v>
      </c>
      <c r="E52" t="str">
        <f t="shared" si="0"/>
        <v>Wyoming</v>
      </c>
      <c r="F52" s="15">
        <f t="shared" si="1"/>
        <v>1603.1360000000002</v>
      </c>
    </row>
    <row r="53" spans="1:6" x14ac:dyDescent="0.3">
      <c r="A53" s="9" t="s">
        <v>10934</v>
      </c>
      <c r="B53" s="28">
        <v>2297200.8603000003</v>
      </c>
      <c r="F53" s="1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C4AF1-9018-462F-8EA7-27E1E1B88281}">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7" t="s">
        <v>10933</v>
      </c>
      <c r="B3" s="6" t="s">
        <v>10947</v>
      </c>
    </row>
    <row r="4" spans="1:2" x14ac:dyDescent="0.3">
      <c r="A4" s="8" t="s">
        <v>75</v>
      </c>
      <c r="B4" s="26">
        <v>203412.73300000009</v>
      </c>
    </row>
    <row r="5" spans="1:2" x14ac:dyDescent="0.3">
      <c r="A5" s="13" t="s">
        <v>56</v>
      </c>
      <c r="B5" s="27">
        <v>206965.53200000009</v>
      </c>
    </row>
    <row r="6" spans="1:2" x14ac:dyDescent="0.3">
      <c r="A6" s="13" t="s">
        <v>59</v>
      </c>
      <c r="B6" s="27">
        <v>223843.60800000012</v>
      </c>
    </row>
    <row r="7" spans="1:2" x14ac:dyDescent="0.3">
      <c r="A7" s="13" t="s">
        <v>36</v>
      </c>
      <c r="B7" s="27">
        <v>328449.1030000007</v>
      </c>
    </row>
    <row r="8" spans="1:2" x14ac:dyDescent="0.3">
      <c r="A8" s="13" t="s">
        <v>72</v>
      </c>
      <c r="B8" s="27">
        <v>330007.05400000012</v>
      </c>
    </row>
    <row r="9" spans="1:2" x14ac:dyDescent="0.3">
      <c r="A9" s="9" t="s">
        <v>10934</v>
      </c>
      <c r="B9" s="2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344A9-F832-47D7-8BF6-12CA03509AA1}">
  <dimension ref="A3:N17"/>
  <sheetViews>
    <sheetView zoomScale="106" workbookViewId="0">
      <selection activeCell="E17" sqref="E17"/>
    </sheetView>
  </sheetViews>
  <sheetFormatPr defaultRowHeight="14.4" x14ac:dyDescent="0.3"/>
  <cols>
    <col min="1" max="2" width="12.44140625" bestFit="1" customWidth="1"/>
    <col min="4" max="5" width="12.441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44140625" bestFit="1" customWidth="1"/>
  </cols>
  <sheetData>
    <row r="3" spans="1:14" x14ac:dyDescent="0.3">
      <c r="A3" s="7" t="s">
        <v>10933</v>
      </c>
      <c r="B3" s="6" t="s">
        <v>10947</v>
      </c>
      <c r="D3" s="7" t="s">
        <v>10933</v>
      </c>
      <c r="E3" s="6" t="s">
        <v>10948</v>
      </c>
      <c r="G3" s="7" t="s">
        <v>10933</v>
      </c>
      <c r="H3" s="6" t="s">
        <v>10949</v>
      </c>
      <c r="J3" s="7" t="s">
        <v>10933</v>
      </c>
      <c r="K3" s="6" t="s">
        <v>10950</v>
      </c>
      <c r="M3" s="7" t="s">
        <v>10933</v>
      </c>
      <c r="N3" s="6" t="s">
        <v>10951</v>
      </c>
    </row>
    <row r="4" spans="1:14" x14ac:dyDescent="0.3">
      <c r="A4" s="8" t="s">
        <v>10935</v>
      </c>
      <c r="B4" s="26">
        <v>95365.937600000019</v>
      </c>
      <c r="D4" s="8" t="s">
        <v>10935</v>
      </c>
      <c r="E4" s="26">
        <v>9199.2699999999986</v>
      </c>
      <c r="G4" s="8" t="s">
        <v>10935</v>
      </c>
      <c r="H4" s="26">
        <v>1500</v>
      </c>
      <c r="J4" s="8" t="s">
        <v>10935</v>
      </c>
      <c r="K4" s="26">
        <v>387</v>
      </c>
      <c r="M4" s="8" t="s">
        <v>10935</v>
      </c>
      <c r="N4" s="26">
        <v>9.6462848596792869E-2</v>
      </c>
    </row>
    <row r="5" spans="1:14" x14ac:dyDescent="0.3">
      <c r="A5" s="8" t="s">
        <v>10936</v>
      </c>
      <c r="B5" s="26">
        <v>60172.649400000024</v>
      </c>
      <c r="D5" s="8" t="s">
        <v>10936</v>
      </c>
      <c r="E5" s="26">
        <v>10288.898699999991</v>
      </c>
      <c r="G5" s="8" t="s">
        <v>10936</v>
      </c>
      <c r="H5" s="26">
        <v>1068</v>
      </c>
      <c r="J5" s="8" t="s">
        <v>10936</v>
      </c>
      <c r="K5" s="26">
        <v>301</v>
      </c>
      <c r="M5" s="8" t="s">
        <v>10936</v>
      </c>
      <c r="N5" s="26">
        <v>0.17098962406664425</v>
      </c>
    </row>
    <row r="6" spans="1:14" x14ac:dyDescent="0.3">
      <c r="A6" s="8" t="s">
        <v>10937</v>
      </c>
      <c r="B6" s="26">
        <v>199252.98399999991</v>
      </c>
      <c r="D6" s="8" t="s">
        <v>10937</v>
      </c>
      <c r="E6" s="26">
        <v>26806.573700000015</v>
      </c>
      <c r="G6" s="8" t="s">
        <v>10937</v>
      </c>
      <c r="H6" s="26">
        <v>2491</v>
      </c>
      <c r="J6" s="8" t="s">
        <v>10937</v>
      </c>
      <c r="K6" s="26">
        <v>680</v>
      </c>
      <c r="M6" s="8" t="s">
        <v>10937</v>
      </c>
      <c r="N6" s="26">
        <v>0.13453536886554246</v>
      </c>
    </row>
    <row r="7" spans="1:14" x14ac:dyDescent="0.3">
      <c r="A7" s="8" t="s">
        <v>10938</v>
      </c>
      <c r="B7" s="26">
        <v>141851.5674</v>
      </c>
      <c r="D7" s="8" t="s">
        <v>10938</v>
      </c>
      <c r="E7" s="26">
        <v>13437.806799999998</v>
      </c>
      <c r="G7" s="8" t="s">
        <v>10938</v>
      </c>
      <c r="H7" s="26">
        <v>2441</v>
      </c>
      <c r="J7" s="8" t="s">
        <v>10938</v>
      </c>
      <c r="K7" s="26">
        <v>663</v>
      </c>
      <c r="M7" s="8" t="s">
        <v>10938</v>
      </c>
      <c r="N7" s="26">
        <v>9.4731465053942004E-2</v>
      </c>
    </row>
    <row r="8" spans="1:14" x14ac:dyDescent="0.3">
      <c r="A8" s="8" t="s">
        <v>10939</v>
      </c>
      <c r="B8" s="26">
        <v>156122.28669999994</v>
      </c>
      <c r="D8" s="8" t="s">
        <v>10939</v>
      </c>
      <c r="E8" s="26">
        <v>22308.51279999999</v>
      </c>
      <c r="G8" s="8" t="s">
        <v>10939</v>
      </c>
      <c r="H8" s="26">
        <v>2850</v>
      </c>
      <c r="J8" s="8" t="s">
        <v>10939</v>
      </c>
      <c r="K8" s="26">
        <v>750</v>
      </c>
      <c r="M8" s="8" t="s">
        <v>10939</v>
      </c>
      <c r="N8" s="26">
        <v>0.14289127626517142</v>
      </c>
    </row>
    <row r="9" spans="1:14" x14ac:dyDescent="0.3">
      <c r="A9" s="8" t="s">
        <v>10940</v>
      </c>
      <c r="B9" s="26">
        <v>147082.61130000011</v>
      </c>
      <c r="D9" s="8" t="s">
        <v>10940</v>
      </c>
      <c r="E9" s="26">
        <v>20899.334500000012</v>
      </c>
      <c r="G9" s="8" t="s">
        <v>10940</v>
      </c>
      <c r="H9" s="26">
        <v>2644</v>
      </c>
      <c r="J9" s="8" t="s">
        <v>10940</v>
      </c>
      <c r="K9" s="26">
        <v>709</v>
      </c>
      <c r="M9" s="8" t="s">
        <v>10940</v>
      </c>
      <c r="N9" s="26">
        <v>0.1420924901678027</v>
      </c>
    </row>
    <row r="10" spans="1:14" x14ac:dyDescent="0.3">
      <c r="A10" s="8" t="s">
        <v>10941</v>
      </c>
      <c r="B10" s="26">
        <v>149580.83800000031</v>
      </c>
      <c r="D10" s="8" t="s">
        <v>10941</v>
      </c>
      <c r="E10" s="26">
        <v>13535.38299999998</v>
      </c>
      <c r="G10" s="8" t="s">
        <v>10941</v>
      </c>
      <c r="H10" s="26">
        <v>2705</v>
      </c>
      <c r="J10" s="8" t="s">
        <v>10941</v>
      </c>
      <c r="K10" s="26">
        <v>708</v>
      </c>
      <c r="M10" s="8" t="s">
        <v>10941</v>
      </c>
      <c r="N10" s="26">
        <v>9.0488749635163512E-2</v>
      </c>
    </row>
    <row r="11" spans="1:14" x14ac:dyDescent="0.3">
      <c r="A11" s="8" t="s">
        <v>10942</v>
      </c>
      <c r="B11" s="26">
        <v>159589.45099999988</v>
      </c>
      <c r="D11" s="8" t="s">
        <v>10942</v>
      </c>
      <c r="E11" s="26">
        <v>21896.715399999972</v>
      </c>
      <c r="G11" s="8" t="s">
        <v>10942</v>
      </c>
      <c r="H11" s="26">
        <v>2796</v>
      </c>
      <c r="J11" s="8" t="s">
        <v>10942</v>
      </c>
      <c r="K11" s="26">
        <v>710</v>
      </c>
      <c r="M11" s="8" t="s">
        <v>10942</v>
      </c>
      <c r="N11" s="26">
        <v>0.13720653378273723</v>
      </c>
    </row>
    <row r="12" spans="1:14" x14ac:dyDescent="0.3">
      <c r="A12" s="8" t="s">
        <v>10943</v>
      </c>
      <c r="B12" s="26">
        <v>309770.09970000025</v>
      </c>
      <c r="D12" s="8" t="s">
        <v>10943</v>
      </c>
      <c r="E12" s="26">
        <v>37293.192500000034</v>
      </c>
      <c r="G12" s="8" t="s">
        <v>10943</v>
      </c>
      <c r="H12" s="26">
        <v>5073</v>
      </c>
      <c r="J12" s="8" t="s">
        <v>10943</v>
      </c>
      <c r="K12" s="26">
        <v>1386</v>
      </c>
      <c r="M12" s="8" t="s">
        <v>10943</v>
      </c>
      <c r="N12" s="26">
        <v>0.12038990379031732</v>
      </c>
    </row>
    <row r="13" spans="1:14" x14ac:dyDescent="0.3">
      <c r="A13" s="8" t="s">
        <v>10944</v>
      </c>
      <c r="B13" s="26">
        <v>197115.20170000009</v>
      </c>
      <c r="D13" s="8" t="s">
        <v>10944</v>
      </c>
      <c r="E13" s="26">
        <v>31469.663800000035</v>
      </c>
      <c r="G13" s="8" t="s">
        <v>10944</v>
      </c>
      <c r="H13" s="26">
        <v>3095</v>
      </c>
      <c r="J13" s="8" t="s">
        <v>10944</v>
      </c>
      <c r="K13" s="26">
        <v>817</v>
      </c>
      <c r="M13" s="8" t="s">
        <v>10944</v>
      </c>
      <c r="N13" s="26">
        <v>0.15965112547684351</v>
      </c>
    </row>
    <row r="14" spans="1:14" x14ac:dyDescent="0.3">
      <c r="A14" s="8" t="s">
        <v>10945</v>
      </c>
      <c r="B14" s="26">
        <v>349120.07400000008</v>
      </c>
      <c r="D14" s="8" t="s">
        <v>10945</v>
      </c>
      <c r="E14" s="26">
        <v>35825.536599999927</v>
      </c>
      <c r="G14" s="8" t="s">
        <v>10945</v>
      </c>
      <c r="H14" s="26">
        <v>5741</v>
      </c>
      <c r="J14" s="8" t="s">
        <v>10945</v>
      </c>
      <c r="K14" s="26">
        <v>1462</v>
      </c>
      <c r="M14" s="8" t="s">
        <v>10945</v>
      </c>
      <c r="N14" s="26">
        <v>0.10261666191099604</v>
      </c>
    </row>
    <row r="15" spans="1:14" x14ac:dyDescent="0.3">
      <c r="A15" s="8" t="s">
        <v>10946</v>
      </c>
      <c r="B15" s="26">
        <v>332177.15950000001</v>
      </c>
      <c r="D15" s="8" t="s">
        <v>10946</v>
      </c>
      <c r="E15" s="26">
        <v>43436.13390000003</v>
      </c>
      <c r="G15" s="8" t="s">
        <v>10946</v>
      </c>
      <c r="H15" s="26">
        <v>5469</v>
      </c>
      <c r="J15" s="8" t="s">
        <v>10946</v>
      </c>
      <c r="K15" s="26">
        <v>1421</v>
      </c>
      <c r="M15" s="8" t="s">
        <v>10946</v>
      </c>
      <c r="N15" s="26">
        <v>0.13076195234308405</v>
      </c>
    </row>
    <row r="16" spans="1:14" x14ac:dyDescent="0.3">
      <c r="A16" s="9" t="s">
        <v>10934</v>
      </c>
      <c r="B16" s="28">
        <v>2297200.8603000008</v>
      </c>
      <c r="D16" s="9" t="s">
        <v>10934</v>
      </c>
      <c r="E16" s="28">
        <v>286397.02169999998</v>
      </c>
      <c r="G16" s="9" t="s">
        <v>10934</v>
      </c>
      <c r="H16" s="28">
        <v>37873</v>
      </c>
      <c r="J16" s="9" t="s">
        <v>10934</v>
      </c>
      <c r="K16" s="28">
        <v>9994</v>
      </c>
      <c r="M16" s="9" t="s">
        <v>10934</v>
      </c>
      <c r="N16" s="28">
        <v>0.12467217240315856</v>
      </c>
    </row>
    <row r="17" spans="2:14" x14ac:dyDescent="0.3">
      <c r="B17" s="19">
        <f>GETPIVOTDATA("Sales",$A$3)</f>
        <v>2297200.8603000008</v>
      </c>
      <c r="E17" s="19">
        <f>GETPIVOTDATA("Profit",$D$3)</f>
        <v>286397.02169999998</v>
      </c>
      <c r="H17" s="20">
        <f>GETPIVOTDATA("Quantity",$G$3)</f>
        <v>37873</v>
      </c>
      <c r="K17" s="20">
        <f>GETPIVOTDATA("Order ID",$J$3)</f>
        <v>9994</v>
      </c>
      <c r="N17" s="21">
        <f>GETPIVOTDATA("Profit Margin ",$M$3)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5218D-6E7C-4F6A-893D-77FCC11A2D01}">
  <dimension ref="A3:L8"/>
  <sheetViews>
    <sheetView workbookViewId="0">
      <selection activeCell="L8" sqref="L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9.21875" bestFit="1" customWidth="1"/>
    <col min="8" max="9" width="12" bestFit="1" customWidth="1"/>
    <col min="10" max="10" width="10" bestFit="1" customWidth="1"/>
    <col min="11" max="11" width="12" bestFit="1" customWidth="1"/>
    <col min="12" max="12" width="12.6640625" bestFit="1" customWidth="1"/>
  </cols>
  <sheetData>
    <row r="3" spans="1:12" x14ac:dyDescent="0.3">
      <c r="A3" s="22" t="s">
        <v>10933</v>
      </c>
      <c r="B3" t="s">
        <v>10947</v>
      </c>
      <c r="C3" t="s">
        <v>10948</v>
      </c>
      <c r="D3" t="s">
        <v>10949</v>
      </c>
      <c r="E3" t="s">
        <v>10950</v>
      </c>
      <c r="F3" t="s">
        <v>10951</v>
      </c>
    </row>
    <row r="4" spans="1:12" x14ac:dyDescent="0.3">
      <c r="A4" s="23" t="s">
        <v>10952</v>
      </c>
      <c r="B4" s="24">
        <v>484247.49810000096</v>
      </c>
      <c r="C4" s="24">
        <v>49543.974100000007</v>
      </c>
      <c r="D4" s="24">
        <v>7581</v>
      </c>
      <c r="E4" s="24">
        <v>1993</v>
      </c>
      <c r="F4" s="24">
        <v>0.10231126499236715</v>
      </c>
    </row>
    <row r="5" spans="1:12" x14ac:dyDescent="0.3">
      <c r="A5" s="23" t="s">
        <v>10953</v>
      </c>
      <c r="B5" s="24">
        <v>470532.50899999985</v>
      </c>
      <c r="C5" s="24">
        <v>61618.603700000051</v>
      </c>
      <c r="D5" s="24">
        <v>7979</v>
      </c>
      <c r="E5" s="24">
        <v>2102</v>
      </c>
      <c r="F5" s="24">
        <v>0.13095504034557592</v>
      </c>
    </row>
    <row r="6" spans="1:12" x14ac:dyDescent="0.3">
      <c r="A6" s="23" t="s">
        <v>10954</v>
      </c>
      <c r="B6" s="24">
        <v>608473.83000000066</v>
      </c>
      <c r="C6" s="24">
        <v>81726.930800000177</v>
      </c>
      <c r="D6" s="24">
        <v>9810</v>
      </c>
      <c r="E6" s="24">
        <v>2580</v>
      </c>
      <c r="F6" s="24">
        <v>0.13431461924993568</v>
      </c>
    </row>
    <row r="7" spans="1:12" x14ac:dyDescent="0.3">
      <c r="A7" s="23" t="s">
        <v>10955</v>
      </c>
      <c r="B7" s="24">
        <v>733947.0231999997</v>
      </c>
      <c r="C7" s="24">
        <v>93507.513099999967</v>
      </c>
      <c r="D7" s="24">
        <v>12503</v>
      </c>
      <c r="E7" s="24">
        <v>3319</v>
      </c>
      <c r="F7" s="24">
        <v>0.12740362743390987</v>
      </c>
    </row>
    <row r="8" spans="1:12" x14ac:dyDescent="0.3">
      <c r="H8" s="25">
        <f>(GETPIVOTDATA("Sum of Sales",$A$3,"Years (Order Date)",2014)/GETPIVOTDATA("Sum of Sales",$A$3,"Years (Order Date)",2013))-1</f>
        <v>0.20620967905883303</v>
      </c>
      <c r="I8" s="25">
        <f>(GETPIVOTDATA("Sum of Profit",$A$3,"Years (Order Date)",2014)/GETPIVOTDATA("Sum of Profit",$A$3,"Years (Order Date)",2013))-1</f>
        <v>0.14414565902185772</v>
      </c>
      <c r="J8" s="25">
        <f>(GETPIVOTDATA("Sum of Quantity",$A$3,"Years (Order Date)",2014)/GETPIVOTDATA("Sum of Quantity",$A$3,"Years (Order Date)",2013))-1</f>
        <v>0.27451580020387367</v>
      </c>
      <c r="K8" s="25">
        <f>(GETPIVOTDATA("Count of Order ID",$A$3,"Years (Order Date)",2014)/GETPIVOTDATA("Count of Order ID",$A$3,"Years (Order Date)",2013))-1</f>
        <v>0.2864341085271318</v>
      </c>
      <c r="L8" s="25">
        <f>(GETPIVOTDATA("Sum of Profit Margin ",$A$3,"Years (Order Date)",2014)/GETPIVOTDATA("Sum of Profit Margin ",$A$3,"Years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DEF39-510A-4254-A0A3-246B1244E04E}">
  <dimension ref="A1"/>
  <sheetViews>
    <sheetView showGridLines="0" showRowColHeaders="0" tabSelected="1" topLeftCell="A3" zoomScaleNormal="100" workbookViewId="0">
      <selection activeCell="T47" sqref="T47"/>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108"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Samarth Rai</cp:lastModifiedBy>
  <dcterms:created xsi:type="dcterms:W3CDTF">2015-06-05T18:17:20Z</dcterms:created>
  <dcterms:modified xsi:type="dcterms:W3CDTF">2025-08-26T13:33:05Z</dcterms:modified>
</cp:coreProperties>
</file>