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78c1cefb90bbb821/Desktop/data analyst course/excel class/"/>
    </mc:Choice>
  </mc:AlternateContent>
  <xr:revisionPtr revIDLastSave="120" documentId="13_ncr:1_{07785BD0-467A-4FAF-B234-05A3C3E83F3C}" xr6:coauthVersionLast="47" xr6:coauthVersionMax="47" xr10:uidLastSave="{2F3BB8E0-06FA-4F94-92CE-FCF724633E0B}"/>
  <bookViews>
    <workbookView minimized="1" xWindow="3732" yWindow="3360" windowWidth="17280" windowHeight="8880" activeTab="4" xr2:uid="{E805EA8B-649D-418C-818D-CE204B935C5B}"/>
  </bookViews>
  <sheets>
    <sheet name="Lookup" sheetId="2" r:id="rId1"/>
    <sheet name="LookUp_Example" sheetId="19" r:id="rId2"/>
    <sheet name="Index_and_match" sheetId="3" r:id="rId3"/>
    <sheet name="Address" sheetId="4" r:id="rId4"/>
    <sheet name="Offset" sheetId="7" r:id="rId5"/>
    <sheet name="Row_and_Rows" sheetId="6" r:id="rId6"/>
    <sheet name="Choose" sheetId="8" r:id="rId7"/>
    <sheet name="Paste_Options" sheetId="1" r:id="rId8"/>
    <sheet name="Pivot_Table" sheetId="5" r:id="rId9"/>
    <sheet name="Grouping_Ungrouping_In_Pivot" sheetId="10" r:id="rId10"/>
    <sheet name="Dynamic_Pivot" sheetId="11" r:id="rId11"/>
    <sheet name="Show_Value_As" sheetId="14" r:id="rId12"/>
  </sheets>
  <definedNames>
    <definedName name="ctable">#REF!</definedName>
  </definedNames>
  <calcPr calcId="191029"/>
  <pivotCaches>
    <pivotCache cacheId="1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7" l="1"/>
  <c r="F23" i="7"/>
  <c r="F22" i="7"/>
  <c r="F21" i="7"/>
  <c r="F20" i="7"/>
  <c r="D9" i="4"/>
  <c r="J17" i="1"/>
  <c r="J16" i="1"/>
  <c r="J15" i="1"/>
  <c r="J14" i="1"/>
  <c r="J13" i="1"/>
  <c r="J67" i="3"/>
  <c r="J68" i="3"/>
  <c r="J69" i="3"/>
  <c r="J70" i="3"/>
  <c r="J71" i="3"/>
  <c r="J72" i="3"/>
  <c r="J73" i="3"/>
  <c r="J74" i="3"/>
  <c r="J75" i="3"/>
  <c r="J76" i="3"/>
  <c r="J77" i="3"/>
  <c r="J78" i="3"/>
  <c r="J66" i="3"/>
  <c r="I67" i="3"/>
  <c r="I68" i="3"/>
  <c r="I69" i="3"/>
  <c r="I70" i="3"/>
  <c r="I71" i="3"/>
  <c r="I72" i="3"/>
  <c r="I73" i="3"/>
  <c r="I74" i="3"/>
  <c r="I75" i="3"/>
  <c r="I76" i="3"/>
  <c r="I77" i="3"/>
  <c r="I78" i="3"/>
  <c r="I66" i="3"/>
  <c r="B24" i="3"/>
  <c r="B23" i="3"/>
  <c r="I22" i="19"/>
  <c r="I23" i="19"/>
  <c r="I24" i="19"/>
  <c r="I25" i="19"/>
  <c r="I26" i="19"/>
  <c r="I27" i="19"/>
  <c r="I28" i="19"/>
  <c r="I29" i="19"/>
  <c r="I30" i="19"/>
  <c r="I31" i="19"/>
  <c r="I32" i="19"/>
  <c r="I33" i="19"/>
  <c r="I21" i="19"/>
  <c r="H22" i="19"/>
  <c r="H23" i="19"/>
  <c r="H24" i="19"/>
  <c r="H25" i="19"/>
  <c r="H26" i="19"/>
  <c r="H27" i="19"/>
  <c r="H28" i="19"/>
  <c r="H29" i="19"/>
  <c r="H30" i="19"/>
  <c r="H31" i="19"/>
  <c r="H32" i="19"/>
  <c r="H33" i="19"/>
  <c r="H21" i="19"/>
  <c r="B60" i="2"/>
  <c r="D44" i="2"/>
  <c r="C44" i="2"/>
  <c r="B44" i="2"/>
  <c r="C29" i="2"/>
  <c r="B29" i="2"/>
  <c r="L5" i="1"/>
  <c r="L6" i="1"/>
  <c r="L7" i="1"/>
  <c r="L8" i="1"/>
  <c r="L9" i="1"/>
  <c r="H38" i="19"/>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D14" i="19"/>
  <c r="E14" i="19" s="1"/>
  <c r="D13" i="19"/>
  <c r="E13" i="19" s="1"/>
  <c r="D12" i="19"/>
  <c r="E12" i="19" s="1"/>
  <c r="D11" i="19"/>
  <c r="E11" i="19" s="1"/>
  <c r="D10" i="19"/>
  <c r="E10" i="19" s="1"/>
  <c r="D9" i="19"/>
  <c r="E9" i="19" s="1"/>
  <c r="D8" i="19"/>
  <c r="E8" i="19" s="1"/>
  <c r="D7" i="19"/>
  <c r="E7" i="19" s="1"/>
  <c r="D6" i="19"/>
  <c r="E6" i="19" s="1"/>
  <c r="D5" i="19"/>
  <c r="E5" i="19" s="1"/>
  <c r="D4" i="19"/>
  <c r="E4" i="19" s="1"/>
</calcChain>
</file>

<file path=xl/sharedStrings.xml><?xml version="1.0" encoding="utf-8"?>
<sst xmlns="http://schemas.openxmlformats.org/spreadsheetml/2006/main" count="1396" uniqueCount="195">
  <si>
    <t>Paste Options</t>
  </si>
  <si>
    <t xml:space="preserve">Lookup functions in Excel mean referencing a cell to match values in another row or column against the cell and thereby retrieving the corresponding results from the respective rows and columns.
Key terms:
Lookup - Looking for a specified value in the data table.
Lookup Value - A value to be searched for.
Return Value - A value at the same position but in another row or column depending upon whether you are doing a horizontal or vertical lookup.
Master Table - The table from where you will get the matching value.
</t>
  </si>
  <si>
    <t>Vlookup:</t>
  </si>
  <si>
    <t>HLOOKUP Function
The HLOOKUP function looks up for a value in the first row of a given range and gives a value in the same column from a row that you specified. 
Syntax: =HLOOKUP( lookup_value, table_array, row_index_num, [range_lookup] )</t>
  </si>
  <si>
    <t>Match</t>
  </si>
  <si>
    <t>The Excel MATCH function searches for a lookup value in a range of cells and returns the relative position of that value in the range.</t>
  </si>
  <si>
    <t>Syntax</t>
  </si>
  <si>
    <t>MATCH(lookup_value, lookup_array, [match_type])</t>
  </si>
  <si>
    <t>Index</t>
  </si>
  <si>
    <t>The Excel INDEX function returns a value in an array based on the row and column numbers you specify.</t>
  </si>
  <si>
    <t>INDEX(array, row_num, [column_num])</t>
  </si>
  <si>
    <t>Address</t>
  </si>
  <si>
    <t>The Excel ADDRESS function returns the address for a cell based on a given row and column number. ADDRESS can return an address in relative, mixed, or absolute format, and can be used to construct a cell reference inside a formula. ADDRESS returns a reference as a text value. If you want to use this text inside a formula reference, you will need to coerce the text to a proper reference with the INDIRECT function.</t>
  </si>
  <si>
    <t>Pivot Table</t>
  </si>
  <si>
    <t>A Pivot Table is a summary of a large dataset that usually includes the total figures, average, minimum, maximum, etc. let’s say you have a sales data for different regions, with a pivot table, you can summarize the data by region and find the average sales per region, the maximum and minimum sale per region, etc. Pivot tables allow us to analyse, summarize and show only relevant data in our reports.</t>
  </si>
  <si>
    <t>ROWS</t>
  </si>
  <si>
    <t>“ROWS” function in Excel returns the count of the number of rows selected in the range. It is different from the ROW function, which gives us the row number for the selected cell. Instead, the ROWS function takes an array of rows as an argument and provides us with the number of rows in that array. It is also a referencing function to identify the number of rows in a given array. The array is nothing but cell reference
. A cell reference could be a single cell or range of cells.</t>
  </si>
  <si>
    <t>Example</t>
  </si>
  <si>
    <t>The OFFSET function in excel returns the value of a cell or a range (of adjacent cells) which is a particular number of rows and columns from the reference point. This reference point is the starting cell supplied as an argument to the function. Beginning from the reference point, the function works out an end point (ending cell or range) whose value is returned.</t>
  </si>
  <si>
    <t>Product</t>
  </si>
  <si>
    <t>Category</t>
  </si>
  <si>
    <t>Quantity</t>
  </si>
  <si>
    <t>Price</t>
  </si>
  <si>
    <t>Bran</t>
  </si>
  <si>
    <t>Oatmeal Raisin</t>
  </si>
  <si>
    <t>Potato Chips</t>
  </si>
  <si>
    <t>Carrot</t>
  </si>
  <si>
    <t>Bars</t>
  </si>
  <si>
    <t>Crackers</t>
  </si>
  <si>
    <t>Whole Wheat</t>
  </si>
  <si>
    <t>Cookies</t>
  </si>
  <si>
    <t>Chocolate Chip</t>
  </si>
  <si>
    <t>Arrowroot</t>
  </si>
  <si>
    <t>Snacks</t>
  </si>
  <si>
    <t xml:space="preserve">Potato </t>
  </si>
  <si>
    <t>Chocolate Buscuit</t>
  </si>
  <si>
    <t>Carrot Chips</t>
  </si>
  <si>
    <t>The VLOOKUP function in Excel is a powerful function used to lookup data in a table organized vertically. It looks down the left column of a range to find a value.
Syntax: =VLOOKUP(lookup_value, table_array, col_index_num, [range_lookup] )
lookup_value: This specifies the value that you want to look up in our data.
table_array: This is the location where the values are present in excel.
col_index_number: This specifies the column number from where we need to return the value.
range_lookup: This has two options; if the value is set to FALSE, that means we are looking for an exact match. If the value is TRUE, then we are looking for an approximate match.</t>
  </si>
  <si>
    <t>Approximate Match Example</t>
  </si>
  <si>
    <t>Sales greater than</t>
  </si>
  <si>
    <t>Commission rate</t>
  </si>
  <si>
    <t>get Bran</t>
  </si>
  <si>
    <t>Get Price of Bran</t>
  </si>
  <si>
    <t>Get Position of Potato</t>
  </si>
  <si>
    <t>ROW</t>
  </si>
  <si>
    <t>The ROW function in Excel is a worksheet function in Excel that is used to show the current index number of the row of the selected or target cell. It is a built-in function and takes only one argument as the reference. The method to use this function is as follows: =ROW( Value ). It will only show the cell’s row number, not its value.</t>
  </si>
  <si>
    <t>ROW and ROWS</t>
  </si>
  <si>
    <t>Lookup</t>
  </si>
  <si>
    <t>Index and Match</t>
  </si>
  <si>
    <t>Choose</t>
  </si>
  <si>
    <t>The CHOOSE function returns a value from a list using a given position or index. The values provided to CHOOSE can be hard-coded constants or cell references. The first argument for the CHOOSE function is index_num. This is a number that refers to subsequent values by index or position. The next arguments, value1, value2, value3, etc. are the values from which to choose from. Choose can handle up to 254 values. However, CHOOSE will not retrieve an item from inside range or array constant provided as a value.  For larger sets of data in a table or range,  INDEX and MATCH is a better way to retrieve a value based on position.</t>
  </si>
  <si>
    <t>CHOOSE(index_num, value1, [value2], ...)</t>
  </si>
  <si>
    <t>Day</t>
  </si>
  <si>
    <t>OFFSET</t>
  </si>
  <si>
    <t>OFFSET(reference, rows, cols, [height], [width])
The OFFSET function syntax has the following arguments:
Reference    Required. The reference from which you want to base the offset. Reference must refer to a cell or range of adjacent cells; otherwise, OFFSET returns the #VALUE! error value.
Rows    Required. The number of rows, up or down, that you want the upper-left cell to refer to. Using 5 as the rows argument specifies that the upper-left cell in the reference is five rows below reference. Rows can be positive (which means below the starting reference) or negative (which means above the starting reference).
Cols    Required. The number of columns, to the left or right, that you want the upper-left cell of the result to refer to. Using 5 as the cols argument specifies that the upper-left cell in the reference is five columns to the right of reference. Cols can be positive (which means to the right of the starting reference) or negative (which means to the left of the starting reference).
Height    Optional. The height, in number of rows, that you want the returned reference to be. Height must be a positive number.
Width    Optional. The width, in number of columns, that you want the returned reference to be. Width must be a positive number.</t>
  </si>
  <si>
    <t>First</t>
  </si>
  <si>
    <t>Last</t>
  </si>
  <si>
    <t>DOB</t>
  </si>
  <si>
    <t>Age</t>
  </si>
  <si>
    <t>Segment</t>
  </si>
  <si>
    <t>Label</t>
  </si>
  <si>
    <t>Sophia</t>
  </si>
  <si>
    <t>Collins</t>
  </si>
  <si>
    <t>New</t>
  </si>
  <si>
    <t>Evelyn</t>
  </si>
  <si>
    <t>Bennett</t>
  </si>
  <si>
    <t>Young</t>
  </si>
  <si>
    <t>Geneva</t>
  </si>
  <si>
    <t>Allen</t>
  </si>
  <si>
    <t>Mature</t>
  </si>
  <si>
    <t>Silvia</t>
  </si>
  <si>
    <t>Walsh</t>
  </si>
  <si>
    <t>Senior</t>
  </si>
  <si>
    <t>Katrina</t>
  </si>
  <si>
    <t>Rodriquez</t>
  </si>
  <si>
    <t>Sandy</t>
  </si>
  <si>
    <t>Dallas</t>
  </si>
  <si>
    <t>Roberts</t>
  </si>
  <si>
    <t>Jamie</t>
  </si>
  <si>
    <t>Harrington</t>
  </si>
  <si>
    <t>Jermaine</t>
  </si>
  <si>
    <t>Shelton</t>
  </si>
  <si>
    <t>Freddie</t>
  </si>
  <si>
    <t>Baker</t>
  </si>
  <si>
    <t>Nattie</t>
  </si>
  <si>
    <t>Pearson</t>
  </si>
  <si>
    <t>Employee ID</t>
  </si>
  <si>
    <t>Last Name</t>
  </si>
  <si>
    <t>First Name</t>
  </si>
  <si>
    <t>Pay</t>
  </si>
  <si>
    <t>Doe</t>
  </si>
  <si>
    <t>John</t>
  </si>
  <si>
    <t>Cline</t>
  </si>
  <si>
    <t>Andy</t>
  </si>
  <si>
    <t>Smith</t>
  </si>
  <si>
    <t>Pan</t>
  </si>
  <si>
    <t>Peter</t>
  </si>
  <si>
    <t>Favre</t>
  </si>
  <si>
    <t>Bret</t>
  </si>
  <si>
    <t>Elway</t>
  </si>
  <si>
    <t>Manning</t>
  </si>
  <si>
    <t>Eli</t>
  </si>
  <si>
    <t>Vick</t>
  </si>
  <si>
    <t>Micheal</t>
  </si>
  <si>
    <t>Woods</t>
  </si>
  <si>
    <t>Tiger</t>
  </si>
  <si>
    <t>Jordan</t>
  </si>
  <si>
    <t>Stark</t>
  </si>
  <si>
    <t>Tony</t>
  </si>
  <si>
    <t>Williams</t>
  </si>
  <si>
    <t>Prince</t>
  </si>
  <si>
    <t>Pitt</t>
  </si>
  <si>
    <t>Brad</t>
  </si>
  <si>
    <t>LookUp Example</t>
  </si>
  <si>
    <t>Combine Index and Match</t>
  </si>
  <si>
    <t>Name</t>
  </si>
  <si>
    <t>Height</t>
  </si>
  <si>
    <t>Weight</t>
  </si>
  <si>
    <t>Ram</t>
  </si>
  <si>
    <t>Sham</t>
  </si>
  <si>
    <t>Lucky</t>
  </si>
  <si>
    <t>Tom</t>
  </si>
  <si>
    <t>Date</t>
  </si>
  <si>
    <t>Color</t>
  </si>
  <si>
    <t>Region</t>
  </si>
  <si>
    <t>Units</t>
  </si>
  <si>
    <t>Sales</t>
  </si>
  <si>
    <t>Red</t>
  </si>
  <si>
    <t>West</t>
  </si>
  <si>
    <t>Blue</t>
  </si>
  <si>
    <t>South</t>
  </si>
  <si>
    <t>Green</t>
  </si>
  <si>
    <t>North</t>
  </si>
  <si>
    <t>East</t>
  </si>
  <si>
    <t>Silver</t>
  </si>
  <si>
    <t>Pink</t>
  </si>
  <si>
    <t xml:space="preserve">ADDRESS(row_num, col_num, [abs_num], [a1], [sheet])
row_num - The row number to use in the cell address.
col_num - The column number to use in the cell address.
abs_num - [optional] The address type (i.e. absolute, relative). Defaults to absolute.
a1 - [optional] The reference style, A1 vs R1C1. Defaults to A1 style.
sheet - [optional] The name of the worksheet to use. Defaults to current sheet.
</t>
  </si>
  <si>
    <t>abs_num</t>
  </si>
  <si>
    <t>Result</t>
  </si>
  <si>
    <t>1 (or omitted)</t>
  </si>
  <si>
    <t>Absolute ($A$1)</t>
  </si>
  <si>
    <t>Absolute row, relative column (A$1)</t>
  </si>
  <si>
    <t>Relative row, absolute column ($A1)</t>
  </si>
  <si>
    <t>Relative (A1)</t>
  </si>
  <si>
    <t>Potato</t>
  </si>
  <si>
    <t>Get Position of Bars in category column</t>
  </si>
  <si>
    <t>Month</t>
  </si>
  <si>
    <t>Prod</t>
  </si>
  <si>
    <t>p1</t>
  </si>
  <si>
    <t>p2</t>
  </si>
  <si>
    <t>p3</t>
  </si>
  <si>
    <t>p4</t>
  </si>
  <si>
    <t>p5</t>
  </si>
  <si>
    <t>p6</t>
  </si>
  <si>
    <t>City</t>
  </si>
  <si>
    <t>A</t>
  </si>
  <si>
    <t>B</t>
  </si>
  <si>
    <t>C</t>
  </si>
  <si>
    <t>D</t>
  </si>
  <si>
    <t>prod</t>
  </si>
  <si>
    <t>P1</t>
  </si>
  <si>
    <t>QTY</t>
  </si>
  <si>
    <t>PRICE</t>
  </si>
  <si>
    <t>PROD</t>
  </si>
  <si>
    <t>P2</t>
  </si>
  <si>
    <t>P3</t>
  </si>
  <si>
    <t>P4</t>
  </si>
  <si>
    <t>qty</t>
  </si>
  <si>
    <t>price</t>
  </si>
  <si>
    <t>amount</t>
  </si>
  <si>
    <t>Team</t>
  </si>
  <si>
    <t>Kanchan</t>
  </si>
  <si>
    <t>Menghnani</t>
  </si>
  <si>
    <t>Patil</t>
  </si>
  <si>
    <t>Harshada</t>
  </si>
  <si>
    <t>Agrawal</t>
  </si>
  <si>
    <t>Abhishek</t>
  </si>
  <si>
    <t>Bhavi</t>
  </si>
  <si>
    <t>Deepak</t>
  </si>
  <si>
    <t>Prasad</t>
  </si>
  <si>
    <t>Radha</t>
  </si>
  <si>
    <t>Manjeet</t>
  </si>
  <si>
    <t>potato</t>
  </si>
  <si>
    <t>quantity</t>
  </si>
  <si>
    <t xml:space="preserve">catagorey </t>
  </si>
  <si>
    <t>carrot</t>
  </si>
  <si>
    <t xml:space="preserve"> </t>
  </si>
  <si>
    <t>Row Labels</t>
  </si>
  <si>
    <t>Grand Total</t>
  </si>
  <si>
    <t>(All)</t>
  </si>
  <si>
    <t>2016</t>
  </si>
  <si>
    <t>2017</t>
  </si>
  <si>
    <t>2018</t>
  </si>
  <si>
    <t>2019</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</si>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</sst>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quot;$&quot;0_)"/>
    <numFmt numFmtId="165" formatCode="[$-409]d\-mmm\-yy;@"/>
    <numFmt numFmtId="166" formatCode="&quot;$&quot;#,##0.00"/>
    <numFmt numFmtId="167" formatCode="&quot;₹&quot;\ #,##0.00"/>
    <numFmt numFmtId="168" formatCode="&quot;₹&quot;\ #,##0"/>
  </numFmts>
  <fonts count="10"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sz val="10"/>
      <color rgb="FF000000"/>
      <name val="Arial"/>
      <family val="2"/>
    </font>
    <font>
      <sz val="10"/>
      <name val="Arial"/>
      <family val="2"/>
    </font>
    <font>
      <b/>
      <sz val="11"/>
      <color rgb="FFFFFFFF"/>
      <name val="Calibri"/>
      <family val="2"/>
      <scheme val="minor"/>
    </font>
    <font>
      <b/>
      <sz val="12"/>
      <color rgb="FF000000"/>
      <name val="Arial"/>
      <family val="2"/>
    </font>
    <font>
      <sz val="12"/>
      <color rgb="FF000000"/>
      <name val="Arial"/>
      <family val="2"/>
    </font>
  </fonts>
  <fills count="9">
    <fill>
      <patternFill patternType="none"/>
    </fill>
    <fill>
      <patternFill patternType="gray125"/>
    </fill>
    <fill>
      <patternFill patternType="solid">
        <fgColor rgb="FFC6EFCE"/>
      </patternFill>
    </fill>
    <fill>
      <patternFill patternType="solid">
        <fgColor theme="4"/>
      </patternFill>
    </fill>
    <fill>
      <patternFill patternType="solid">
        <fgColor rgb="FFFFFF00"/>
        <bgColor indexed="64"/>
      </patternFill>
    </fill>
    <fill>
      <patternFill patternType="solid">
        <fgColor rgb="FF414042"/>
        <bgColor indexed="64"/>
      </patternFill>
    </fill>
    <fill>
      <patternFill patternType="solid">
        <fgColor rgb="FFF1BD62"/>
        <bgColor indexed="64"/>
      </patternFill>
    </fill>
    <fill>
      <patternFill patternType="solid">
        <fgColor theme="0" tint="-4.9989318521683403E-2"/>
        <bgColor indexed="64"/>
      </patternFill>
    </fill>
    <fill>
      <patternFill patternType="solid">
        <fgColor theme="5"/>
        <bgColor indexed="64"/>
      </patternFill>
    </fill>
  </fills>
  <borders count="12">
    <border>
      <left/>
      <right/>
      <top/>
      <bottom/>
      <diagonal/>
    </border>
    <border>
      <left/>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3" borderId="0" applyNumberFormat="0" applyBorder="0" applyAlignment="0" applyProtection="0"/>
  </cellStyleXfs>
  <cellXfs count="46">
    <xf numFmtId="0" fontId="0" fillId="0" borderId="0" xfId="0"/>
    <xf numFmtId="0" fontId="3" fillId="0" borderId="1" xfId="0" applyFont="1" applyBorder="1"/>
    <xf numFmtId="0" fontId="3" fillId="0" borderId="0" xfId="0" applyFont="1"/>
    <xf numFmtId="9" fontId="0" fillId="0" borderId="0" xfId="0" applyNumberFormat="1"/>
    <xf numFmtId="9" fontId="0" fillId="0" borderId="0" xfId="1" applyFont="1"/>
    <xf numFmtId="0" fontId="2" fillId="2" borderId="0" xfId="2"/>
    <xf numFmtId="0" fontId="4" fillId="3" borderId="2" xfId="3" applyBorder="1"/>
    <xf numFmtId="0" fontId="4" fillId="3" borderId="3" xfId="3" applyBorder="1"/>
    <xf numFmtId="0" fontId="5" fillId="0" borderId="0" xfId="0" applyFont="1" applyAlignment="1">
      <alignment horizontal="left" vertical="center" wrapText="1" indent="1"/>
    </xf>
    <xf numFmtId="14" fontId="0" fillId="0" borderId="0" xfId="0" applyNumberFormat="1"/>
    <xf numFmtId="1" fontId="0" fillId="0" borderId="0" xfId="0" applyNumberFormat="1"/>
    <xf numFmtId="0" fontId="0" fillId="0" borderId="4" xfId="0" applyBorder="1"/>
    <xf numFmtId="0" fontId="6" fillId="0" borderId="5" xfId="0" applyFont="1" applyBorder="1"/>
    <xf numFmtId="0" fontId="0" fillId="0" borderId="5" xfId="0" applyBorder="1"/>
    <xf numFmtId="0" fontId="0" fillId="0" borderId="6" xfId="0" applyBorder="1"/>
    <xf numFmtId="0" fontId="0" fillId="0" borderId="7" xfId="0" applyBorder="1"/>
    <xf numFmtId="14" fontId="6" fillId="0" borderId="0" xfId="0" applyNumberFormat="1" applyFont="1"/>
    <xf numFmtId="0" fontId="6" fillId="0" borderId="0" xfId="0" applyFont="1"/>
    <xf numFmtId="165" fontId="0" fillId="0" borderId="0" xfId="0" applyNumberFormat="1"/>
    <xf numFmtId="164" fontId="0" fillId="0" borderId="0" xfId="0" applyNumberFormat="1"/>
    <xf numFmtId="0" fontId="0" fillId="7" borderId="0" xfId="0" applyFill="1"/>
    <xf numFmtId="0" fontId="7" fillId="6" borderId="8"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7" fillId="5" borderId="10" xfId="0" applyFont="1" applyFill="1" applyBorder="1" applyAlignment="1">
      <alignment horizontal="center"/>
    </xf>
    <xf numFmtId="166" fontId="0" fillId="0" borderId="0" xfId="0" applyNumberFormat="1"/>
    <xf numFmtId="167" fontId="0" fillId="0" borderId="0" xfId="0" applyNumberFormat="1"/>
    <xf numFmtId="0" fontId="8" fillId="0" borderId="0" xfId="0" applyFont="1" applyAlignment="1">
      <alignment horizontal="left" vertical="center" wrapText="1"/>
    </xf>
    <xf numFmtId="0" fontId="9" fillId="0" borderId="0" xfId="0" applyFont="1" applyAlignment="1">
      <alignment horizontal="left" vertical="center" wrapText="1"/>
    </xf>
    <xf numFmtId="2" fontId="0" fillId="0" borderId="0" xfId="0" applyNumberFormat="1"/>
    <xf numFmtId="168" fontId="0" fillId="0" borderId="11" xfId="0" applyNumberFormat="1" applyBorder="1"/>
    <xf numFmtId="168" fontId="0" fillId="0" borderId="0" xfId="0" applyNumberFormat="1"/>
    <xf numFmtId="0" fontId="7" fillId="5" borderId="0" xfId="0" applyFont="1" applyFill="1" applyAlignment="1">
      <alignment horizontal="center"/>
    </xf>
    <xf numFmtId="0" fontId="0" fillId="0" borderId="11" xfId="0" applyBorder="1"/>
    <xf numFmtId="167" fontId="0" fillId="0" borderId="11" xfId="0" applyNumberFormat="1" applyBorder="1"/>
    <xf numFmtId="0" fontId="0" fillId="0" borderId="0" xfId="0" applyAlignment="1">
      <alignment horizontal="left"/>
    </xf>
    <xf numFmtId="0" fontId="0" fillId="0" borderId="0" xfId="0" applyAlignment="1">
      <alignment horizontal="left" wrapText="1"/>
    </xf>
    <xf numFmtId="0" fontId="0" fillId="0" borderId="0" xfId="0" applyAlignment="1">
      <alignment horizontal="left"/>
    </xf>
    <xf numFmtId="0" fontId="0" fillId="4" borderId="0" xfId="0"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NumberFormat="1"/>
    <xf numFmtId="0" fontId="0" fillId="0" borderId="0" xfId="0" pivotButton="1"/>
    <xf numFmtId="0" fontId="0" fillId="8" borderId="11" xfId="0" applyFill="1" applyBorder="1"/>
  </cellXfs>
  <cellStyles count="4">
    <cellStyle name="Accent1" xfId="3" builtinId="29"/>
    <cellStyle name="Good" xfId="2" builtinId="26"/>
    <cellStyle name="Normal" xfId="0" builtinId="0"/>
    <cellStyle name="Percent" xfId="1" builtinId="5"/>
  </cellStyles>
  <dxfs count="7">
    <dxf>
      <font>
        <b/>
        <i val="0"/>
        <strike val="0"/>
        <condense val="0"/>
        <extend val="0"/>
        <outline val="0"/>
        <shadow val="0"/>
        <u val="none"/>
        <vertAlign val="baseline"/>
        <sz val="11"/>
        <color rgb="FFFFFFFF"/>
        <name val="Calibri"/>
        <family val="2"/>
        <scheme val="minor"/>
      </font>
      <fill>
        <patternFill patternType="solid">
          <fgColor indexed="64"/>
          <bgColor rgb="FF414042"/>
        </patternFill>
      </fill>
      <alignment horizontal="center" vertical="bottom" textRotation="0" wrapText="0" indent="0" justifyLastLine="0" shrinkToFit="0" readingOrder="0"/>
    </dxf>
    <dxf>
      <numFmt numFmtId="0" formatCode="General"/>
    </dxf>
    <dxf>
      <numFmt numFmtId="166" formatCode="&quot;$&quot;#,##0.00"/>
    </dxf>
    <dxf>
      <numFmt numFmtId="165" formatCode="[$-409]d\-mmm\-yy;@"/>
    </dxf>
    <dxf>
      <fill>
        <patternFill patternType="solid">
          <fgColor theme="0" tint="-0.14999847407452621"/>
          <bgColor theme="0" tint="-4.9989318521683403E-2"/>
        </patternFill>
      </fill>
    </dxf>
    <dxf>
      <fill>
        <patternFill patternType="solid">
          <fgColor indexed="64"/>
          <bgColor theme="4"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s>
  <tableStyles count="1" defaultTableStyle="TableStyleMedium2" defaultPivotStyle="PivotStyleLight16">
    <tableStyle name="Simple" pivot="0" count="3" xr9:uid="{EE6CF03C-A55A-47F9-BA50-BCC2AFF9735E}">
      <tableStyleElement type="wholeTable" dxfId="6"/>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95774</xdr:colOff>
      <xdr:row>24</xdr:row>
      <xdr:rowOff>153006</xdr:rowOff>
    </xdr:to>
    <xdr:pic>
      <xdr:nvPicPr>
        <xdr:cNvPr id="2" name="Picture 1">
          <a:extLst>
            <a:ext uri="{FF2B5EF4-FFF2-40B4-BE49-F238E27FC236}">
              <a16:creationId xmlns:a16="http://schemas.microsoft.com/office/drawing/2014/main" id="{C4BE4C99-3C3D-2DD3-1389-8C3AAEBCEF66}"/>
            </a:ext>
          </a:extLst>
        </xdr:cNvPr>
        <xdr:cNvPicPr>
          <a:picLocks noChangeAspect="1"/>
        </xdr:cNvPicPr>
      </xdr:nvPicPr>
      <xdr:blipFill>
        <a:blip xmlns:r="http://schemas.openxmlformats.org/officeDocument/2006/relationships" r:embed="rId1"/>
        <a:stretch>
          <a:fillRect/>
        </a:stretch>
      </xdr:blipFill>
      <xdr:spPr>
        <a:xfrm>
          <a:off x="0" y="381000"/>
          <a:ext cx="3753374" cy="434400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singh" refreshedDate="45059.862683333333" createdVersion="8" refreshedVersion="8" minRefreshableVersion="3" recordCount="453" xr:uid="{71361C9C-9939-46FE-8C6D-4FEE74520D1D}">
  <cacheSource type="worksheet">
    <worksheetSource name="Table1"/>
  </cacheSource>
  <cacheFields count="9">
    <cacheField name="Date" numFmtId="165">
      <sharedItems containsSemiMixedTypes="0" containsNonDate="0" containsDate="1" containsString="0" minDate="2016-01-03T00:00:00" maxDate="2019-08-04T00:00:00" count="452">
        <d v="2016-01-03T00:00:00"/>
        <d v="2016-01-13T00:00:00"/>
        <d v="2016-01-21T00:00:00"/>
        <d v="2016-01-30T00:00:00"/>
        <d v="2016-02-07T00:00:00"/>
        <d v="2016-02-13T00:00:00"/>
        <d v="2016-02-21T00:00:00"/>
        <d v="2016-03-01T00:00:00"/>
        <d v="2016-03-13T00:00:00"/>
        <d v="2016-03-23T00:00:00"/>
        <d v="2016-03-28T00:00:00"/>
        <d v="2016-04-03T00:00:00"/>
        <d v="2016-04-12T00:00:00"/>
        <d v="2016-04-16T00:00:00"/>
        <d v="2016-04-23T00:00:00"/>
        <d v="2016-04-30T00:00:00"/>
        <d v="2016-05-09T00:00:00"/>
        <d v="2016-05-16T00:00:00"/>
        <d v="2016-05-25T00:00:00"/>
        <d v="2016-05-30T00:00:00"/>
        <d v="2016-06-04T00:00:00"/>
        <d v="2016-06-13T00:00:00"/>
        <d v="2016-06-21T00:00:00"/>
        <d v="2016-06-26T00:00:00"/>
        <d v="2016-07-02T00:00:00"/>
        <d v="2016-07-08T00:00:00"/>
        <d v="2016-07-12T00:00:00"/>
        <d v="2016-07-19T00:00:00"/>
        <d v="2016-07-26T00:00:00"/>
        <d v="2016-07-31T00:00:00"/>
        <d v="2016-08-07T00:00:00"/>
        <d v="2016-08-13T00:00:00"/>
        <d v="2016-08-20T00:00:00"/>
        <d v="2016-08-25T00:00:00"/>
        <d v="2016-09-01T00:00:00"/>
        <d v="2016-09-07T00:00:00"/>
        <d v="2016-09-10T00:00:00"/>
        <d v="2016-09-13T00:00:00"/>
        <d v="2016-09-19T00:00:00"/>
        <d v="2016-09-26T00:00:00"/>
        <d v="2016-09-30T00:00:00"/>
        <d v="2016-10-06T00:00:00"/>
        <d v="2016-10-09T00:00:00"/>
        <d v="2016-10-14T00:00:00"/>
        <d v="2016-10-19T00:00:00"/>
        <d v="2016-10-23T00:00:00"/>
        <d v="2016-10-26T00:00:00"/>
        <d v="2016-10-30T00:00:00"/>
        <d v="2016-11-05T00:00:00"/>
        <d v="2016-11-10T00:00:00"/>
        <d v="2016-11-15T00:00:00"/>
        <d v="2016-11-20T00:00:00"/>
        <d v="2016-11-23T00:00:00"/>
        <d v="2016-11-28T00:00:00"/>
        <d v="2016-11-30T00:00:00"/>
        <d v="2016-12-04T00:00:00"/>
        <d v="2016-12-07T00:00:00"/>
        <d v="2016-12-09T00:00:00"/>
        <d v="2016-12-14T00:00:00"/>
        <d v="2016-12-16T00:00:00"/>
        <d v="2016-12-20T00:00:00"/>
        <d v="2016-12-23T00:00:00"/>
        <d v="2016-12-25T00:00:00"/>
        <d v="2016-12-28T00:00:00"/>
        <d v="2016-12-31T00:00:00"/>
        <d v="2017-01-05T00:00:00"/>
        <d v="2017-01-09T00:00:00"/>
        <d v="2017-01-11T00:00:00"/>
        <d v="2017-01-16T00:00:00"/>
        <d v="2017-01-19T00:00:00"/>
        <d v="2017-01-24T00:00:00"/>
        <d v="2017-01-28T00:00:00"/>
        <d v="2017-01-31T00:00:00"/>
        <d v="2017-02-03T00:00:00"/>
        <d v="2017-02-08T00:00:00"/>
        <d v="2017-02-10T00:00:00"/>
        <d v="2017-02-14T00:00:00"/>
        <d v="2017-02-16T00:00:00"/>
        <d v="2017-02-18T00:00:00"/>
        <d v="2017-02-23T00:00:00"/>
        <d v="2017-02-27T00:00:00"/>
        <d v="2017-03-02T00:00:00"/>
        <d v="2017-03-05T00:00:00"/>
        <d v="2017-03-08T00:00:00"/>
        <d v="2017-03-13T00:00:00"/>
        <d v="2017-03-16T00:00:00"/>
        <d v="2017-03-21T00:00:00"/>
        <d v="2017-03-23T00:00:00"/>
        <d v="2017-03-28T00:00:00"/>
        <d v="2017-03-31T00:00:00"/>
        <d v="2017-04-03T00:00:00"/>
        <d v="2017-04-06T00:00:00"/>
        <d v="2017-04-08T00:00:00"/>
        <d v="2017-04-10T00:00:00"/>
        <d v="2017-04-12T00:00:00"/>
        <d v="2017-04-15T00:00:00"/>
        <d v="2017-04-18T00:00:00"/>
        <d v="2017-04-20T00:00:00"/>
        <d v="2017-04-23T00:00:00"/>
        <d v="2017-04-26T00:00:00"/>
        <d v="2017-04-29T00:00:00"/>
        <d v="2017-05-02T00:00:00"/>
        <d v="2017-05-06T00:00:00"/>
        <d v="2017-05-10T00:00:00"/>
        <d v="2017-05-14T00:00:00"/>
        <d v="2017-05-17T00:00:00"/>
        <d v="2017-05-19T00:00:00"/>
        <d v="2017-05-22T00:00:00"/>
        <d v="2017-05-26T00:00:00"/>
        <d v="2017-05-28T00:00:00"/>
        <d v="2017-05-30T00:00:00"/>
        <d v="2017-06-03T00:00:00"/>
        <d v="2017-06-06T00:00:00"/>
        <d v="2017-06-08T00:00:00"/>
        <d v="2017-06-10T00:00:00"/>
        <d v="2017-06-14T00:00:00"/>
        <d v="2017-06-17T00:00:00"/>
        <d v="2017-06-21T00:00:00"/>
        <d v="2017-06-18T00:00:00"/>
        <d v="2017-06-22T00:00:00"/>
        <d v="2017-06-25T00:00:00"/>
        <d v="2017-06-29T00:00:00"/>
        <d v="2017-07-03T00:00:00"/>
        <d v="2017-07-07T00:00:00"/>
        <d v="2017-07-11T00:00:00"/>
        <d v="2017-07-15T00:00:00"/>
        <d v="2017-07-18T00:00:00"/>
        <d v="2017-07-20T00:00:00"/>
        <d v="2017-07-24T00:00:00"/>
        <d v="2017-07-28T00:00:00"/>
        <d v="2017-07-30T00:00:00"/>
        <d v="2017-08-03T00:00:00"/>
        <d v="2017-08-05T00:00:00"/>
        <d v="2017-08-09T00:00:00"/>
        <d v="2017-08-11T00:00:00"/>
        <d v="2017-08-14T00:00:00"/>
        <d v="2017-08-17T00:00:00"/>
        <d v="2017-08-20T00:00:00"/>
        <d v="2017-08-24T00:00:00"/>
        <d v="2017-08-27T00:00:00"/>
        <d v="2017-08-29T00:00:00"/>
        <d v="2017-08-31T00:00:00"/>
        <d v="2017-09-02T00:00:00"/>
        <d v="2017-09-06T00:00:00"/>
        <d v="2017-09-10T00:00:00"/>
        <d v="2017-09-12T00:00:00"/>
        <d v="2017-09-16T00:00:00"/>
        <d v="2017-09-18T00:00:00"/>
        <d v="2017-09-22T00:00:00"/>
        <d v="2017-09-25T00:00:00"/>
        <d v="2017-09-29T00:00:00"/>
        <d v="2017-10-02T00:00:00"/>
        <d v="2017-10-04T00:00:00"/>
        <d v="2017-10-06T00:00:00"/>
        <d v="2017-10-10T00:00:00"/>
        <d v="2017-10-12T00:00:00"/>
        <d v="2017-10-14T00:00:00"/>
        <d v="2017-10-17T00:00:00"/>
        <d v="2017-10-18T00:00:00"/>
        <d v="2017-10-22T00:00:00"/>
        <d v="2017-10-26T00:00:00"/>
        <d v="2017-10-27T00:00:00"/>
        <d v="2017-10-28T00:00:00"/>
        <d v="2017-10-30T00:00:00"/>
        <d v="2017-10-31T00:00:00"/>
        <d v="2017-11-03T00:00:00"/>
        <d v="2017-11-07T00:00:00"/>
        <d v="2017-11-11T00:00:00"/>
        <d v="2017-11-13T00:00:00"/>
        <d v="2017-11-17T00:00:00"/>
        <d v="2017-11-19T00:00:00"/>
        <d v="2017-11-23T00:00:00"/>
        <d v="2017-11-27T00:00:00"/>
        <d v="2017-11-28T00:00:00"/>
        <d v="2017-11-30T00:00:00"/>
        <d v="2017-12-01T00:00:00"/>
        <d v="2017-12-03T00:00:00"/>
        <d v="2017-12-05T00:00:00"/>
        <d v="2017-12-06T00:00:00"/>
        <d v="2017-12-08T00:00:00"/>
        <d v="2017-12-10T00:00:00"/>
        <d v="2017-12-12T00:00:00"/>
        <d v="2017-12-13T00:00:00"/>
        <d v="2017-12-14T00:00:00"/>
        <d v="2017-12-16T00:00:00"/>
        <d v="2017-12-17T00:00:00"/>
        <d v="2017-12-19T00:00:00"/>
        <d v="2017-12-23T00:00:00"/>
        <d v="2017-12-27T00:00:00"/>
        <d v="2017-12-30T00:00:00"/>
        <d v="2018-01-02T00:00:00"/>
        <d v="2018-01-05T00:00:00"/>
        <d v="2018-01-09T00:00:00"/>
        <d v="2018-01-13T00:00:00"/>
        <d v="2018-01-17T00:00:00"/>
        <d v="2018-01-19T00:00:00"/>
        <d v="2018-01-20T00:00:00"/>
        <d v="2018-01-21T00:00:00"/>
        <d v="2018-01-23T00:00:00"/>
        <d v="2018-01-24T00:00:00"/>
        <d v="2018-01-25T00:00:00"/>
        <d v="2018-01-28T00:00:00"/>
        <d v="2018-01-31T00:00:00"/>
        <d v="2018-02-03T00:00:00"/>
        <d v="2018-02-06T00:00:00"/>
        <d v="2018-02-07T00:00:00"/>
        <d v="2018-02-09T00:00:00"/>
        <d v="2018-02-11T00:00:00"/>
        <d v="2018-02-14T00:00:00"/>
        <d v="2018-02-16T00:00:00"/>
        <d v="2018-02-19T00:00:00"/>
        <d v="2018-02-23T00:00:00"/>
        <d v="2018-02-26T00:00:00"/>
        <d v="2018-03-02T00:00:00"/>
        <d v="2018-03-05T00:00:00"/>
        <d v="2018-03-06T00:00:00"/>
        <d v="2018-03-09T00:00:00"/>
        <d v="2018-03-11T00:00:00"/>
        <d v="2018-03-15T00:00:00"/>
        <d v="2018-03-16T00:00:00"/>
        <d v="2018-03-17T00:00:00"/>
        <d v="2018-03-18T00:00:00"/>
        <d v="2018-03-19T00:00:00"/>
        <d v="2018-03-23T00:00:00"/>
        <d v="2018-03-25T00:00:00"/>
        <d v="2018-03-27T00:00:00"/>
        <d v="2018-03-30T00:00:00"/>
        <d v="2018-04-01T00:00:00"/>
        <d v="2018-04-04T00:00:00"/>
        <d v="2018-04-06T00:00:00"/>
        <d v="2018-04-07T00:00:00"/>
        <d v="2018-04-11T00:00:00"/>
        <d v="2018-04-15T00:00:00"/>
        <d v="2018-04-16T00:00:00"/>
        <d v="2018-04-20T00:00:00"/>
        <d v="2018-04-21T00:00:00"/>
        <d v="2018-04-22T00:00:00"/>
        <d v="2018-04-26T00:00:00"/>
        <d v="2018-04-30T00:00:00"/>
        <d v="2018-05-04T00:00:00"/>
        <d v="2018-05-05T00:00:00"/>
        <d v="2018-05-09T00:00:00"/>
        <d v="2018-05-12T00:00:00"/>
        <d v="2018-05-13T00:00:00"/>
        <d v="2018-05-16T00:00:00"/>
        <d v="2018-05-20T00:00:00"/>
        <d v="2018-05-21T00:00:00"/>
        <d v="2018-05-25T00:00:00"/>
        <d v="2018-05-27T00:00:00"/>
        <d v="2018-05-30T00:00:00"/>
        <d v="2018-06-02T00:00:00"/>
        <d v="2018-06-03T00:00:00"/>
        <d v="2018-06-07T00:00:00"/>
        <d v="2018-06-10T00:00:00"/>
        <d v="2018-06-13T00:00:00"/>
        <d v="2018-06-15T00:00:00"/>
        <d v="2018-06-16T00:00:00"/>
        <d v="2018-06-18T00:00:00"/>
        <d v="2018-06-21T00:00:00"/>
        <d v="2018-06-23T00:00:00"/>
        <d v="2018-06-25T00:00:00"/>
        <d v="2018-06-26T00:00:00"/>
        <d v="2018-06-27T00:00:00"/>
        <d v="2018-06-30T00:00:00"/>
        <d v="2018-07-02T00:00:00"/>
        <d v="2018-07-06T00:00:00"/>
        <d v="2018-07-09T00:00:00"/>
        <d v="2018-07-12T00:00:00"/>
        <d v="2018-07-14T00:00:00"/>
        <d v="2018-07-17T00:00:00"/>
        <d v="2018-07-20T00:00:00"/>
        <d v="2018-07-23T00:00:00"/>
        <d v="2018-07-24T00:00:00"/>
        <d v="2018-07-27T00:00:00"/>
        <d v="2018-07-31T00:00:00"/>
        <d v="2018-08-03T00:00:00"/>
        <d v="2018-08-05T00:00:00"/>
        <d v="2018-08-08T00:00:00"/>
        <d v="2018-08-10T00:00:00"/>
        <d v="2018-08-13T00:00:00"/>
        <d v="2018-08-15T00:00:00"/>
        <d v="2018-08-18T00:00:00"/>
        <d v="2018-08-20T00:00:00"/>
        <d v="2018-08-21T00:00:00"/>
        <d v="2018-08-24T00:00:00"/>
        <d v="2018-08-27T00:00:00"/>
        <d v="2018-08-30T00:00:00"/>
        <d v="2018-09-02T00:00:00"/>
        <d v="2018-09-06T00:00:00"/>
        <d v="2018-09-07T00:00:00"/>
        <d v="2018-09-10T00:00:00"/>
        <d v="2018-09-13T00:00:00"/>
        <d v="2018-09-14T00:00:00"/>
        <d v="2018-09-17T00:00:00"/>
        <d v="2018-09-21T00:00:00"/>
        <d v="2018-09-25T00:00:00"/>
        <d v="2018-09-29T00:00:00"/>
        <d v="2018-10-03T00:00:00"/>
        <d v="2018-10-05T00:00:00"/>
        <d v="2018-10-07T00:00:00"/>
        <d v="2018-10-11T00:00:00"/>
        <d v="2018-10-13T00:00:00"/>
        <d v="2018-10-16T00:00:00"/>
        <d v="2018-10-19T00:00:00"/>
        <d v="2018-10-21T00:00:00"/>
        <d v="2018-10-22T00:00:00"/>
        <d v="2018-10-24T00:00:00"/>
        <d v="2018-10-25T00:00:00"/>
        <d v="2018-10-26T00:00:00"/>
        <d v="2018-10-28T00:00:00"/>
        <d v="2018-10-30T00:00:00"/>
        <d v="2018-11-01T00:00:00"/>
        <d v="2018-11-03T00:00:00"/>
        <d v="2018-11-06T00:00:00"/>
        <d v="2018-11-07T00:00:00"/>
        <d v="2018-11-10T00:00:00"/>
        <d v="2018-11-11T00:00:00"/>
        <d v="2018-11-13T00:00:00"/>
        <d v="2018-11-15T00:00:00"/>
        <d v="2018-11-18T00:00:00"/>
        <d v="2018-11-21T00:00:00"/>
        <d v="2018-11-23T00:00:00"/>
        <d v="2018-11-25T00:00:00"/>
        <d v="2018-11-28T00:00:00"/>
        <d v="2018-12-01T00:00:00"/>
        <d v="2018-12-02T00:00:00"/>
        <d v="2018-12-03T00:00:00"/>
        <d v="2018-12-05T00:00:00"/>
        <d v="2018-12-06T00:00:00"/>
        <d v="2018-12-08T00:00:00"/>
        <d v="2018-12-10T00:00:00"/>
        <d v="2018-12-11T00:00:00"/>
        <d v="2018-12-12T00:00:00"/>
        <d v="2018-12-14T00:00:00"/>
        <d v="2018-12-16T00:00:00"/>
        <d v="2018-12-18T00:00:00"/>
        <d v="2018-12-19T00:00:00"/>
        <d v="2018-12-20T00:00:00"/>
        <d v="2018-12-21T00:00:00"/>
        <d v="2018-12-24T00:00:00"/>
        <d v="2018-12-26T00:00:00"/>
        <d v="2018-12-29T00:00:00"/>
        <d v="2018-12-30T00:00:00"/>
        <d v="2018-12-31T00:00:00"/>
        <d v="2019-01-01T00:00:00"/>
        <d v="2019-01-04T00:00:00"/>
        <d v="2019-01-06T00:00:00"/>
        <d v="2019-01-09T00:00:00"/>
        <d v="2019-01-10T00:00:00"/>
        <d v="2019-01-13T00:00:00"/>
        <d v="2019-01-16T00:00:00"/>
        <d v="2019-01-17T00:00:00"/>
        <d v="2019-01-19T00:00:00"/>
        <d v="2019-01-20T00:00:00"/>
        <d v="2019-01-22T00:00:00"/>
        <d v="2019-01-23T00:00:00"/>
        <d v="2019-01-24T00:00:00"/>
        <d v="2019-01-26T00:00:00"/>
        <d v="2019-01-29T00:00:00"/>
        <d v="2019-02-01T00:00:00"/>
        <d v="2019-02-03T00:00:00"/>
        <d v="2019-02-04T00:00:00"/>
        <d v="2019-02-07T00:00:00"/>
        <d v="2019-02-10T00:00:00"/>
        <d v="2019-02-11T00:00:00"/>
        <d v="2019-02-14T00:00:00"/>
        <d v="2019-02-16T00:00:00"/>
        <d v="2019-02-18T00:00:00"/>
        <d v="2019-02-21T00:00:00"/>
        <d v="2019-02-24T00:00:00"/>
        <d v="2019-02-25T00:00:00"/>
        <d v="2019-02-28T00:00:00"/>
        <d v="2019-03-01T00:00:00"/>
        <d v="2019-03-04T00:00:00"/>
        <d v="2019-03-07T00:00:00"/>
        <d v="2019-03-10T00:00:00"/>
        <d v="2019-03-12T00:00:00"/>
        <d v="2019-03-13T00:00:00"/>
        <d v="2019-03-16T00:00:00"/>
        <d v="2019-03-18T00:00:00"/>
        <d v="2019-03-19T00:00:00"/>
        <d v="2019-03-21T00:00:00"/>
        <d v="2019-03-23T00:00:00"/>
        <d v="2019-03-25T00:00:00"/>
        <d v="2019-03-28T00:00:00"/>
        <d v="2019-03-31T00:00:00"/>
        <d v="2019-04-02T00:00:00"/>
        <d v="2019-04-04T00:00:00"/>
        <d v="2019-04-07T00:00:00"/>
        <d v="2019-04-08T00:00:00"/>
        <d v="2019-04-11T00:00:00"/>
        <d v="2019-04-13T00:00:00"/>
        <d v="2019-04-15T00:00:00"/>
        <d v="2019-04-16T00:00:00"/>
        <d v="2019-04-17T00:00:00"/>
        <d v="2019-04-19T00:00:00"/>
        <d v="2019-04-20T00:00:00"/>
        <d v="2019-04-22T00:00:00"/>
        <d v="2019-04-23T00:00:00"/>
        <d v="2019-04-24T00:00:00"/>
        <d v="2019-04-26T00:00:00"/>
        <d v="2019-04-28T00:00:00"/>
        <d v="2019-04-29T00:00:00"/>
        <d v="2019-05-02T00:00:00"/>
        <d v="2019-05-05T00:00:00"/>
        <d v="2019-05-06T00:00:00"/>
        <d v="2019-05-07T00:00:00"/>
        <d v="2019-05-09T00:00:00"/>
        <d v="2019-05-10T00:00:00"/>
        <d v="2019-05-11T00:00:00"/>
        <d v="2019-05-12T00:00:00"/>
        <d v="2019-05-13T00:00:00"/>
        <d v="2019-05-16T00:00:00"/>
        <d v="2019-05-17T00:00:00"/>
        <d v="2019-05-19T00:00:00"/>
        <d v="2019-05-21T00:00:00"/>
        <d v="2019-05-22T00:00:00"/>
        <d v="2019-05-23T00:00:00"/>
        <d v="2019-05-25T00:00:00"/>
        <d v="2019-05-28T00:00:00"/>
        <d v="2019-05-29T00:00:00"/>
        <d v="2019-05-30T00:00:00"/>
        <d v="2019-06-02T00:00:00"/>
        <d v="2019-06-05T00:00:00"/>
        <d v="2019-06-06T00:00:00"/>
        <d v="2019-06-09T00:00:00"/>
        <d v="2019-06-12T00:00:00"/>
        <d v="2019-06-14T00:00:00"/>
        <d v="2019-06-17T00:00:00"/>
        <d v="2019-06-19T00:00:00"/>
        <d v="2019-06-22T00:00:00"/>
        <d v="2019-06-25T00:00:00"/>
        <d v="2019-06-27T00:00:00"/>
        <d v="2019-06-28T00:00:00"/>
        <d v="2019-06-29T00:00:00"/>
        <d v="2019-07-02T00:00:00"/>
        <d v="2019-07-03T00:00:00"/>
        <d v="2019-07-05T00:00:00"/>
        <d v="2019-07-07T00:00:00"/>
        <d v="2019-07-09T00:00:00"/>
        <d v="2019-07-11T00:00:00"/>
        <d v="2019-07-12T00:00:00"/>
        <d v="2019-07-15T00:00:00"/>
        <d v="2019-07-17T00:00:00"/>
        <d v="2019-07-19T00:00:00"/>
        <d v="2019-07-22T00:00:00"/>
        <d v="2019-07-23T00:00:00"/>
        <d v="2019-07-24T00:00:00"/>
        <d v="2019-07-27T00:00:00"/>
        <d v="2019-07-30T00:00:00"/>
        <d v="2019-08-01T00:00:00"/>
        <d v="2019-08-03T00:00:00"/>
      </sharedItems>
      <fieldGroup par="8"/>
    </cacheField>
    <cacheField name="Color" numFmtId="0">
      <sharedItems count="5">
        <s v="Red"/>
        <s v="Blue"/>
        <s v="Green"/>
        <s v="Silver"/>
        <s v="Pink"/>
      </sharedItems>
    </cacheField>
    <cacheField name="Region" numFmtId="0">
      <sharedItems count="4">
        <s v="West"/>
        <s v="South"/>
        <s v="North"/>
        <s v="East"/>
      </sharedItems>
    </cacheField>
    <cacheField name="Units" numFmtId="0">
      <sharedItems containsSemiMixedTypes="0" containsString="0" containsNumber="1" containsInteger="1" minValue="1" maxValue="8"/>
    </cacheField>
    <cacheField name="Sales" numFmtId="166">
      <sharedItems containsSemiMixedTypes="0" containsString="0" containsNumber="1" containsInteger="1" minValue="11" maxValue="120" count="38">
        <n v="11"/>
        <n v="96"/>
        <n v="26"/>
        <n v="84"/>
        <n v="104"/>
        <n v="22"/>
        <n v="60"/>
        <n v="13"/>
        <n v="88"/>
        <n v="66"/>
        <n v="65"/>
        <n v="55"/>
        <n v="12"/>
        <n v="48"/>
        <n v="33"/>
        <n v="24"/>
        <n v="72"/>
        <n v="91"/>
        <n v="44"/>
        <n v="78"/>
        <n v="36"/>
        <n v="52"/>
        <n v="39"/>
        <n v="77"/>
        <n v="98"/>
        <n v="42"/>
        <n v="70"/>
        <n v="56"/>
        <n v="14"/>
        <n v="112"/>
        <n v="45"/>
        <n v="30"/>
        <n v="105"/>
        <n v="120"/>
        <n v="28"/>
        <n v="75"/>
        <n v="15"/>
        <n v="90"/>
      </sharedItems>
    </cacheField>
    <cacheField name="Month" numFmtId="0">
      <sharedItems containsSemiMixedTypes="0" containsString="0" containsNumber="1" containsInteger="1" minValue="1" maxValue="12" count="12">
        <n v="1"/>
        <n v="2"/>
        <n v="3"/>
        <n v="4"/>
        <n v="5"/>
        <n v="6"/>
        <n v="7"/>
        <n v="8"/>
        <n v="9"/>
        <n v="10"/>
        <n v="11"/>
        <n v="12"/>
      </sharedItems>
    </cacheField>
    <cacheField name="Months (Date)" numFmtId="0" databaseField="0">
      <fieldGroup base="0">
        <rangePr groupBy="months" startDate="2016-01-03T00:00:00" endDate="2019-08-04T00:00:00"/>
        <groupItems count="14">
          <s v="&lt;03-01-2016"/>
          <s v="Jan"/>
          <s v="Feb"/>
          <s v="Mar"/>
          <s v="Apr"/>
          <s v="May"/>
          <s v="Jun"/>
          <s v="Jul"/>
          <s v="Aug"/>
          <s v="Sep"/>
          <s v="Oct"/>
          <s v="Nov"/>
          <s v="Dec"/>
          <s v="&gt;04-08-2019"/>
        </groupItems>
      </fieldGroup>
    </cacheField>
    <cacheField name="Quarters (Date)" numFmtId="0" databaseField="0">
      <fieldGroup base="0">
        <rangePr groupBy="quarters" startDate="2016-01-03T00:00:00" endDate="2019-08-04T00:00:00"/>
        <groupItems count="6">
          <s v="&lt;03-01-2016"/>
          <s v="Qtr1"/>
          <s v="Qtr2"/>
          <s v="Qtr3"/>
          <s v="Qtr4"/>
          <s v="&gt;04-08-2019"/>
        </groupItems>
      </fieldGroup>
    </cacheField>
    <cacheField name="Years (Date)" numFmtId="0" databaseField="0">
      <fieldGroup base="0">
        <rangePr groupBy="years" startDate="2016-01-03T00:00:00" endDate="2019-08-04T00:00:00"/>
        <groupItems count="6">
          <s v="&lt;03-01-2016"/>
          <s v="2016"/>
          <s v="2017"/>
          <s v="2018"/>
          <s v="2019"/>
          <s v="&gt;04-08-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
  <r>
    <x v="0"/>
    <x v="0"/>
    <x v="0"/>
    <n v="1"/>
    <x v="0"/>
    <x v="0"/>
  </r>
  <r>
    <x v="1"/>
    <x v="1"/>
    <x v="1"/>
    <n v="8"/>
    <x v="1"/>
    <x v="0"/>
  </r>
  <r>
    <x v="2"/>
    <x v="2"/>
    <x v="0"/>
    <n v="2"/>
    <x v="2"/>
    <x v="0"/>
  </r>
  <r>
    <x v="3"/>
    <x v="1"/>
    <x v="2"/>
    <n v="7"/>
    <x v="3"/>
    <x v="0"/>
  </r>
  <r>
    <x v="4"/>
    <x v="2"/>
    <x v="2"/>
    <n v="8"/>
    <x v="4"/>
    <x v="1"/>
  </r>
  <r>
    <x v="5"/>
    <x v="0"/>
    <x v="1"/>
    <n v="2"/>
    <x v="5"/>
    <x v="1"/>
  </r>
  <r>
    <x v="6"/>
    <x v="1"/>
    <x v="3"/>
    <n v="5"/>
    <x v="6"/>
    <x v="1"/>
  </r>
  <r>
    <x v="7"/>
    <x v="2"/>
    <x v="0"/>
    <n v="2"/>
    <x v="2"/>
    <x v="2"/>
  </r>
  <r>
    <x v="8"/>
    <x v="1"/>
    <x v="3"/>
    <n v="8"/>
    <x v="1"/>
    <x v="2"/>
  </r>
  <r>
    <x v="9"/>
    <x v="1"/>
    <x v="2"/>
    <n v="7"/>
    <x v="3"/>
    <x v="2"/>
  </r>
  <r>
    <x v="10"/>
    <x v="2"/>
    <x v="0"/>
    <n v="2"/>
    <x v="2"/>
    <x v="2"/>
  </r>
  <r>
    <x v="11"/>
    <x v="1"/>
    <x v="1"/>
    <n v="8"/>
    <x v="1"/>
    <x v="3"/>
  </r>
  <r>
    <x v="12"/>
    <x v="2"/>
    <x v="1"/>
    <n v="1"/>
    <x v="7"/>
    <x v="3"/>
  </r>
  <r>
    <x v="13"/>
    <x v="0"/>
    <x v="3"/>
    <n v="8"/>
    <x v="8"/>
    <x v="3"/>
  </r>
  <r>
    <x v="14"/>
    <x v="0"/>
    <x v="0"/>
    <n v="6"/>
    <x v="9"/>
    <x v="3"/>
  </r>
  <r>
    <x v="15"/>
    <x v="2"/>
    <x v="1"/>
    <n v="5"/>
    <x v="10"/>
    <x v="3"/>
  </r>
  <r>
    <x v="16"/>
    <x v="1"/>
    <x v="1"/>
    <n v="7"/>
    <x v="3"/>
    <x v="4"/>
  </r>
  <r>
    <x v="17"/>
    <x v="0"/>
    <x v="1"/>
    <n v="5"/>
    <x v="11"/>
    <x v="4"/>
  </r>
  <r>
    <x v="18"/>
    <x v="1"/>
    <x v="1"/>
    <n v="1"/>
    <x v="12"/>
    <x v="4"/>
  </r>
  <r>
    <x v="19"/>
    <x v="1"/>
    <x v="2"/>
    <n v="4"/>
    <x v="13"/>
    <x v="4"/>
  </r>
  <r>
    <x v="20"/>
    <x v="1"/>
    <x v="2"/>
    <n v="7"/>
    <x v="3"/>
    <x v="5"/>
  </r>
  <r>
    <x v="21"/>
    <x v="0"/>
    <x v="3"/>
    <n v="3"/>
    <x v="14"/>
    <x v="5"/>
  </r>
  <r>
    <x v="22"/>
    <x v="1"/>
    <x v="1"/>
    <n v="2"/>
    <x v="15"/>
    <x v="5"/>
  </r>
  <r>
    <x v="23"/>
    <x v="1"/>
    <x v="1"/>
    <n v="6"/>
    <x v="16"/>
    <x v="5"/>
  </r>
  <r>
    <x v="24"/>
    <x v="0"/>
    <x v="3"/>
    <n v="6"/>
    <x v="9"/>
    <x v="6"/>
  </r>
  <r>
    <x v="25"/>
    <x v="2"/>
    <x v="0"/>
    <n v="2"/>
    <x v="2"/>
    <x v="6"/>
  </r>
  <r>
    <x v="26"/>
    <x v="1"/>
    <x v="1"/>
    <n v="4"/>
    <x v="13"/>
    <x v="6"/>
  </r>
  <r>
    <x v="27"/>
    <x v="2"/>
    <x v="1"/>
    <n v="1"/>
    <x v="7"/>
    <x v="6"/>
  </r>
  <r>
    <x v="28"/>
    <x v="1"/>
    <x v="0"/>
    <n v="1"/>
    <x v="12"/>
    <x v="6"/>
  </r>
  <r>
    <x v="29"/>
    <x v="0"/>
    <x v="1"/>
    <n v="2"/>
    <x v="5"/>
    <x v="6"/>
  </r>
  <r>
    <x v="30"/>
    <x v="2"/>
    <x v="0"/>
    <n v="5"/>
    <x v="10"/>
    <x v="7"/>
  </r>
  <r>
    <x v="31"/>
    <x v="1"/>
    <x v="0"/>
    <n v="5"/>
    <x v="6"/>
    <x v="7"/>
  </r>
  <r>
    <x v="32"/>
    <x v="2"/>
    <x v="2"/>
    <n v="8"/>
    <x v="4"/>
    <x v="7"/>
  </r>
  <r>
    <x v="33"/>
    <x v="1"/>
    <x v="0"/>
    <n v="4"/>
    <x v="13"/>
    <x v="7"/>
  </r>
  <r>
    <x v="34"/>
    <x v="0"/>
    <x v="1"/>
    <n v="6"/>
    <x v="9"/>
    <x v="8"/>
  </r>
  <r>
    <x v="35"/>
    <x v="2"/>
    <x v="1"/>
    <n v="7"/>
    <x v="17"/>
    <x v="8"/>
  </r>
  <r>
    <x v="36"/>
    <x v="0"/>
    <x v="2"/>
    <n v="4"/>
    <x v="18"/>
    <x v="8"/>
  </r>
  <r>
    <x v="37"/>
    <x v="2"/>
    <x v="0"/>
    <n v="6"/>
    <x v="19"/>
    <x v="8"/>
  </r>
  <r>
    <x v="38"/>
    <x v="1"/>
    <x v="0"/>
    <n v="1"/>
    <x v="12"/>
    <x v="8"/>
  </r>
  <r>
    <x v="39"/>
    <x v="1"/>
    <x v="1"/>
    <n v="4"/>
    <x v="13"/>
    <x v="8"/>
  </r>
  <r>
    <x v="40"/>
    <x v="0"/>
    <x v="1"/>
    <n v="6"/>
    <x v="9"/>
    <x v="8"/>
  </r>
  <r>
    <x v="41"/>
    <x v="1"/>
    <x v="1"/>
    <n v="3"/>
    <x v="20"/>
    <x v="9"/>
  </r>
  <r>
    <x v="42"/>
    <x v="2"/>
    <x v="0"/>
    <n v="2"/>
    <x v="2"/>
    <x v="9"/>
  </r>
  <r>
    <x v="43"/>
    <x v="1"/>
    <x v="1"/>
    <n v="1"/>
    <x v="12"/>
    <x v="9"/>
  </r>
  <r>
    <x v="44"/>
    <x v="1"/>
    <x v="3"/>
    <n v="2"/>
    <x v="15"/>
    <x v="9"/>
  </r>
  <r>
    <x v="45"/>
    <x v="0"/>
    <x v="2"/>
    <n v="8"/>
    <x v="8"/>
    <x v="9"/>
  </r>
  <r>
    <x v="46"/>
    <x v="2"/>
    <x v="1"/>
    <n v="6"/>
    <x v="19"/>
    <x v="9"/>
  </r>
  <r>
    <x v="47"/>
    <x v="2"/>
    <x v="3"/>
    <n v="7"/>
    <x v="17"/>
    <x v="9"/>
  </r>
  <r>
    <x v="48"/>
    <x v="0"/>
    <x v="1"/>
    <n v="2"/>
    <x v="5"/>
    <x v="10"/>
  </r>
  <r>
    <x v="49"/>
    <x v="1"/>
    <x v="2"/>
    <n v="6"/>
    <x v="16"/>
    <x v="10"/>
  </r>
  <r>
    <x v="50"/>
    <x v="1"/>
    <x v="2"/>
    <n v="6"/>
    <x v="16"/>
    <x v="10"/>
  </r>
  <r>
    <x v="51"/>
    <x v="1"/>
    <x v="0"/>
    <n v="8"/>
    <x v="1"/>
    <x v="10"/>
  </r>
  <r>
    <x v="52"/>
    <x v="0"/>
    <x v="1"/>
    <n v="3"/>
    <x v="14"/>
    <x v="10"/>
  </r>
  <r>
    <x v="53"/>
    <x v="1"/>
    <x v="2"/>
    <n v="2"/>
    <x v="15"/>
    <x v="10"/>
  </r>
  <r>
    <x v="54"/>
    <x v="1"/>
    <x v="1"/>
    <n v="1"/>
    <x v="12"/>
    <x v="10"/>
  </r>
  <r>
    <x v="55"/>
    <x v="1"/>
    <x v="1"/>
    <n v="8"/>
    <x v="1"/>
    <x v="11"/>
  </r>
  <r>
    <x v="56"/>
    <x v="2"/>
    <x v="2"/>
    <n v="1"/>
    <x v="7"/>
    <x v="11"/>
  </r>
  <r>
    <x v="57"/>
    <x v="2"/>
    <x v="3"/>
    <n v="5"/>
    <x v="10"/>
    <x v="11"/>
  </r>
  <r>
    <x v="58"/>
    <x v="1"/>
    <x v="2"/>
    <n v="1"/>
    <x v="12"/>
    <x v="11"/>
  </r>
  <r>
    <x v="59"/>
    <x v="1"/>
    <x v="2"/>
    <n v="1"/>
    <x v="12"/>
    <x v="11"/>
  </r>
  <r>
    <x v="60"/>
    <x v="2"/>
    <x v="3"/>
    <n v="4"/>
    <x v="21"/>
    <x v="11"/>
  </r>
  <r>
    <x v="61"/>
    <x v="1"/>
    <x v="1"/>
    <n v="5"/>
    <x v="6"/>
    <x v="11"/>
  </r>
  <r>
    <x v="62"/>
    <x v="2"/>
    <x v="3"/>
    <n v="3"/>
    <x v="22"/>
    <x v="11"/>
  </r>
  <r>
    <x v="63"/>
    <x v="1"/>
    <x v="2"/>
    <n v="8"/>
    <x v="1"/>
    <x v="11"/>
  </r>
  <r>
    <x v="64"/>
    <x v="1"/>
    <x v="0"/>
    <n v="6"/>
    <x v="16"/>
    <x v="11"/>
  </r>
  <r>
    <x v="65"/>
    <x v="1"/>
    <x v="3"/>
    <n v="1"/>
    <x v="12"/>
    <x v="0"/>
  </r>
  <r>
    <x v="66"/>
    <x v="2"/>
    <x v="3"/>
    <n v="8"/>
    <x v="4"/>
    <x v="0"/>
  </r>
  <r>
    <x v="67"/>
    <x v="1"/>
    <x v="1"/>
    <n v="5"/>
    <x v="6"/>
    <x v="0"/>
  </r>
  <r>
    <x v="68"/>
    <x v="2"/>
    <x v="2"/>
    <n v="6"/>
    <x v="19"/>
    <x v="0"/>
  </r>
  <r>
    <x v="69"/>
    <x v="1"/>
    <x v="2"/>
    <n v="8"/>
    <x v="1"/>
    <x v="0"/>
  </r>
  <r>
    <x v="70"/>
    <x v="1"/>
    <x v="0"/>
    <n v="3"/>
    <x v="20"/>
    <x v="0"/>
  </r>
  <r>
    <x v="71"/>
    <x v="2"/>
    <x v="1"/>
    <n v="5"/>
    <x v="10"/>
    <x v="0"/>
  </r>
  <r>
    <x v="72"/>
    <x v="2"/>
    <x v="0"/>
    <n v="5"/>
    <x v="10"/>
    <x v="0"/>
  </r>
  <r>
    <x v="73"/>
    <x v="2"/>
    <x v="1"/>
    <n v="1"/>
    <x v="7"/>
    <x v="1"/>
  </r>
  <r>
    <x v="74"/>
    <x v="0"/>
    <x v="1"/>
    <n v="4"/>
    <x v="18"/>
    <x v="1"/>
  </r>
  <r>
    <x v="75"/>
    <x v="0"/>
    <x v="0"/>
    <n v="2"/>
    <x v="5"/>
    <x v="1"/>
  </r>
  <r>
    <x v="76"/>
    <x v="2"/>
    <x v="1"/>
    <n v="6"/>
    <x v="19"/>
    <x v="1"/>
  </r>
  <r>
    <x v="77"/>
    <x v="1"/>
    <x v="3"/>
    <n v="7"/>
    <x v="3"/>
    <x v="1"/>
  </r>
  <r>
    <x v="78"/>
    <x v="1"/>
    <x v="0"/>
    <n v="5"/>
    <x v="6"/>
    <x v="1"/>
  </r>
  <r>
    <x v="79"/>
    <x v="2"/>
    <x v="3"/>
    <n v="8"/>
    <x v="4"/>
    <x v="1"/>
  </r>
  <r>
    <x v="80"/>
    <x v="0"/>
    <x v="0"/>
    <n v="3"/>
    <x v="14"/>
    <x v="1"/>
  </r>
  <r>
    <x v="81"/>
    <x v="1"/>
    <x v="0"/>
    <n v="4"/>
    <x v="13"/>
    <x v="2"/>
  </r>
  <r>
    <x v="82"/>
    <x v="1"/>
    <x v="3"/>
    <n v="7"/>
    <x v="3"/>
    <x v="2"/>
  </r>
  <r>
    <x v="83"/>
    <x v="0"/>
    <x v="0"/>
    <n v="5"/>
    <x v="11"/>
    <x v="2"/>
  </r>
  <r>
    <x v="84"/>
    <x v="2"/>
    <x v="3"/>
    <n v="8"/>
    <x v="4"/>
    <x v="2"/>
  </r>
  <r>
    <x v="85"/>
    <x v="1"/>
    <x v="0"/>
    <n v="7"/>
    <x v="3"/>
    <x v="2"/>
  </r>
  <r>
    <x v="86"/>
    <x v="1"/>
    <x v="0"/>
    <n v="1"/>
    <x v="12"/>
    <x v="2"/>
  </r>
  <r>
    <x v="87"/>
    <x v="2"/>
    <x v="2"/>
    <n v="3"/>
    <x v="22"/>
    <x v="2"/>
  </r>
  <r>
    <x v="88"/>
    <x v="2"/>
    <x v="0"/>
    <n v="5"/>
    <x v="10"/>
    <x v="2"/>
  </r>
  <r>
    <x v="89"/>
    <x v="0"/>
    <x v="2"/>
    <n v="7"/>
    <x v="23"/>
    <x v="2"/>
  </r>
  <r>
    <x v="90"/>
    <x v="0"/>
    <x v="0"/>
    <n v="4"/>
    <x v="18"/>
    <x v="3"/>
  </r>
  <r>
    <x v="91"/>
    <x v="1"/>
    <x v="0"/>
    <n v="1"/>
    <x v="12"/>
    <x v="3"/>
  </r>
  <r>
    <x v="92"/>
    <x v="0"/>
    <x v="3"/>
    <n v="2"/>
    <x v="5"/>
    <x v="3"/>
  </r>
  <r>
    <x v="93"/>
    <x v="1"/>
    <x v="0"/>
    <n v="8"/>
    <x v="1"/>
    <x v="3"/>
  </r>
  <r>
    <x v="94"/>
    <x v="2"/>
    <x v="2"/>
    <n v="1"/>
    <x v="7"/>
    <x v="3"/>
  </r>
  <r>
    <x v="95"/>
    <x v="0"/>
    <x v="0"/>
    <n v="3"/>
    <x v="14"/>
    <x v="3"/>
  </r>
  <r>
    <x v="96"/>
    <x v="2"/>
    <x v="0"/>
    <n v="4"/>
    <x v="21"/>
    <x v="3"/>
  </r>
  <r>
    <x v="97"/>
    <x v="0"/>
    <x v="3"/>
    <n v="2"/>
    <x v="5"/>
    <x v="3"/>
  </r>
  <r>
    <x v="98"/>
    <x v="0"/>
    <x v="0"/>
    <n v="5"/>
    <x v="11"/>
    <x v="3"/>
  </r>
  <r>
    <x v="99"/>
    <x v="1"/>
    <x v="3"/>
    <n v="1"/>
    <x v="12"/>
    <x v="3"/>
  </r>
  <r>
    <x v="100"/>
    <x v="0"/>
    <x v="1"/>
    <n v="2"/>
    <x v="5"/>
    <x v="3"/>
  </r>
  <r>
    <x v="101"/>
    <x v="1"/>
    <x v="3"/>
    <n v="7"/>
    <x v="3"/>
    <x v="4"/>
  </r>
  <r>
    <x v="102"/>
    <x v="0"/>
    <x v="2"/>
    <n v="5"/>
    <x v="11"/>
    <x v="4"/>
  </r>
  <r>
    <x v="103"/>
    <x v="0"/>
    <x v="0"/>
    <n v="2"/>
    <x v="5"/>
    <x v="4"/>
  </r>
  <r>
    <x v="104"/>
    <x v="2"/>
    <x v="0"/>
    <n v="3"/>
    <x v="22"/>
    <x v="4"/>
  </r>
  <r>
    <x v="105"/>
    <x v="2"/>
    <x v="2"/>
    <n v="2"/>
    <x v="2"/>
    <x v="4"/>
  </r>
  <r>
    <x v="106"/>
    <x v="2"/>
    <x v="0"/>
    <n v="3"/>
    <x v="22"/>
    <x v="4"/>
  </r>
  <r>
    <x v="107"/>
    <x v="1"/>
    <x v="0"/>
    <n v="8"/>
    <x v="1"/>
    <x v="4"/>
  </r>
  <r>
    <x v="108"/>
    <x v="0"/>
    <x v="0"/>
    <n v="1"/>
    <x v="0"/>
    <x v="4"/>
  </r>
  <r>
    <x v="109"/>
    <x v="0"/>
    <x v="0"/>
    <n v="8"/>
    <x v="8"/>
    <x v="4"/>
  </r>
  <r>
    <x v="110"/>
    <x v="2"/>
    <x v="3"/>
    <n v="5"/>
    <x v="10"/>
    <x v="4"/>
  </r>
  <r>
    <x v="111"/>
    <x v="1"/>
    <x v="1"/>
    <n v="1"/>
    <x v="12"/>
    <x v="5"/>
  </r>
  <r>
    <x v="112"/>
    <x v="0"/>
    <x v="0"/>
    <n v="8"/>
    <x v="8"/>
    <x v="5"/>
  </r>
  <r>
    <x v="113"/>
    <x v="2"/>
    <x v="0"/>
    <n v="1"/>
    <x v="7"/>
    <x v="5"/>
  </r>
  <r>
    <x v="114"/>
    <x v="1"/>
    <x v="0"/>
    <n v="6"/>
    <x v="16"/>
    <x v="5"/>
  </r>
  <r>
    <x v="115"/>
    <x v="0"/>
    <x v="2"/>
    <n v="5"/>
    <x v="11"/>
    <x v="5"/>
  </r>
  <r>
    <x v="116"/>
    <x v="1"/>
    <x v="3"/>
    <n v="3"/>
    <x v="20"/>
    <x v="5"/>
  </r>
  <r>
    <x v="117"/>
    <x v="0"/>
    <x v="3"/>
    <n v="1"/>
    <x v="0"/>
    <x v="5"/>
  </r>
  <r>
    <x v="118"/>
    <x v="2"/>
    <x v="1"/>
    <n v="8"/>
    <x v="4"/>
    <x v="5"/>
  </r>
  <r>
    <x v="119"/>
    <x v="1"/>
    <x v="2"/>
    <n v="3"/>
    <x v="20"/>
    <x v="5"/>
  </r>
  <r>
    <x v="120"/>
    <x v="1"/>
    <x v="1"/>
    <n v="4"/>
    <x v="13"/>
    <x v="5"/>
  </r>
  <r>
    <x v="121"/>
    <x v="2"/>
    <x v="3"/>
    <n v="8"/>
    <x v="4"/>
    <x v="5"/>
  </r>
  <r>
    <x v="122"/>
    <x v="0"/>
    <x v="2"/>
    <n v="7"/>
    <x v="23"/>
    <x v="6"/>
  </r>
  <r>
    <x v="123"/>
    <x v="0"/>
    <x v="0"/>
    <n v="5"/>
    <x v="11"/>
    <x v="6"/>
  </r>
  <r>
    <x v="124"/>
    <x v="1"/>
    <x v="3"/>
    <n v="2"/>
    <x v="15"/>
    <x v="6"/>
  </r>
  <r>
    <x v="125"/>
    <x v="0"/>
    <x v="2"/>
    <n v="5"/>
    <x v="11"/>
    <x v="6"/>
  </r>
  <r>
    <x v="126"/>
    <x v="2"/>
    <x v="0"/>
    <n v="7"/>
    <x v="17"/>
    <x v="6"/>
  </r>
  <r>
    <x v="127"/>
    <x v="2"/>
    <x v="0"/>
    <n v="1"/>
    <x v="7"/>
    <x v="6"/>
  </r>
  <r>
    <x v="128"/>
    <x v="0"/>
    <x v="0"/>
    <n v="7"/>
    <x v="23"/>
    <x v="6"/>
  </r>
  <r>
    <x v="129"/>
    <x v="1"/>
    <x v="2"/>
    <n v="4"/>
    <x v="13"/>
    <x v="6"/>
  </r>
  <r>
    <x v="130"/>
    <x v="0"/>
    <x v="1"/>
    <n v="6"/>
    <x v="9"/>
    <x v="6"/>
  </r>
  <r>
    <x v="131"/>
    <x v="1"/>
    <x v="0"/>
    <n v="2"/>
    <x v="15"/>
    <x v="7"/>
  </r>
  <r>
    <x v="132"/>
    <x v="1"/>
    <x v="3"/>
    <n v="6"/>
    <x v="16"/>
    <x v="7"/>
  </r>
  <r>
    <x v="133"/>
    <x v="0"/>
    <x v="0"/>
    <n v="8"/>
    <x v="8"/>
    <x v="7"/>
  </r>
  <r>
    <x v="134"/>
    <x v="0"/>
    <x v="0"/>
    <n v="7"/>
    <x v="23"/>
    <x v="7"/>
  </r>
  <r>
    <x v="135"/>
    <x v="1"/>
    <x v="1"/>
    <n v="2"/>
    <x v="15"/>
    <x v="7"/>
  </r>
  <r>
    <x v="136"/>
    <x v="2"/>
    <x v="3"/>
    <n v="8"/>
    <x v="4"/>
    <x v="7"/>
  </r>
  <r>
    <x v="137"/>
    <x v="2"/>
    <x v="0"/>
    <n v="6"/>
    <x v="19"/>
    <x v="7"/>
  </r>
  <r>
    <x v="138"/>
    <x v="0"/>
    <x v="1"/>
    <n v="6"/>
    <x v="9"/>
    <x v="7"/>
  </r>
  <r>
    <x v="139"/>
    <x v="1"/>
    <x v="0"/>
    <n v="3"/>
    <x v="20"/>
    <x v="7"/>
  </r>
  <r>
    <x v="140"/>
    <x v="0"/>
    <x v="2"/>
    <n v="4"/>
    <x v="18"/>
    <x v="7"/>
  </r>
  <r>
    <x v="141"/>
    <x v="0"/>
    <x v="1"/>
    <n v="1"/>
    <x v="0"/>
    <x v="7"/>
  </r>
  <r>
    <x v="142"/>
    <x v="0"/>
    <x v="1"/>
    <n v="1"/>
    <x v="0"/>
    <x v="8"/>
  </r>
  <r>
    <x v="143"/>
    <x v="2"/>
    <x v="3"/>
    <n v="6"/>
    <x v="19"/>
    <x v="8"/>
  </r>
  <r>
    <x v="144"/>
    <x v="0"/>
    <x v="3"/>
    <n v="3"/>
    <x v="14"/>
    <x v="8"/>
  </r>
  <r>
    <x v="145"/>
    <x v="1"/>
    <x v="1"/>
    <n v="4"/>
    <x v="13"/>
    <x v="8"/>
  </r>
  <r>
    <x v="146"/>
    <x v="1"/>
    <x v="1"/>
    <n v="4"/>
    <x v="13"/>
    <x v="8"/>
  </r>
  <r>
    <x v="147"/>
    <x v="2"/>
    <x v="0"/>
    <n v="7"/>
    <x v="17"/>
    <x v="8"/>
  </r>
  <r>
    <x v="148"/>
    <x v="0"/>
    <x v="3"/>
    <n v="4"/>
    <x v="18"/>
    <x v="8"/>
  </r>
  <r>
    <x v="149"/>
    <x v="2"/>
    <x v="2"/>
    <n v="2"/>
    <x v="2"/>
    <x v="8"/>
  </r>
  <r>
    <x v="150"/>
    <x v="0"/>
    <x v="1"/>
    <n v="8"/>
    <x v="8"/>
    <x v="8"/>
  </r>
  <r>
    <x v="151"/>
    <x v="0"/>
    <x v="2"/>
    <n v="3"/>
    <x v="14"/>
    <x v="9"/>
  </r>
  <r>
    <x v="152"/>
    <x v="2"/>
    <x v="2"/>
    <n v="5"/>
    <x v="10"/>
    <x v="9"/>
  </r>
  <r>
    <x v="153"/>
    <x v="1"/>
    <x v="2"/>
    <n v="1"/>
    <x v="12"/>
    <x v="9"/>
  </r>
  <r>
    <x v="154"/>
    <x v="2"/>
    <x v="0"/>
    <n v="4"/>
    <x v="21"/>
    <x v="9"/>
  </r>
  <r>
    <x v="155"/>
    <x v="0"/>
    <x v="3"/>
    <n v="5"/>
    <x v="11"/>
    <x v="9"/>
  </r>
  <r>
    <x v="156"/>
    <x v="2"/>
    <x v="0"/>
    <n v="4"/>
    <x v="21"/>
    <x v="9"/>
  </r>
  <r>
    <x v="157"/>
    <x v="0"/>
    <x v="0"/>
    <n v="6"/>
    <x v="9"/>
    <x v="9"/>
  </r>
  <r>
    <x v="158"/>
    <x v="2"/>
    <x v="1"/>
    <n v="3"/>
    <x v="22"/>
    <x v="9"/>
  </r>
  <r>
    <x v="159"/>
    <x v="1"/>
    <x v="1"/>
    <n v="6"/>
    <x v="16"/>
    <x v="9"/>
  </r>
  <r>
    <x v="160"/>
    <x v="2"/>
    <x v="0"/>
    <n v="1"/>
    <x v="7"/>
    <x v="9"/>
  </r>
  <r>
    <x v="161"/>
    <x v="0"/>
    <x v="1"/>
    <n v="1"/>
    <x v="0"/>
    <x v="9"/>
  </r>
  <r>
    <x v="162"/>
    <x v="0"/>
    <x v="0"/>
    <n v="7"/>
    <x v="23"/>
    <x v="9"/>
  </r>
  <r>
    <x v="163"/>
    <x v="1"/>
    <x v="0"/>
    <n v="5"/>
    <x v="6"/>
    <x v="9"/>
  </r>
  <r>
    <x v="164"/>
    <x v="0"/>
    <x v="1"/>
    <n v="4"/>
    <x v="18"/>
    <x v="9"/>
  </r>
  <r>
    <x v="165"/>
    <x v="2"/>
    <x v="3"/>
    <n v="6"/>
    <x v="19"/>
    <x v="10"/>
  </r>
  <r>
    <x v="166"/>
    <x v="2"/>
    <x v="1"/>
    <n v="1"/>
    <x v="7"/>
    <x v="10"/>
  </r>
  <r>
    <x v="167"/>
    <x v="2"/>
    <x v="2"/>
    <n v="7"/>
    <x v="17"/>
    <x v="10"/>
  </r>
  <r>
    <x v="168"/>
    <x v="1"/>
    <x v="2"/>
    <n v="3"/>
    <x v="20"/>
    <x v="10"/>
  </r>
  <r>
    <x v="169"/>
    <x v="1"/>
    <x v="0"/>
    <n v="2"/>
    <x v="15"/>
    <x v="10"/>
  </r>
  <r>
    <x v="170"/>
    <x v="2"/>
    <x v="0"/>
    <n v="8"/>
    <x v="4"/>
    <x v="10"/>
  </r>
  <r>
    <x v="171"/>
    <x v="1"/>
    <x v="2"/>
    <n v="6"/>
    <x v="16"/>
    <x v="10"/>
  </r>
  <r>
    <x v="172"/>
    <x v="0"/>
    <x v="0"/>
    <n v="5"/>
    <x v="11"/>
    <x v="10"/>
  </r>
  <r>
    <x v="173"/>
    <x v="1"/>
    <x v="0"/>
    <n v="4"/>
    <x v="13"/>
    <x v="10"/>
  </r>
  <r>
    <x v="174"/>
    <x v="0"/>
    <x v="0"/>
    <n v="8"/>
    <x v="8"/>
    <x v="10"/>
  </r>
  <r>
    <x v="175"/>
    <x v="1"/>
    <x v="3"/>
    <n v="8"/>
    <x v="1"/>
    <x v="11"/>
  </r>
  <r>
    <x v="176"/>
    <x v="2"/>
    <x v="0"/>
    <n v="5"/>
    <x v="10"/>
    <x v="11"/>
  </r>
  <r>
    <x v="177"/>
    <x v="1"/>
    <x v="2"/>
    <n v="3"/>
    <x v="20"/>
    <x v="11"/>
  </r>
  <r>
    <x v="178"/>
    <x v="1"/>
    <x v="0"/>
    <n v="4"/>
    <x v="13"/>
    <x v="11"/>
  </r>
  <r>
    <x v="179"/>
    <x v="1"/>
    <x v="0"/>
    <n v="5"/>
    <x v="6"/>
    <x v="11"/>
  </r>
  <r>
    <x v="180"/>
    <x v="2"/>
    <x v="0"/>
    <n v="1"/>
    <x v="7"/>
    <x v="11"/>
  </r>
  <r>
    <x v="181"/>
    <x v="0"/>
    <x v="2"/>
    <n v="4"/>
    <x v="18"/>
    <x v="11"/>
  </r>
  <r>
    <x v="182"/>
    <x v="2"/>
    <x v="2"/>
    <n v="5"/>
    <x v="10"/>
    <x v="11"/>
  </r>
  <r>
    <x v="183"/>
    <x v="1"/>
    <x v="2"/>
    <n v="5"/>
    <x v="6"/>
    <x v="11"/>
  </r>
  <r>
    <x v="184"/>
    <x v="1"/>
    <x v="0"/>
    <n v="1"/>
    <x v="12"/>
    <x v="11"/>
  </r>
  <r>
    <x v="185"/>
    <x v="1"/>
    <x v="2"/>
    <n v="6"/>
    <x v="16"/>
    <x v="11"/>
  </r>
  <r>
    <x v="186"/>
    <x v="2"/>
    <x v="2"/>
    <n v="2"/>
    <x v="2"/>
    <x v="11"/>
  </r>
  <r>
    <x v="187"/>
    <x v="1"/>
    <x v="2"/>
    <n v="1"/>
    <x v="12"/>
    <x v="11"/>
  </r>
  <r>
    <x v="188"/>
    <x v="1"/>
    <x v="3"/>
    <n v="1"/>
    <x v="12"/>
    <x v="11"/>
  </r>
  <r>
    <x v="189"/>
    <x v="2"/>
    <x v="1"/>
    <n v="8"/>
    <x v="4"/>
    <x v="11"/>
  </r>
  <r>
    <x v="190"/>
    <x v="0"/>
    <x v="2"/>
    <n v="4"/>
    <x v="18"/>
    <x v="0"/>
  </r>
  <r>
    <x v="191"/>
    <x v="1"/>
    <x v="1"/>
    <n v="8"/>
    <x v="1"/>
    <x v="0"/>
  </r>
  <r>
    <x v="192"/>
    <x v="0"/>
    <x v="2"/>
    <n v="2"/>
    <x v="5"/>
    <x v="0"/>
  </r>
  <r>
    <x v="193"/>
    <x v="2"/>
    <x v="2"/>
    <n v="3"/>
    <x v="22"/>
    <x v="0"/>
  </r>
  <r>
    <x v="194"/>
    <x v="3"/>
    <x v="0"/>
    <n v="6"/>
    <x v="3"/>
    <x v="0"/>
  </r>
  <r>
    <x v="195"/>
    <x v="0"/>
    <x v="2"/>
    <n v="8"/>
    <x v="8"/>
    <x v="0"/>
  </r>
  <r>
    <x v="196"/>
    <x v="1"/>
    <x v="2"/>
    <n v="8"/>
    <x v="1"/>
    <x v="0"/>
  </r>
  <r>
    <x v="197"/>
    <x v="1"/>
    <x v="0"/>
    <n v="4"/>
    <x v="13"/>
    <x v="0"/>
  </r>
  <r>
    <x v="198"/>
    <x v="1"/>
    <x v="0"/>
    <n v="6"/>
    <x v="16"/>
    <x v="0"/>
  </r>
  <r>
    <x v="199"/>
    <x v="3"/>
    <x v="2"/>
    <n v="7"/>
    <x v="24"/>
    <x v="0"/>
  </r>
  <r>
    <x v="200"/>
    <x v="1"/>
    <x v="3"/>
    <n v="3"/>
    <x v="20"/>
    <x v="0"/>
  </r>
  <r>
    <x v="201"/>
    <x v="2"/>
    <x v="2"/>
    <n v="4"/>
    <x v="21"/>
    <x v="0"/>
  </r>
  <r>
    <x v="202"/>
    <x v="3"/>
    <x v="0"/>
    <n v="6"/>
    <x v="3"/>
    <x v="0"/>
  </r>
  <r>
    <x v="203"/>
    <x v="0"/>
    <x v="2"/>
    <n v="1"/>
    <x v="0"/>
    <x v="1"/>
  </r>
  <r>
    <x v="204"/>
    <x v="0"/>
    <x v="1"/>
    <n v="6"/>
    <x v="9"/>
    <x v="1"/>
  </r>
  <r>
    <x v="205"/>
    <x v="1"/>
    <x v="0"/>
    <n v="1"/>
    <x v="12"/>
    <x v="1"/>
  </r>
  <r>
    <x v="206"/>
    <x v="1"/>
    <x v="1"/>
    <n v="3"/>
    <x v="20"/>
    <x v="1"/>
  </r>
  <r>
    <x v="207"/>
    <x v="2"/>
    <x v="2"/>
    <n v="3"/>
    <x v="22"/>
    <x v="1"/>
  </r>
  <r>
    <x v="208"/>
    <x v="1"/>
    <x v="1"/>
    <n v="8"/>
    <x v="1"/>
    <x v="1"/>
  </r>
  <r>
    <x v="209"/>
    <x v="3"/>
    <x v="3"/>
    <n v="3"/>
    <x v="25"/>
    <x v="1"/>
  </r>
  <r>
    <x v="210"/>
    <x v="1"/>
    <x v="0"/>
    <n v="7"/>
    <x v="3"/>
    <x v="1"/>
  </r>
  <r>
    <x v="211"/>
    <x v="1"/>
    <x v="0"/>
    <n v="5"/>
    <x v="6"/>
    <x v="1"/>
  </r>
  <r>
    <x v="212"/>
    <x v="2"/>
    <x v="2"/>
    <n v="4"/>
    <x v="21"/>
    <x v="1"/>
  </r>
  <r>
    <x v="213"/>
    <x v="0"/>
    <x v="2"/>
    <n v="5"/>
    <x v="11"/>
    <x v="2"/>
  </r>
  <r>
    <x v="214"/>
    <x v="0"/>
    <x v="0"/>
    <n v="1"/>
    <x v="0"/>
    <x v="2"/>
  </r>
  <r>
    <x v="215"/>
    <x v="1"/>
    <x v="2"/>
    <n v="8"/>
    <x v="1"/>
    <x v="2"/>
  </r>
  <r>
    <x v="216"/>
    <x v="1"/>
    <x v="2"/>
    <n v="7"/>
    <x v="3"/>
    <x v="2"/>
  </r>
  <r>
    <x v="217"/>
    <x v="3"/>
    <x v="0"/>
    <n v="5"/>
    <x v="26"/>
    <x v="2"/>
  </r>
  <r>
    <x v="218"/>
    <x v="3"/>
    <x v="0"/>
    <n v="4"/>
    <x v="27"/>
    <x v="2"/>
  </r>
  <r>
    <x v="219"/>
    <x v="1"/>
    <x v="0"/>
    <n v="6"/>
    <x v="16"/>
    <x v="2"/>
  </r>
  <r>
    <x v="220"/>
    <x v="1"/>
    <x v="3"/>
    <n v="4"/>
    <x v="13"/>
    <x v="2"/>
  </r>
  <r>
    <x v="221"/>
    <x v="3"/>
    <x v="2"/>
    <n v="4"/>
    <x v="27"/>
    <x v="2"/>
  </r>
  <r>
    <x v="222"/>
    <x v="2"/>
    <x v="0"/>
    <n v="1"/>
    <x v="7"/>
    <x v="2"/>
  </r>
  <r>
    <x v="223"/>
    <x v="2"/>
    <x v="1"/>
    <n v="8"/>
    <x v="4"/>
    <x v="2"/>
  </r>
  <r>
    <x v="224"/>
    <x v="2"/>
    <x v="0"/>
    <n v="1"/>
    <x v="7"/>
    <x v="2"/>
  </r>
  <r>
    <x v="225"/>
    <x v="1"/>
    <x v="3"/>
    <n v="4"/>
    <x v="13"/>
    <x v="2"/>
  </r>
  <r>
    <x v="226"/>
    <x v="3"/>
    <x v="0"/>
    <n v="1"/>
    <x v="28"/>
    <x v="2"/>
  </r>
  <r>
    <x v="227"/>
    <x v="3"/>
    <x v="1"/>
    <n v="4"/>
    <x v="27"/>
    <x v="3"/>
  </r>
  <r>
    <x v="228"/>
    <x v="0"/>
    <x v="0"/>
    <n v="8"/>
    <x v="8"/>
    <x v="3"/>
  </r>
  <r>
    <x v="229"/>
    <x v="3"/>
    <x v="0"/>
    <n v="4"/>
    <x v="27"/>
    <x v="3"/>
  </r>
  <r>
    <x v="230"/>
    <x v="2"/>
    <x v="2"/>
    <n v="6"/>
    <x v="19"/>
    <x v="3"/>
  </r>
  <r>
    <x v="231"/>
    <x v="3"/>
    <x v="3"/>
    <n v="8"/>
    <x v="29"/>
    <x v="3"/>
  </r>
  <r>
    <x v="232"/>
    <x v="3"/>
    <x v="2"/>
    <n v="3"/>
    <x v="25"/>
    <x v="3"/>
  </r>
  <r>
    <x v="233"/>
    <x v="1"/>
    <x v="2"/>
    <n v="2"/>
    <x v="15"/>
    <x v="3"/>
  </r>
  <r>
    <x v="234"/>
    <x v="1"/>
    <x v="2"/>
    <n v="7"/>
    <x v="3"/>
    <x v="3"/>
  </r>
  <r>
    <x v="235"/>
    <x v="2"/>
    <x v="0"/>
    <n v="1"/>
    <x v="7"/>
    <x v="3"/>
  </r>
  <r>
    <x v="236"/>
    <x v="2"/>
    <x v="2"/>
    <n v="5"/>
    <x v="10"/>
    <x v="3"/>
  </r>
  <r>
    <x v="237"/>
    <x v="0"/>
    <x v="2"/>
    <n v="8"/>
    <x v="8"/>
    <x v="3"/>
  </r>
  <r>
    <x v="238"/>
    <x v="3"/>
    <x v="0"/>
    <n v="8"/>
    <x v="29"/>
    <x v="3"/>
  </r>
  <r>
    <x v="239"/>
    <x v="1"/>
    <x v="0"/>
    <n v="3"/>
    <x v="20"/>
    <x v="4"/>
  </r>
  <r>
    <x v="240"/>
    <x v="0"/>
    <x v="0"/>
    <n v="2"/>
    <x v="5"/>
    <x v="4"/>
  </r>
  <r>
    <x v="241"/>
    <x v="1"/>
    <x v="0"/>
    <n v="1"/>
    <x v="12"/>
    <x v="4"/>
  </r>
  <r>
    <x v="242"/>
    <x v="1"/>
    <x v="3"/>
    <n v="6"/>
    <x v="16"/>
    <x v="4"/>
  </r>
  <r>
    <x v="243"/>
    <x v="2"/>
    <x v="1"/>
    <n v="1"/>
    <x v="7"/>
    <x v="4"/>
  </r>
  <r>
    <x v="244"/>
    <x v="2"/>
    <x v="0"/>
    <n v="2"/>
    <x v="2"/>
    <x v="4"/>
  </r>
  <r>
    <x v="245"/>
    <x v="3"/>
    <x v="0"/>
    <n v="1"/>
    <x v="28"/>
    <x v="4"/>
  </r>
  <r>
    <x v="246"/>
    <x v="1"/>
    <x v="1"/>
    <n v="6"/>
    <x v="16"/>
    <x v="4"/>
  </r>
  <r>
    <x v="247"/>
    <x v="0"/>
    <x v="1"/>
    <n v="1"/>
    <x v="0"/>
    <x v="4"/>
  </r>
  <r>
    <x v="248"/>
    <x v="3"/>
    <x v="0"/>
    <n v="5"/>
    <x v="26"/>
    <x v="4"/>
  </r>
  <r>
    <x v="249"/>
    <x v="0"/>
    <x v="2"/>
    <n v="7"/>
    <x v="23"/>
    <x v="4"/>
  </r>
  <r>
    <x v="250"/>
    <x v="3"/>
    <x v="1"/>
    <n v="7"/>
    <x v="24"/>
    <x v="5"/>
  </r>
  <r>
    <x v="251"/>
    <x v="3"/>
    <x v="2"/>
    <n v="7"/>
    <x v="24"/>
    <x v="5"/>
  </r>
  <r>
    <x v="252"/>
    <x v="1"/>
    <x v="1"/>
    <n v="1"/>
    <x v="12"/>
    <x v="5"/>
  </r>
  <r>
    <x v="253"/>
    <x v="2"/>
    <x v="2"/>
    <n v="2"/>
    <x v="2"/>
    <x v="5"/>
  </r>
  <r>
    <x v="254"/>
    <x v="3"/>
    <x v="1"/>
    <n v="7"/>
    <x v="24"/>
    <x v="5"/>
  </r>
  <r>
    <x v="255"/>
    <x v="0"/>
    <x v="3"/>
    <n v="2"/>
    <x v="5"/>
    <x v="5"/>
  </r>
  <r>
    <x v="256"/>
    <x v="2"/>
    <x v="2"/>
    <n v="5"/>
    <x v="10"/>
    <x v="5"/>
  </r>
  <r>
    <x v="257"/>
    <x v="3"/>
    <x v="3"/>
    <n v="3"/>
    <x v="25"/>
    <x v="5"/>
  </r>
  <r>
    <x v="258"/>
    <x v="3"/>
    <x v="3"/>
    <n v="8"/>
    <x v="29"/>
    <x v="5"/>
  </r>
  <r>
    <x v="259"/>
    <x v="2"/>
    <x v="0"/>
    <n v="6"/>
    <x v="19"/>
    <x v="5"/>
  </r>
  <r>
    <x v="260"/>
    <x v="3"/>
    <x v="1"/>
    <n v="5"/>
    <x v="26"/>
    <x v="5"/>
  </r>
  <r>
    <x v="261"/>
    <x v="3"/>
    <x v="1"/>
    <n v="1"/>
    <x v="28"/>
    <x v="5"/>
  </r>
  <r>
    <x v="262"/>
    <x v="1"/>
    <x v="0"/>
    <n v="3"/>
    <x v="20"/>
    <x v="5"/>
  </r>
  <r>
    <x v="263"/>
    <x v="3"/>
    <x v="3"/>
    <n v="1"/>
    <x v="28"/>
    <x v="5"/>
  </r>
  <r>
    <x v="264"/>
    <x v="1"/>
    <x v="2"/>
    <n v="4"/>
    <x v="13"/>
    <x v="6"/>
  </r>
  <r>
    <x v="265"/>
    <x v="3"/>
    <x v="1"/>
    <n v="6"/>
    <x v="3"/>
    <x v="6"/>
  </r>
  <r>
    <x v="266"/>
    <x v="0"/>
    <x v="3"/>
    <n v="1"/>
    <x v="0"/>
    <x v="6"/>
  </r>
  <r>
    <x v="267"/>
    <x v="3"/>
    <x v="2"/>
    <n v="4"/>
    <x v="27"/>
    <x v="6"/>
  </r>
  <r>
    <x v="268"/>
    <x v="0"/>
    <x v="2"/>
    <n v="3"/>
    <x v="14"/>
    <x v="6"/>
  </r>
  <r>
    <x v="269"/>
    <x v="0"/>
    <x v="1"/>
    <n v="8"/>
    <x v="8"/>
    <x v="6"/>
  </r>
  <r>
    <x v="270"/>
    <x v="2"/>
    <x v="2"/>
    <n v="4"/>
    <x v="21"/>
    <x v="6"/>
  </r>
  <r>
    <x v="271"/>
    <x v="3"/>
    <x v="1"/>
    <n v="6"/>
    <x v="3"/>
    <x v="6"/>
  </r>
  <r>
    <x v="272"/>
    <x v="0"/>
    <x v="2"/>
    <n v="6"/>
    <x v="9"/>
    <x v="6"/>
  </r>
  <r>
    <x v="273"/>
    <x v="0"/>
    <x v="3"/>
    <n v="5"/>
    <x v="11"/>
    <x v="6"/>
  </r>
  <r>
    <x v="274"/>
    <x v="3"/>
    <x v="0"/>
    <n v="1"/>
    <x v="28"/>
    <x v="6"/>
  </r>
  <r>
    <x v="275"/>
    <x v="0"/>
    <x v="2"/>
    <n v="3"/>
    <x v="20"/>
    <x v="7"/>
  </r>
  <r>
    <x v="276"/>
    <x v="3"/>
    <x v="0"/>
    <n v="3"/>
    <x v="30"/>
    <x v="7"/>
  </r>
  <r>
    <x v="277"/>
    <x v="3"/>
    <x v="3"/>
    <n v="3"/>
    <x v="30"/>
    <x v="7"/>
  </r>
  <r>
    <x v="278"/>
    <x v="0"/>
    <x v="1"/>
    <n v="5"/>
    <x v="6"/>
    <x v="7"/>
  </r>
  <r>
    <x v="279"/>
    <x v="0"/>
    <x v="0"/>
    <n v="2"/>
    <x v="15"/>
    <x v="7"/>
  </r>
  <r>
    <x v="280"/>
    <x v="0"/>
    <x v="0"/>
    <n v="3"/>
    <x v="20"/>
    <x v="7"/>
  </r>
  <r>
    <x v="281"/>
    <x v="1"/>
    <x v="2"/>
    <n v="6"/>
    <x v="19"/>
    <x v="7"/>
  </r>
  <r>
    <x v="282"/>
    <x v="1"/>
    <x v="2"/>
    <n v="7"/>
    <x v="17"/>
    <x v="7"/>
  </r>
  <r>
    <x v="283"/>
    <x v="3"/>
    <x v="2"/>
    <n v="2"/>
    <x v="31"/>
    <x v="7"/>
  </r>
  <r>
    <x v="284"/>
    <x v="3"/>
    <x v="0"/>
    <n v="7"/>
    <x v="32"/>
    <x v="7"/>
  </r>
  <r>
    <x v="285"/>
    <x v="3"/>
    <x v="0"/>
    <n v="7"/>
    <x v="32"/>
    <x v="7"/>
  </r>
  <r>
    <x v="286"/>
    <x v="0"/>
    <x v="2"/>
    <n v="1"/>
    <x v="12"/>
    <x v="7"/>
  </r>
  <r>
    <x v="287"/>
    <x v="0"/>
    <x v="1"/>
    <n v="7"/>
    <x v="3"/>
    <x v="8"/>
  </r>
  <r>
    <x v="288"/>
    <x v="1"/>
    <x v="2"/>
    <n v="4"/>
    <x v="21"/>
    <x v="8"/>
  </r>
  <r>
    <x v="289"/>
    <x v="3"/>
    <x v="2"/>
    <n v="7"/>
    <x v="32"/>
    <x v="8"/>
  </r>
  <r>
    <x v="290"/>
    <x v="0"/>
    <x v="3"/>
    <n v="7"/>
    <x v="3"/>
    <x v="8"/>
  </r>
  <r>
    <x v="291"/>
    <x v="0"/>
    <x v="0"/>
    <n v="4"/>
    <x v="13"/>
    <x v="8"/>
  </r>
  <r>
    <x v="292"/>
    <x v="1"/>
    <x v="2"/>
    <n v="8"/>
    <x v="4"/>
    <x v="8"/>
  </r>
  <r>
    <x v="293"/>
    <x v="3"/>
    <x v="1"/>
    <n v="8"/>
    <x v="33"/>
    <x v="8"/>
  </r>
  <r>
    <x v="294"/>
    <x v="0"/>
    <x v="2"/>
    <n v="5"/>
    <x v="6"/>
    <x v="8"/>
  </r>
  <r>
    <x v="295"/>
    <x v="3"/>
    <x v="1"/>
    <n v="3"/>
    <x v="30"/>
    <x v="8"/>
  </r>
  <r>
    <x v="296"/>
    <x v="2"/>
    <x v="0"/>
    <n v="2"/>
    <x v="34"/>
    <x v="8"/>
  </r>
  <r>
    <x v="297"/>
    <x v="3"/>
    <x v="2"/>
    <n v="5"/>
    <x v="35"/>
    <x v="9"/>
  </r>
  <r>
    <x v="298"/>
    <x v="0"/>
    <x v="0"/>
    <n v="5"/>
    <x v="6"/>
    <x v="9"/>
  </r>
  <r>
    <x v="299"/>
    <x v="2"/>
    <x v="2"/>
    <n v="7"/>
    <x v="24"/>
    <x v="9"/>
  </r>
  <r>
    <x v="300"/>
    <x v="0"/>
    <x v="2"/>
    <n v="8"/>
    <x v="1"/>
    <x v="9"/>
  </r>
  <r>
    <x v="301"/>
    <x v="1"/>
    <x v="1"/>
    <n v="1"/>
    <x v="7"/>
    <x v="9"/>
  </r>
  <r>
    <x v="302"/>
    <x v="2"/>
    <x v="0"/>
    <n v="5"/>
    <x v="26"/>
    <x v="9"/>
  </r>
  <r>
    <x v="303"/>
    <x v="3"/>
    <x v="2"/>
    <n v="7"/>
    <x v="32"/>
    <x v="9"/>
  </r>
  <r>
    <x v="304"/>
    <x v="3"/>
    <x v="2"/>
    <n v="7"/>
    <x v="32"/>
    <x v="9"/>
  </r>
  <r>
    <x v="305"/>
    <x v="1"/>
    <x v="2"/>
    <n v="4"/>
    <x v="21"/>
    <x v="9"/>
  </r>
  <r>
    <x v="306"/>
    <x v="3"/>
    <x v="3"/>
    <n v="3"/>
    <x v="30"/>
    <x v="9"/>
  </r>
  <r>
    <x v="307"/>
    <x v="1"/>
    <x v="0"/>
    <n v="1"/>
    <x v="7"/>
    <x v="9"/>
  </r>
  <r>
    <x v="308"/>
    <x v="2"/>
    <x v="1"/>
    <n v="5"/>
    <x v="26"/>
    <x v="9"/>
  </r>
  <r>
    <x v="309"/>
    <x v="1"/>
    <x v="3"/>
    <n v="1"/>
    <x v="7"/>
    <x v="9"/>
  </r>
  <r>
    <x v="310"/>
    <x v="0"/>
    <x v="2"/>
    <n v="5"/>
    <x v="6"/>
    <x v="9"/>
  </r>
  <r>
    <x v="311"/>
    <x v="1"/>
    <x v="1"/>
    <n v="5"/>
    <x v="10"/>
    <x v="10"/>
  </r>
  <r>
    <x v="312"/>
    <x v="1"/>
    <x v="0"/>
    <n v="2"/>
    <x v="2"/>
    <x v="10"/>
  </r>
  <r>
    <x v="313"/>
    <x v="2"/>
    <x v="0"/>
    <n v="7"/>
    <x v="24"/>
    <x v="10"/>
  </r>
  <r>
    <x v="314"/>
    <x v="3"/>
    <x v="2"/>
    <n v="8"/>
    <x v="33"/>
    <x v="10"/>
  </r>
  <r>
    <x v="315"/>
    <x v="3"/>
    <x v="0"/>
    <n v="4"/>
    <x v="6"/>
    <x v="10"/>
  </r>
  <r>
    <x v="316"/>
    <x v="3"/>
    <x v="2"/>
    <n v="4"/>
    <x v="6"/>
    <x v="10"/>
  </r>
  <r>
    <x v="317"/>
    <x v="3"/>
    <x v="1"/>
    <n v="7"/>
    <x v="32"/>
    <x v="10"/>
  </r>
  <r>
    <x v="318"/>
    <x v="0"/>
    <x v="2"/>
    <n v="2"/>
    <x v="15"/>
    <x v="10"/>
  </r>
  <r>
    <x v="319"/>
    <x v="1"/>
    <x v="0"/>
    <n v="3"/>
    <x v="22"/>
    <x v="10"/>
  </r>
  <r>
    <x v="320"/>
    <x v="1"/>
    <x v="0"/>
    <n v="5"/>
    <x v="10"/>
    <x v="10"/>
  </r>
  <r>
    <x v="321"/>
    <x v="0"/>
    <x v="1"/>
    <n v="1"/>
    <x v="12"/>
    <x v="10"/>
  </r>
  <r>
    <x v="322"/>
    <x v="0"/>
    <x v="2"/>
    <n v="4"/>
    <x v="13"/>
    <x v="10"/>
  </r>
  <r>
    <x v="323"/>
    <x v="0"/>
    <x v="2"/>
    <n v="7"/>
    <x v="3"/>
    <x v="10"/>
  </r>
  <r>
    <x v="324"/>
    <x v="0"/>
    <x v="2"/>
    <n v="7"/>
    <x v="3"/>
    <x v="11"/>
  </r>
  <r>
    <x v="325"/>
    <x v="3"/>
    <x v="3"/>
    <n v="3"/>
    <x v="30"/>
    <x v="11"/>
  </r>
  <r>
    <x v="326"/>
    <x v="2"/>
    <x v="0"/>
    <n v="4"/>
    <x v="27"/>
    <x v="11"/>
  </r>
  <r>
    <x v="327"/>
    <x v="2"/>
    <x v="0"/>
    <n v="7"/>
    <x v="24"/>
    <x v="11"/>
  </r>
  <r>
    <x v="328"/>
    <x v="3"/>
    <x v="0"/>
    <n v="5"/>
    <x v="35"/>
    <x v="11"/>
  </r>
  <r>
    <x v="329"/>
    <x v="0"/>
    <x v="0"/>
    <n v="3"/>
    <x v="20"/>
    <x v="11"/>
  </r>
  <r>
    <x v="330"/>
    <x v="0"/>
    <x v="1"/>
    <n v="5"/>
    <x v="6"/>
    <x v="11"/>
  </r>
  <r>
    <x v="331"/>
    <x v="3"/>
    <x v="1"/>
    <n v="5"/>
    <x v="35"/>
    <x v="11"/>
  </r>
  <r>
    <x v="332"/>
    <x v="3"/>
    <x v="2"/>
    <n v="7"/>
    <x v="32"/>
    <x v="11"/>
  </r>
  <r>
    <x v="333"/>
    <x v="3"/>
    <x v="2"/>
    <n v="8"/>
    <x v="33"/>
    <x v="11"/>
  </r>
  <r>
    <x v="334"/>
    <x v="0"/>
    <x v="2"/>
    <n v="4"/>
    <x v="13"/>
    <x v="11"/>
  </r>
  <r>
    <x v="335"/>
    <x v="0"/>
    <x v="0"/>
    <n v="6"/>
    <x v="16"/>
    <x v="11"/>
  </r>
  <r>
    <x v="336"/>
    <x v="3"/>
    <x v="2"/>
    <n v="3"/>
    <x v="30"/>
    <x v="11"/>
  </r>
  <r>
    <x v="337"/>
    <x v="1"/>
    <x v="0"/>
    <n v="4"/>
    <x v="21"/>
    <x v="11"/>
  </r>
  <r>
    <x v="338"/>
    <x v="2"/>
    <x v="3"/>
    <n v="5"/>
    <x v="26"/>
    <x v="11"/>
  </r>
  <r>
    <x v="339"/>
    <x v="3"/>
    <x v="2"/>
    <n v="2"/>
    <x v="31"/>
    <x v="11"/>
  </r>
  <r>
    <x v="340"/>
    <x v="3"/>
    <x v="1"/>
    <n v="2"/>
    <x v="31"/>
    <x v="11"/>
  </r>
  <r>
    <x v="341"/>
    <x v="3"/>
    <x v="1"/>
    <n v="1"/>
    <x v="36"/>
    <x v="11"/>
  </r>
  <r>
    <x v="342"/>
    <x v="1"/>
    <x v="1"/>
    <n v="8"/>
    <x v="4"/>
    <x v="11"/>
  </r>
  <r>
    <x v="343"/>
    <x v="2"/>
    <x v="0"/>
    <n v="1"/>
    <x v="28"/>
    <x v="11"/>
  </r>
  <r>
    <x v="344"/>
    <x v="3"/>
    <x v="0"/>
    <n v="7"/>
    <x v="32"/>
    <x v="0"/>
  </r>
  <r>
    <x v="345"/>
    <x v="3"/>
    <x v="2"/>
    <n v="4"/>
    <x v="6"/>
    <x v="0"/>
  </r>
  <r>
    <x v="346"/>
    <x v="0"/>
    <x v="0"/>
    <n v="3"/>
    <x v="20"/>
    <x v="0"/>
  </r>
  <r>
    <x v="347"/>
    <x v="1"/>
    <x v="1"/>
    <n v="2"/>
    <x v="2"/>
    <x v="0"/>
  </r>
  <r>
    <x v="348"/>
    <x v="3"/>
    <x v="3"/>
    <n v="6"/>
    <x v="37"/>
    <x v="0"/>
  </r>
  <r>
    <x v="349"/>
    <x v="2"/>
    <x v="0"/>
    <n v="5"/>
    <x v="26"/>
    <x v="0"/>
  </r>
  <r>
    <x v="350"/>
    <x v="3"/>
    <x v="0"/>
    <n v="7"/>
    <x v="32"/>
    <x v="0"/>
  </r>
  <r>
    <x v="351"/>
    <x v="2"/>
    <x v="3"/>
    <n v="7"/>
    <x v="24"/>
    <x v="0"/>
  </r>
  <r>
    <x v="352"/>
    <x v="2"/>
    <x v="2"/>
    <n v="1"/>
    <x v="28"/>
    <x v="0"/>
  </r>
  <r>
    <x v="353"/>
    <x v="1"/>
    <x v="2"/>
    <n v="2"/>
    <x v="2"/>
    <x v="0"/>
  </r>
  <r>
    <x v="354"/>
    <x v="2"/>
    <x v="0"/>
    <n v="3"/>
    <x v="25"/>
    <x v="0"/>
  </r>
  <r>
    <x v="355"/>
    <x v="3"/>
    <x v="0"/>
    <n v="7"/>
    <x v="32"/>
    <x v="0"/>
  </r>
  <r>
    <x v="356"/>
    <x v="2"/>
    <x v="0"/>
    <n v="7"/>
    <x v="24"/>
    <x v="0"/>
  </r>
  <r>
    <x v="357"/>
    <x v="2"/>
    <x v="2"/>
    <n v="3"/>
    <x v="25"/>
    <x v="0"/>
  </r>
  <r>
    <x v="358"/>
    <x v="1"/>
    <x v="2"/>
    <n v="5"/>
    <x v="10"/>
    <x v="0"/>
  </r>
  <r>
    <x v="359"/>
    <x v="2"/>
    <x v="3"/>
    <n v="3"/>
    <x v="25"/>
    <x v="1"/>
  </r>
  <r>
    <x v="360"/>
    <x v="1"/>
    <x v="3"/>
    <n v="4"/>
    <x v="21"/>
    <x v="1"/>
  </r>
  <r>
    <x v="361"/>
    <x v="3"/>
    <x v="0"/>
    <n v="1"/>
    <x v="36"/>
    <x v="1"/>
  </r>
  <r>
    <x v="362"/>
    <x v="3"/>
    <x v="0"/>
    <n v="8"/>
    <x v="33"/>
    <x v="1"/>
  </r>
  <r>
    <x v="363"/>
    <x v="0"/>
    <x v="2"/>
    <n v="7"/>
    <x v="3"/>
    <x v="1"/>
  </r>
  <r>
    <x v="364"/>
    <x v="0"/>
    <x v="2"/>
    <n v="4"/>
    <x v="13"/>
    <x v="1"/>
  </r>
  <r>
    <x v="365"/>
    <x v="3"/>
    <x v="2"/>
    <n v="7"/>
    <x v="32"/>
    <x v="1"/>
  </r>
  <r>
    <x v="366"/>
    <x v="1"/>
    <x v="2"/>
    <n v="8"/>
    <x v="4"/>
    <x v="1"/>
  </r>
  <r>
    <x v="367"/>
    <x v="1"/>
    <x v="0"/>
    <n v="8"/>
    <x v="4"/>
    <x v="1"/>
  </r>
  <r>
    <x v="368"/>
    <x v="3"/>
    <x v="2"/>
    <n v="6"/>
    <x v="37"/>
    <x v="1"/>
  </r>
  <r>
    <x v="369"/>
    <x v="3"/>
    <x v="0"/>
    <n v="5"/>
    <x v="35"/>
    <x v="1"/>
  </r>
  <r>
    <x v="370"/>
    <x v="1"/>
    <x v="0"/>
    <n v="4"/>
    <x v="21"/>
    <x v="1"/>
  </r>
  <r>
    <x v="371"/>
    <x v="2"/>
    <x v="2"/>
    <n v="7"/>
    <x v="24"/>
    <x v="1"/>
  </r>
  <r>
    <x v="372"/>
    <x v="2"/>
    <x v="0"/>
    <n v="8"/>
    <x v="29"/>
    <x v="2"/>
  </r>
  <r>
    <x v="373"/>
    <x v="2"/>
    <x v="1"/>
    <n v="8"/>
    <x v="29"/>
    <x v="2"/>
  </r>
  <r>
    <x v="374"/>
    <x v="1"/>
    <x v="2"/>
    <n v="2"/>
    <x v="2"/>
    <x v="2"/>
  </r>
  <r>
    <x v="375"/>
    <x v="0"/>
    <x v="1"/>
    <n v="1"/>
    <x v="12"/>
    <x v="2"/>
  </r>
  <r>
    <x v="376"/>
    <x v="1"/>
    <x v="2"/>
    <n v="6"/>
    <x v="19"/>
    <x v="2"/>
  </r>
  <r>
    <x v="377"/>
    <x v="3"/>
    <x v="0"/>
    <n v="1"/>
    <x v="36"/>
    <x v="2"/>
  </r>
  <r>
    <x v="378"/>
    <x v="3"/>
    <x v="0"/>
    <n v="6"/>
    <x v="37"/>
    <x v="2"/>
  </r>
  <r>
    <x v="379"/>
    <x v="1"/>
    <x v="3"/>
    <n v="4"/>
    <x v="21"/>
    <x v="2"/>
  </r>
  <r>
    <x v="380"/>
    <x v="2"/>
    <x v="0"/>
    <n v="8"/>
    <x v="29"/>
    <x v="2"/>
  </r>
  <r>
    <x v="381"/>
    <x v="0"/>
    <x v="1"/>
    <n v="6"/>
    <x v="16"/>
    <x v="2"/>
  </r>
  <r>
    <x v="382"/>
    <x v="3"/>
    <x v="1"/>
    <n v="3"/>
    <x v="30"/>
    <x v="2"/>
  </r>
  <r>
    <x v="383"/>
    <x v="2"/>
    <x v="2"/>
    <n v="1"/>
    <x v="28"/>
    <x v="2"/>
  </r>
  <r>
    <x v="384"/>
    <x v="3"/>
    <x v="3"/>
    <n v="3"/>
    <x v="30"/>
    <x v="2"/>
  </r>
  <r>
    <x v="385"/>
    <x v="1"/>
    <x v="0"/>
    <n v="3"/>
    <x v="22"/>
    <x v="2"/>
  </r>
  <r>
    <x v="386"/>
    <x v="3"/>
    <x v="0"/>
    <n v="4"/>
    <x v="6"/>
    <x v="3"/>
  </r>
  <r>
    <x v="387"/>
    <x v="2"/>
    <x v="2"/>
    <n v="7"/>
    <x v="24"/>
    <x v="3"/>
  </r>
  <r>
    <x v="388"/>
    <x v="3"/>
    <x v="2"/>
    <n v="8"/>
    <x v="33"/>
    <x v="3"/>
  </r>
  <r>
    <x v="389"/>
    <x v="0"/>
    <x v="0"/>
    <n v="2"/>
    <x v="15"/>
    <x v="3"/>
  </r>
  <r>
    <x v="390"/>
    <x v="3"/>
    <x v="0"/>
    <n v="2"/>
    <x v="31"/>
    <x v="3"/>
  </r>
  <r>
    <x v="391"/>
    <x v="1"/>
    <x v="0"/>
    <n v="7"/>
    <x v="17"/>
    <x v="3"/>
  </r>
  <r>
    <x v="392"/>
    <x v="3"/>
    <x v="2"/>
    <n v="6"/>
    <x v="37"/>
    <x v="3"/>
  </r>
  <r>
    <x v="393"/>
    <x v="0"/>
    <x v="3"/>
    <n v="8"/>
    <x v="1"/>
    <x v="3"/>
  </r>
  <r>
    <x v="394"/>
    <x v="2"/>
    <x v="2"/>
    <n v="6"/>
    <x v="3"/>
    <x v="3"/>
  </r>
  <r>
    <x v="395"/>
    <x v="3"/>
    <x v="2"/>
    <n v="8"/>
    <x v="33"/>
    <x v="3"/>
  </r>
  <r>
    <x v="396"/>
    <x v="2"/>
    <x v="1"/>
    <n v="1"/>
    <x v="28"/>
    <x v="3"/>
  </r>
  <r>
    <x v="397"/>
    <x v="3"/>
    <x v="0"/>
    <n v="7"/>
    <x v="32"/>
    <x v="3"/>
  </r>
  <r>
    <x v="398"/>
    <x v="1"/>
    <x v="0"/>
    <n v="5"/>
    <x v="10"/>
    <x v="3"/>
  </r>
  <r>
    <x v="399"/>
    <x v="3"/>
    <x v="1"/>
    <n v="1"/>
    <x v="36"/>
    <x v="3"/>
  </r>
  <r>
    <x v="400"/>
    <x v="3"/>
    <x v="2"/>
    <n v="8"/>
    <x v="33"/>
    <x v="3"/>
  </r>
  <r>
    <x v="401"/>
    <x v="1"/>
    <x v="3"/>
    <n v="6"/>
    <x v="19"/>
    <x v="3"/>
  </r>
  <r>
    <x v="402"/>
    <x v="3"/>
    <x v="0"/>
    <n v="6"/>
    <x v="37"/>
    <x v="3"/>
  </r>
  <r>
    <x v="403"/>
    <x v="2"/>
    <x v="0"/>
    <n v="5"/>
    <x v="26"/>
    <x v="4"/>
  </r>
  <r>
    <x v="404"/>
    <x v="3"/>
    <x v="0"/>
    <n v="5"/>
    <x v="35"/>
    <x v="4"/>
  </r>
  <r>
    <x v="405"/>
    <x v="2"/>
    <x v="2"/>
    <n v="1"/>
    <x v="28"/>
    <x v="4"/>
  </r>
  <r>
    <x v="406"/>
    <x v="1"/>
    <x v="0"/>
    <n v="7"/>
    <x v="17"/>
    <x v="4"/>
  </r>
  <r>
    <x v="407"/>
    <x v="2"/>
    <x v="0"/>
    <n v="5"/>
    <x v="26"/>
    <x v="4"/>
  </r>
  <r>
    <x v="408"/>
    <x v="1"/>
    <x v="0"/>
    <n v="5"/>
    <x v="10"/>
    <x v="4"/>
  </r>
  <r>
    <x v="409"/>
    <x v="0"/>
    <x v="2"/>
    <n v="5"/>
    <x v="6"/>
    <x v="4"/>
  </r>
  <r>
    <x v="410"/>
    <x v="3"/>
    <x v="1"/>
    <n v="4"/>
    <x v="6"/>
    <x v="4"/>
  </r>
  <r>
    <x v="411"/>
    <x v="0"/>
    <x v="0"/>
    <n v="6"/>
    <x v="16"/>
    <x v="4"/>
  </r>
  <r>
    <x v="412"/>
    <x v="2"/>
    <x v="1"/>
    <n v="5"/>
    <x v="26"/>
    <x v="4"/>
  </r>
  <r>
    <x v="413"/>
    <x v="3"/>
    <x v="0"/>
    <n v="8"/>
    <x v="33"/>
    <x v="4"/>
  </r>
  <r>
    <x v="414"/>
    <x v="3"/>
    <x v="0"/>
    <n v="5"/>
    <x v="35"/>
    <x v="4"/>
  </r>
  <r>
    <x v="415"/>
    <x v="2"/>
    <x v="0"/>
    <n v="8"/>
    <x v="29"/>
    <x v="4"/>
  </r>
  <r>
    <x v="416"/>
    <x v="0"/>
    <x v="2"/>
    <n v="3"/>
    <x v="20"/>
    <x v="4"/>
  </r>
  <r>
    <x v="417"/>
    <x v="1"/>
    <x v="3"/>
    <n v="2"/>
    <x v="2"/>
    <x v="4"/>
  </r>
  <r>
    <x v="418"/>
    <x v="3"/>
    <x v="2"/>
    <n v="3"/>
    <x v="30"/>
    <x v="4"/>
  </r>
  <r>
    <x v="419"/>
    <x v="0"/>
    <x v="2"/>
    <n v="3"/>
    <x v="20"/>
    <x v="4"/>
  </r>
  <r>
    <x v="420"/>
    <x v="3"/>
    <x v="2"/>
    <n v="8"/>
    <x v="33"/>
    <x v="4"/>
  </r>
  <r>
    <x v="421"/>
    <x v="3"/>
    <x v="0"/>
    <n v="2"/>
    <x v="31"/>
    <x v="4"/>
  </r>
  <r>
    <x v="422"/>
    <x v="3"/>
    <x v="2"/>
    <n v="7"/>
    <x v="32"/>
    <x v="5"/>
  </r>
  <r>
    <x v="423"/>
    <x v="3"/>
    <x v="0"/>
    <n v="4"/>
    <x v="6"/>
    <x v="5"/>
  </r>
  <r>
    <x v="424"/>
    <x v="0"/>
    <x v="3"/>
    <n v="1"/>
    <x v="12"/>
    <x v="5"/>
  </r>
  <r>
    <x v="425"/>
    <x v="3"/>
    <x v="2"/>
    <n v="3"/>
    <x v="30"/>
    <x v="5"/>
  </r>
  <r>
    <x v="426"/>
    <x v="3"/>
    <x v="0"/>
    <n v="7"/>
    <x v="32"/>
    <x v="5"/>
  </r>
  <r>
    <x v="427"/>
    <x v="0"/>
    <x v="3"/>
    <n v="2"/>
    <x v="15"/>
    <x v="5"/>
  </r>
  <r>
    <x v="428"/>
    <x v="0"/>
    <x v="2"/>
    <n v="3"/>
    <x v="20"/>
    <x v="5"/>
  </r>
  <r>
    <x v="429"/>
    <x v="2"/>
    <x v="2"/>
    <n v="7"/>
    <x v="24"/>
    <x v="5"/>
  </r>
  <r>
    <x v="430"/>
    <x v="3"/>
    <x v="2"/>
    <n v="7"/>
    <x v="32"/>
    <x v="5"/>
  </r>
  <r>
    <x v="431"/>
    <x v="2"/>
    <x v="0"/>
    <n v="4"/>
    <x v="27"/>
    <x v="5"/>
  </r>
  <r>
    <x v="432"/>
    <x v="1"/>
    <x v="2"/>
    <n v="6"/>
    <x v="19"/>
    <x v="5"/>
  </r>
  <r>
    <x v="433"/>
    <x v="1"/>
    <x v="0"/>
    <n v="1"/>
    <x v="7"/>
    <x v="5"/>
  </r>
  <r>
    <x v="434"/>
    <x v="0"/>
    <x v="3"/>
    <n v="3"/>
    <x v="20"/>
    <x v="5"/>
  </r>
  <r>
    <x v="435"/>
    <x v="1"/>
    <x v="2"/>
    <n v="1"/>
    <x v="7"/>
    <x v="6"/>
  </r>
  <r>
    <x v="436"/>
    <x v="3"/>
    <x v="2"/>
    <n v="7"/>
    <x v="32"/>
    <x v="6"/>
  </r>
  <r>
    <x v="437"/>
    <x v="1"/>
    <x v="2"/>
    <n v="7"/>
    <x v="17"/>
    <x v="6"/>
  </r>
  <r>
    <x v="438"/>
    <x v="3"/>
    <x v="0"/>
    <n v="3"/>
    <x v="30"/>
    <x v="6"/>
  </r>
  <r>
    <x v="439"/>
    <x v="2"/>
    <x v="0"/>
    <n v="1"/>
    <x v="28"/>
    <x v="6"/>
  </r>
  <r>
    <x v="440"/>
    <x v="1"/>
    <x v="1"/>
    <n v="8"/>
    <x v="4"/>
    <x v="6"/>
  </r>
  <r>
    <x v="441"/>
    <x v="0"/>
    <x v="2"/>
    <n v="2"/>
    <x v="15"/>
    <x v="6"/>
  </r>
  <r>
    <x v="442"/>
    <x v="2"/>
    <x v="0"/>
    <n v="7"/>
    <x v="24"/>
    <x v="6"/>
  </r>
  <r>
    <x v="443"/>
    <x v="0"/>
    <x v="1"/>
    <n v="1"/>
    <x v="12"/>
    <x v="6"/>
  </r>
  <r>
    <x v="444"/>
    <x v="3"/>
    <x v="3"/>
    <n v="7"/>
    <x v="32"/>
    <x v="6"/>
  </r>
  <r>
    <x v="445"/>
    <x v="3"/>
    <x v="0"/>
    <n v="6"/>
    <x v="37"/>
    <x v="6"/>
  </r>
  <r>
    <x v="446"/>
    <x v="3"/>
    <x v="2"/>
    <n v="7"/>
    <x v="32"/>
    <x v="6"/>
  </r>
  <r>
    <x v="447"/>
    <x v="3"/>
    <x v="2"/>
    <n v="4"/>
    <x v="6"/>
    <x v="6"/>
  </r>
  <r>
    <x v="448"/>
    <x v="3"/>
    <x v="1"/>
    <n v="3"/>
    <x v="30"/>
    <x v="6"/>
  </r>
  <r>
    <x v="449"/>
    <x v="3"/>
    <x v="1"/>
    <n v="6"/>
    <x v="37"/>
    <x v="6"/>
  </r>
  <r>
    <x v="450"/>
    <x v="0"/>
    <x v="2"/>
    <n v="8"/>
    <x v="1"/>
    <x v="7"/>
  </r>
  <r>
    <x v="451"/>
    <x v="1"/>
    <x v="1"/>
    <n v="6"/>
    <x v="19"/>
    <x v="7"/>
  </r>
  <r>
    <x v="451"/>
    <x v="4"/>
    <x v="1"/>
    <n v="6"/>
    <x v="19"/>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D46D4-BC82-43CC-BA81-F68C1C6582B5}"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3:K18" firstHeaderRow="1" firstDataRow="1" firstDataCol="1" rowPageCount="2" colPageCount="1"/>
  <pivotFields count="9">
    <pivotField numFmtId="165" showAll="0">
      <items count="4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8"/>
        <item x="117"/>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t="default"/>
      </items>
    </pivotField>
    <pivotField axis="axisPage" showAll="0">
      <items count="6">
        <item x="1"/>
        <item x="2"/>
        <item x="4"/>
        <item x="0"/>
        <item x="3"/>
        <item t="default"/>
      </items>
    </pivotField>
    <pivotField axis="axisPage" showAll="0">
      <items count="5">
        <item x="3"/>
        <item x="2"/>
        <item x="1"/>
        <item x="0"/>
        <item t="default"/>
      </items>
    </pivotField>
    <pivotField showAll="0"/>
    <pivotField dataField="1" numFmtId="166" showAll="0">
      <items count="39">
        <item x="0"/>
        <item x="12"/>
        <item x="7"/>
        <item x="28"/>
        <item x="36"/>
        <item x="5"/>
        <item x="15"/>
        <item x="2"/>
        <item x="34"/>
        <item x="31"/>
        <item x="14"/>
        <item x="20"/>
        <item x="22"/>
        <item x="25"/>
        <item x="18"/>
        <item x="30"/>
        <item x="13"/>
        <item x="21"/>
        <item x="11"/>
        <item x="27"/>
        <item x="6"/>
        <item x="10"/>
        <item x="9"/>
        <item x="26"/>
        <item x="16"/>
        <item x="35"/>
        <item x="23"/>
        <item x="19"/>
        <item x="3"/>
        <item x="8"/>
        <item x="37"/>
        <item x="17"/>
        <item x="1"/>
        <item x="24"/>
        <item x="4"/>
        <item x="32"/>
        <item x="29"/>
        <item x="33"/>
        <item t="default"/>
      </items>
    </pivotField>
    <pivotField showAll="0">
      <items count="13">
        <item x="0"/>
        <item x="1"/>
        <item x="2"/>
        <item x="3"/>
        <item x="4"/>
        <item x="5"/>
        <item x="6"/>
        <item x="7"/>
        <item x="8"/>
        <item x="9"/>
        <item x="10"/>
        <item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8"/>
  </rowFields>
  <rowItems count="5">
    <i>
      <x v="1"/>
    </i>
    <i>
      <x v="2"/>
    </i>
    <i>
      <x v="3"/>
    </i>
    <i>
      <x v="4"/>
    </i>
    <i t="grand">
      <x/>
    </i>
  </rowItems>
  <colItems count="1">
    <i/>
  </colItems>
  <pageFields count="2">
    <pageField fld="1" hier="-1"/>
    <pageField fld="2" hier="-1"/>
  </pageFields>
  <dataFields count="1">
    <dataField name="Average of Sales" fld="4" subtotal="average"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3926F5-BB0B-4245-8F62-5C6B7CFA6F2C}" name="Table1" displayName="Table1" ref="A6:F459" totalsRowShown="0">
  <tableColumns count="6">
    <tableColumn id="1" xr3:uid="{2E95EDF4-1B08-4705-BAA4-3A78941C5495}" name="Date" dataDxfId="3"/>
    <tableColumn id="2" xr3:uid="{30CA801E-188E-4F5E-8EEC-913625F4F454}" name="Color"/>
    <tableColumn id="5" xr3:uid="{2FC66357-4D2E-44E3-ACC4-279D7AE291F4}" name="Region"/>
    <tableColumn id="3" xr3:uid="{42D5CE9E-C3D9-4DB8-9B5C-23B01DCA74FD}" name="Units"/>
    <tableColumn id="4" xr3:uid="{018DE641-CB9C-4AA8-B5F5-610009C19C80}" name="Sales" dataDxfId="2">
      <calculatedColumnFormula>D7*VLOOKUP(B7,ctable,2,0)</calculatedColumnFormula>
    </tableColumn>
    <tableColumn id="6" xr3:uid="{FC83D487-8772-4FE7-AA8A-6EDA1F4CDB5D}" name="Month" dataDxfId="1">
      <calculatedColumnFormula>MONTH(Table1[[#This Row],[Date]])</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782CC9-608A-49FF-BFC6-F9DF3E354A71}" name="Table2" displayName="Table2" ref="A2:C25" totalsRowShown="0">
  <autoFilter ref="A2:C25" xr:uid="{28782CC9-608A-49FF-BFC6-F9DF3E354A71}"/>
  <tableColumns count="3">
    <tableColumn id="1" xr3:uid="{6BDE9530-3908-472C-903D-D0FD5F23A2FD}" name="Region"/>
    <tableColumn id="2" xr3:uid="{6F4742C5-BE72-452A-B4F4-38602B447AF5}" name="Prod"/>
    <tableColumn id="3" xr3:uid="{6B457CDD-26BC-44E0-9BFA-BB0857D3CC7D}" name="Sales"/>
  </tableColumns>
  <tableStyleInfo name="Simp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1D2088-19A1-4DD5-BA1D-ED6CD3A40EAD}" name="Table3" displayName="Table3" ref="A40:D61" totalsRowShown="0" headerRowDxfId="0">
  <autoFilter ref="A40:D61" xr:uid="{941D2088-19A1-4DD5-BA1D-ED6CD3A40EAD}"/>
  <tableColumns count="4">
    <tableColumn id="1" xr3:uid="{AB64027A-4C4F-4C48-AF42-B61D41B055D4}" name="Last Name"/>
    <tableColumn id="2" xr3:uid="{DE374C7F-2A24-4C36-8392-99C3FC0E8342}" name="Employee ID"/>
    <tableColumn id="3" xr3:uid="{6F91347E-CF91-4111-BA4E-4A7C25898BEF}" name="First Name"/>
    <tableColumn id="4" xr3:uid="{EB7676BB-00C8-41F1-B642-CF1AD797B167}" name="Team"/>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BCE65-585A-44ED-84AA-CC1F66E1AD46}">
  <dimension ref="A1:O60"/>
  <sheetViews>
    <sheetView topLeftCell="A45" workbookViewId="0">
      <selection activeCell="A61" sqref="A61"/>
    </sheetView>
  </sheetViews>
  <sheetFormatPr defaultRowHeight="14.4" x14ac:dyDescent="0.3"/>
  <cols>
    <col min="1" max="1" width="18.109375" customWidth="1"/>
    <col min="3" max="3" width="15.109375" customWidth="1"/>
  </cols>
  <sheetData>
    <row r="1" spans="1:15" x14ac:dyDescent="0.3">
      <c r="A1" s="40" t="s">
        <v>47</v>
      </c>
      <c r="B1" s="40"/>
      <c r="C1" s="40"/>
      <c r="D1" s="40"/>
      <c r="E1" s="40"/>
      <c r="F1" s="40"/>
      <c r="G1" s="40"/>
      <c r="H1" s="40"/>
      <c r="I1" s="40"/>
      <c r="J1" s="40"/>
      <c r="K1" s="40"/>
      <c r="L1" s="40"/>
      <c r="M1" s="40"/>
      <c r="N1" s="40"/>
      <c r="O1" s="40"/>
    </row>
    <row r="3" spans="1:15" x14ac:dyDescent="0.3">
      <c r="A3" s="38" t="s">
        <v>1</v>
      </c>
      <c r="B3" s="39"/>
      <c r="C3" s="39"/>
      <c r="D3" s="39"/>
      <c r="E3" s="39"/>
      <c r="F3" s="39"/>
      <c r="G3" s="39"/>
      <c r="H3" s="39"/>
      <c r="I3" s="39"/>
      <c r="J3" s="39"/>
      <c r="K3" s="39"/>
      <c r="L3" s="39"/>
      <c r="M3" s="39"/>
      <c r="N3" s="39"/>
      <c r="O3" s="39"/>
    </row>
    <row r="4" spans="1:15" ht="43.5" customHeight="1" x14ac:dyDescent="0.3">
      <c r="A4" s="39"/>
      <c r="B4" s="39"/>
      <c r="C4" s="39"/>
      <c r="D4" s="39"/>
      <c r="E4" s="39"/>
      <c r="F4" s="39"/>
      <c r="G4" s="39"/>
      <c r="H4" s="39"/>
      <c r="I4" s="39"/>
      <c r="J4" s="39"/>
      <c r="K4" s="39"/>
      <c r="L4" s="39"/>
      <c r="M4" s="39"/>
      <c r="N4" s="39"/>
      <c r="O4" s="39"/>
    </row>
    <row r="7" spans="1:15" x14ac:dyDescent="0.3">
      <c r="A7" t="s">
        <v>2</v>
      </c>
    </row>
    <row r="8" spans="1:15" x14ac:dyDescent="0.3">
      <c r="A8" s="38" t="s">
        <v>37</v>
      </c>
      <c r="B8" s="39"/>
      <c r="C8" s="39"/>
      <c r="D8" s="39"/>
      <c r="E8" s="39"/>
      <c r="F8" s="39"/>
      <c r="G8" s="39"/>
      <c r="H8" s="39"/>
      <c r="I8" s="39"/>
      <c r="J8" s="39"/>
      <c r="K8" s="39"/>
      <c r="L8" s="39"/>
      <c r="M8" s="39"/>
      <c r="N8" s="39"/>
      <c r="O8" s="39"/>
    </row>
    <row r="9" spans="1:15" x14ac:dyDescent="0.3">
      <c r="A9" s="39"/>
      <c r="B9" s="39"/>
      <c r="C9" s="39"/>
      <c r="D9" s="39"/>
      <c r="E9" s="39"/>
      <c r="F9" s="39"/>
      <c r="G9" s="39"/>
      <c r="H9" s="39"/>
      <c r="I9" s="39"/>
      <c r="J9" s="39"/>
      <c r="K9" s="39"/>
      <c r="L9" s="39"/>
      <c r="M9" s="39"/>
      <c r="N9" s="39"/>
      <c r="O9" s="39"/>
    </row>
    <row r="10" spans="1:15" ht="120.75" customHeight="1" x14ac:dyDescent="0.3">
      <c r="A10" s="39"/>
      <c r="B10" s="39"/>
      <c r="C10" s="39"/>
      <c r="D10" s="39"/>
      <c r="E10" s="39"/>
      <c r="F10" s="39"/>
      <c r="G10" s="39"/>
      <c r="H10" s="39"/>
      <c r="I10" s="39"/>
      <c r="J10" s="39"/>
      <c r="K10" s="39"/>
      <c r="L10" s="39"/>
      <c r="M10" s="39"/>
      <c r="N10" s="39"/>
      <c r="O10" s="39"/>
    </row>
    <row r="12" spans="1:15" x14ac:dyDescent="0.3">
      <c r="A12" t="s">
        <v>17</v>
      </c>
    </row>
    <row r="14" spans="1:15" x14ac:dyDescent="0.3">
      <c r="A14" s="1" t="s">
        <v>19</v>
      </c>
      <c r="B14" s="1" t="s">
        <v>20</v>
      </c>
      <c r="C14" s="1" t="s">
        <v>21</v>
      </c>
      <c r="D14" s="1" t="s">
        <v>22</v>
      </c>
    </row>
    <row r="15" spans="1:15" x14ac:dyDescent="0.3">
      <c r="A15" t="s">
        <v>26</v>
      </c>
      <c r="B15" t="s">
        <v>27</v>
      </c>
      <c r="C15">
        <v>12</v>
      </c>
      <c r="D15">
        <v>1.7699999999999998</v>
      </c>
    </row>
    <row r="16" spans="1:15" x14ac:dyDescent="0.3">
      <c r="A16" t="s">
        <v>29</v>
      </c>
      <c r="B16" t="s">
        <v>28</v>
      </c>
      <c r="C16">
        <v>14</v>
      </c>
      <c r="D16">
        <v>3.4899999999999998</v>
      </c>
    </row>
    <row r="17" spans="1:4" x14ac:dyDescent="0.3">
      <c r="A17" t="s">
        <v>31</v>
      </c>
      <c r="B17" t="s">
        <v>30</v>
      </c>
      <c r="C17">
        <v>45</v>
      </c>
      <c r="D17">
        <v>1.8699999999999999</v>
      </c>
    </row>
    <row r="18" spans="1:4" x14ac:dyDescent="0.3">
      <c r="A18" t="s">
        <v>35</v>
      </c>
      <c r="B18" t="s">
        <v>30</v>
      </c>
      <c r="C18">
        <v>3</v>
      </c>
      <c r="D18">
        <v>1.87</v>
      </c>
    </row>
    <row r="19" spans="1:4" x14ac:dyDescent="0.3">
      <c r="A19" t="s">
        <v>32</v>
      </c>
      <c r="B19" t="s">
        <v>30</v>
      </c>
      <c r="C19">
        <v>84</v>
      </c>
      <c r="D19">
        <v>2.1800000000000002</v>
      </c>
    </row>
    <row r="20" spans="1:4" x14ac:dyDescent="0.3">
      <c r="A20" t="s">
        <v>144</v>
      </c>
      <c r="B20" t="s">
        <v>33</v>
      </c>
      <c r="C20">
        <v>12</v>
      </c>
      <c r="D20">
        <v>1.35</v>
      </c>
    </row>
    <row r="21" spans="1:4" x14ac:dyDescent="0.3">
      <c r="A21" t="s">
        <v>32</v>
      </c>
      <c r="B21" t="s">
        <v>30</v>
      </c>
      <c r="C21">
        <v>19</v>
      </c>
      <c r="D21">
        <v>2.1799999999999997</v>
      </c>
    </row>
    <row r="22" spans="1:4" x14ac:dyDescent="0.3">
      <c r="A22" t="s">
        <v>24</v>
      </c>
      <c r="B22" t="s">
        <v>30</v>
      </c>
      <c r="C22">
        <v>45</v>
      </c>
      <c r="D22">
        <v>2.84</v>
      </c>
    </row>
    <row r="23" spans="1:4" x14ac:dyDescent="0.3">
      <c r="A23" t="s">
        <v>23</v>
      </c>
      <c r="B23" t="s">
        <v>27</v>
      </c>
      <c r="C23">
        <v>34</v>
      </c>
      <c r="D23">
        <v>1.87</v>
      </c>
    </row>
    <row r="24" spans="1:4" x14ac:dyDescent="0.3">
      <c r="A24" t="s">
        <v>24</v>
      </c>
      <c r="B24" t="s">
        <v>30</v>
      </c>
      <c r="C24">
        <v>67</v>
      </c>
      <c r="D24">
        <v>2.8400000000000003</v>
      </c>
    </row>
    <row r="25" spans="1:4" x14ac:dyDescent="0.3">
      <c r="A25" t="s">
        <v>36</v>
      </c>
      <c r="B25" t="s">
        <v>27</v>
      </c>
      <c r="C25">
        <v>34</v>
      </c>
      <c r="D25">
        <v>1.7700000000000002</v>
      </c>
    </row>
    <row r="26" spans="1:4" x14ac:dyDescent="0.3">
      <c r="A26" t="s">
        <v>25</v>
      </c>
      <c r="B26" t="s">
        <v>33</v>
      </c>
      <c r="C26">
        <v>232</v>
      </c>
      <c r="D26">
        <v>1.68</v>
      </c>
    </row>
    <row r="28" spans="1:4" x14ac:dyDescent="0.3">
      <c r="A28" t="s">
        <v>19</v>
      </c>
      <c r="B28" t="s">
        <v>22</v>
      </c>
      <c r="C28" t="s">
        <v>183</v>
      </c>
    </row>
    <row r="29" spans="1:4" x14ac:dyDescent="0.3">
      <c r="A29" t="s">
        <v>182</v>
      </c>
      <c r="B29">
        <f>VLOOKUP(A29,A14:D26,4,0)</f>
        <v>1.35</v>
      </c>
      <c r="C29">
        <f>VLOOKUP(A29,A14:D26,3,0)</f>
        <v>12</v>
      </c>
    </row>
    <row r="33" spans="1:15" x14ac:dyDescent="0.3">
      <c r="A33" s="38" t="s">
        <v>3</v>
      </c>
      <c r="B33" s="39"/>
      <c r="C33" s="39"/>
      <c r="D33" s="39"/>
      <c r="E33" s="39"/>
      <c r="F33" s="39"/>
      <c r="G33" s="39"/>
      <c r="H33" s="39"/>
      <c r="I33" s="39"/>
      <c r="J33" s="39"/>
      <c r="K33" s="39"/>
      <c r="L33" s="39"/>
      <c r="M33" s="39"/>
      <c r="N33" s="39"/>
      <c r="O33" s="39"/>
    </row>
    <row r="34" spans="1:15" x14ac:dyDescent="0.3">
      <c r="A34" s="39"/>
      <c r="B34" s="39"/>
      <c r="C34" s="39"/>
      <c r="D34" s="39"/>
      <c r="E34" s="39"/>
      <c r="F34" s="39"/>
      <c r="G34" s="39"/>
      <c r="H34" s="39"/>
      <c r="I34" s="39"/>
      <c r="J34" s="39"/>
      <c r="K34" s="39"/>
      <c r="L34" s="39"/>
      <c r="M34" s="39"/>
      <c r="N34" s="39"/>
      <c r="O34" s="39"/>
    </row>
    <row r="35" spans="1:15" x14ac:dyDescent="0.3">
      <c r="A35" s="39"/>
      <c r="B35" s="39"/>
      <c r="C35" s="39"/>
      <c r="D35" s="39"/>
      <c r="E35" s="39"/>
      <c r="F35" s="39"/>
      <c r="G35" s="39"/>
      <c r="H35" s="39"/>
      <c r="I35" s="39"/>
      <c r="J35" s="39"/>
      <c r="K35" s="39"/>
      <c r="L35" s="39"/>
      <c r="M35" s="39"/>
      <c r="N35" s="39"/>
      <c r="O35" s="39"/>
    </row>
    <row r="37" spans="1:15" x14ac:dyDescent="0.3">
      <c r="A37" t="s">
        <v>17</v>
      </c>
    </row>
    <row r="38" spans="1:15" x14ac:dyDescent="0.3">
      <c r="A38" s="1" t="s">
        <v>19</v>
      </c>
      <c r="B38" t="s">
        <v>26</v>
      </c>
      <c r="C38" t="s">
        <v>29</v>
      </c>
      <c r="D38" t="s">
        <v>31</v>
      </c>
      <c r="E38" t="s">
        <v>35</v>
      </c>
      <c r="F38" t="s">
        <v>32</v>
      </c>
      <c r="G38" t="s">
        <v>34</v>
      </c>
      <c r="H38" t="s">
        <v>32</v>
      </c>
      <c r="I38" t="s">
        <v>24</v>
      </c>
      <c r="J38" t="s">
        <v>23</v>
      </c>
      <c r="K38" t="s">
        <v>24</v>
      </c>
      <c r="L38" t="s">
        <v>36</v>
      </c>
      <c r="M38" t="s">
        <v>25</v>
      </c>
    </row>
    <row r="39" spans="1:15" x14ac:dyDescent="0.3">
      <c r="A39" s="1" t="s">
        <v>20</v>
      </c>
      <c r="B39" t="s">
        <v>27</v>
      </c>
      <c r="C39" t="s">
        <v>28</v>
      </c>
      <c r="D39" t="s">
        <v>30</v>
      </c>
      <c r="E39" t="s">
        <v>30</v>
      </c>
      <c r="F39" t="s">
        <v>30</v>
      </c>
      <c r="G39" t="s">
        <v>33</v>
      </c>
      <c r="H39" t="s">
        <v>30</v>
      </c>
      <c r="I39" t="s">
        <v>30</v>
      </c>
      <c r="J39" t="s">
        <v>27</v>
      </c>
      <c r="K39" t="s">
        <v>30</v>
      </c>
      <c r="L39" t="s">
        <v>27</v>
      </c>
      <c r="M39" t="s">
        <v>33</v>
      </c>
    </row>
    <row r="40" spans="1:15" x14ac:dyDescent="0.3">
      <c r="A40" s="1" t="s">
        <v>21</v>
      </c>
      <c r="B40">
        <v>12</v>
      </c>
      <c r="C40">
        <v>14</v>
      </c>
      <c r="D40">
        <v>45</v>
      </c>
      <c r="E40">
        <v>3</v>
      </c>
      <c r="F40">
        <v>84</v>
      </c>
      <c r="G40">
        <v>12</v>
      </c>
      <c r="H40">
        <v>19</v>
      </c>
      <c r="I40">
        <v>45</v>
      </c>
      <c r="J40">
        <v>34</v>
      </c>
      <c r="K40">
        <v>67</v>
      </c>
      <c r="L40">
        <v>34</v>
      </c>
      <c r="M40">
        <v>232</v>
      </c>
    </row>
    <row r="41" spans="1:15" x14ac:dyDescent="0.3">
      <c r="A41" s="1" t="s">
        <v>22</v>
      </c>
      <c r="B41">
        <v>1.7699999999999998</v>
      </c>
      <c r="C41">
        <v>3.4899999999999998</v>
      </c>
      <c r="D41">
        <v>1.8699999999999999</v>
      </c>
      <c r="E41">
        <v>1.87</v>
      </c>
      <c r="F41">
        <v>2.1800000000000002</v>
      </c>
      <c r="G41">
        <v>1.35</v>
      </c>
      <c r="H41">
        <v>2.1799999999999997</v>
      </c>
      <c r="I41">
        <v>2.84</v>
      </c>
      <c r="J41">
        <v>1.87</v>
      </c>
      <c r="K41">
        <v>2.8400000000000003</v>
      </c>
      <c r="L41">
        <v>1.7700000000000002</v>
      </c>
      <c r="M41">
        <v>1.68</v>
      </c>
    </row>
    <row r="43" spans="1:15" x14ac:dyDescent="0.3">
      <c r="A43" s="2" t="s">
        <v>19</v>
      </c>
      <c r="B43" t="s">
        <v>22</v>
      </c>
      <c r="C43" t="s">
        <v>183</v>
      </c>
      <c r="D43" t="s">
        <v>184</v>
      </c>
    </row>
    <row r="44" spans="1:15" x14ac:dyDescent="0.3">
      <c r="A44" s="2" t="s">
        <v>185</v>
      </c>
      <c r="B44">
        <f>HLOOKUP(A44,A38:M41,4,0)</f>
        <v>1.7699999999999998</v>
      </c>
      <c r="C44">
        <f>HLOOKUP(A44,$A$38:$M$41,3,0)</f>
        <v>12</v>
      </c>
      <c r="D44" t="str">
        <f>HLOOKUP(A44,$A$38:$M$41,2,0)</f>
        <v>Bars</v>
      </c>
    </row>
    <row r="50" spans="1:2" x14ac:dyDescent="0.3">
      <c r="A50" t="s">
        <v>38</v>
      </c>
    </row>
    <row r="52" spans="1:2" x14ac:dyDescent="0.3">
      <c r="A52" t="s">
        <v>39</v>
      </c>
      <c r="B52" t="s">
        <v>40</v>
      </c>
    </row>
    <row r="53" spans="1:2" x14ac:dyDescent="0.3">
      <c r="A53">
        <v>500</v>
      </c>
      <c r="B53" s="3">
        <v>0.05</v>
      </c>
    </row>
    <row r="54" spans="1:2" x14ac:dyDescent="0.3">
      <c r="A54">
        <v>1000</v>
      </c>
      <c r="B54" s="3">
        <v>0.08</v>
      </c>
    </row>
    <row r="55" spans="1:2" x14ac:dyDescent="0.3">
      <c r="A55">
        <v>1500</v>
      </c>
      <c r="B55" s="3">
        <v>0.1</v>
      </c>
    </row>
    <row r="56" spans="1:2" x14ac:dyDescent="0.3">
      <c r="A56">
        <v>1800</v>
      </c>
      <c r="B56" s="3">
        <v>0.12</v>
      </c>
    </row>
    <row r="57" spans="1:2" x14ac:dyDescent="0.3">
      <c r="A57">
        <v>2000</v>
      </c>
      <c r="B57" s="3">
        <v>0.15</v>
      </c>
    </row>
    <row r="59" spans="1:2" x14ac:dyDescent="0.3">
      <c r="A59" t="s">
        <v>39</v>
      </c>
      <c r="B59" t="s">
        <v>40</v>
      </c>
    </row>
    <row r="60" spans="1:2" x14ac:dyDescent="0.3">
      <c r="A60">
        <v>1200</v>
      </c>
      <c r="B60" s="4">
        <f>VLOOKUP(A60,A52:B57,2,TRUE)</f>
        <v>0.08</v>
      </c>
    </row>
  </sheetData>
  <mergeCells count="4">
    <mergeCell ref="A3:O4"/>
    <mergeCell ref="A8:O10"/>
    <mergeCell ref="A33:O35"/>
    <mergeCell ref="A1:O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14C4A-F7DF-4DB2-95CA-2EBE10266614}">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2F387-E359-4960-8AF3-B3F06D8BBE45}">
  <dimension ref="A2:D61"/>
  <sheetViews>
    <sheetView topLeftCell="A40" workbookViewId="0">
      <selection activeCell="H80" sqref="H80"/>
    </sheetView>
  </sheetViews>
  <sheetFormatPr defaultRowHeight="14.4" x14ac:dyDescent="0.3"/>
  <cols>
    <col min="1" max="1" width="12.33203125" customWidth="1"/>
    <col min="2" max="2" width="14.33203125" customWidth="1"/>
    <col min="3" max="3" width="12.6640625" customWidth="1"/>
    <col min="7" max="7" width="13.109375" bestFit="1" customWidth="1"/>
    <col min="8" max="8" width="20.44140625" bestFit="1" customWidth="1"/>
    <col min="10" max="11" width="13.109375" bestFit="1" customWidth="1"/>
    <col min="12" max="12" width="20.44140625" bestFit="1" customWidth="1"/>
  </cols>
  <sheetData>
    <row r="2" spans="1:3" x14ac:dyDescent="0.3">
      <c r="A2" t="s">
        <v>124</v>
      </c>
      <c r="B2" t="s">
        <v>147</v>
      </c>
      <c r="C2" t="s">
        <v>126</v>
      </c>
    </row>
    <row r="3" spans="1:3" x14ac:dyDescent="0.3">
      <c r="A3" t="s">
        <v>133</v>
      </c>
      <c r="B3" t="s">
        <v>148</v>
      </c>
      <c r="C3">
        <v>12</v>
      </c>
    </row>
    <row r="4" spans="1:3" x14ac:dyDescent="0.3">
      <c r="A4" t="s">
        <v>133</v>
      </c>
      <c r="B4" t="s">
        <v>149</v>
      </c>
      <c r="C4">
        <v>34</v>
      </c>
    </row>
    <row r="5" spans="1:3" x14ac:dyDescent="0.3">
      <c r="A5" t="s">
        <v>133</v>
      </c>
      <c r="B5" t="s">
        <v>150</v>
      </c>
      <c r="C5">
        <v>45</v>
      </c>
    </row>
    <row r="6" spans="1:3" x14ac:dyDescent="0.3">
      <c r="A6" t="s">
        <v>133</v>
      </c>
      <c r="B6" t="s">
        <v>151</v>
      </c>
      <c r="C6">
        <v>56</v>
      </c>
    </row>
    <row r="7" spans="1:3" x14ac:dyDescent="0.3">
      <c r="A7" t="s">
        <v>128</v>
      </c>
      <c r="B7" t="s">
        <v>150</v>
      </c>
      <c r="C7">
        <v>2</v>
      </c>
    </row>
    <row r="8" spans="1:3" x14ac:dyDescent="0.3">
      <c r="A8" t="s">
        <v>132</v>
      </c>
      <c r="B8" t="s">
        <v>151</v>
      </c>
      <c r="C8">
        <v>12</v>
      </c>
    </row>
    <row r="9" spans="1:3" x14ac:dyDescent="0.3">
      <c r="A9" t="s">
        <v>130</v>
      </c>
      <c r="B9" t="s">
        <v>148</v>
      </c>
      <c r="C9">
        <v>45</v>
      </c>
    </row>
    <row r="10" spans="1:3" x14ac:dyDescent="0.3">
      <c r="A10" t="s">
        <v>133</v>
      </c>
      <c r="B10" t="s">
        <v>149</v>
      </c>
      <c r="C10">
        <v>45</v>
      </c>
    </row>
    <row r="11" spans="1:3" x14ac:dyDescent="0.3">
      <c r="A11" t="s">
        <v>128</v>
      </c>
      <c r="B11" t="s">
        <v>150</v>
      </c>
      <c r="C11">
        <v>56</v>
      </c>
    </row>
    <row r="12" spans="1:3" x14ac:dyDescent="0.3">
      <c r="A12" t="s">
        <v>132</v>
      </c>
      <c r="B12" t="s">
        <v>151</v>
      </c>
      <c r="C12">
        <v>2</v>
      </c>
    </row>
    <row r="13" spans="1:3" x14ac:dyDescent="0.3">
      <c r="A13" t="s">
        <v>130</v>
      </c>
      <c r="B13" t="s">
        <v>151</v>
      </c>
      <c r="C13">
        <v>12</v>
      </c>
    </row>
    <row r="14" spans="1:3" x14ac:dyDescent="0.3">
      <c r="A14" t="s">
        <v>133</v>
      </c>
      <c r="B14" t="s">
        <v>150</v>
      </c>
      <c r="C14">
        <v>56</v>
      </c>
    </row>
    <row r="15" spans="1:3" x14ac:dyDescent="0.3">
      <c r="A15" t="s">
        <v>133</v>
      </c>
      <c r="B15" t="s">
        <v>151</v>
      </c>
      <c r="C15">
        <v>2</v>
      </c>
    </row>
    <row r="16" spans="1:3" x14ac:dyDescent="0.3">
      <c r="A16" t="s">
        <v>133</v>
      </c>
      <c r="B16" t="s">
        <v>148</v>
      </c>
      <c r="C16">
        <v>12</v>
      </c>
    </row>
    <row r="17" spans="1:3" x14ac:dyDescent="0.3">
      <c r="A17" t="s">
        <v>128</v>
      </c>
      <c r="B17" t="s">
        <v>150</v>
      </c>
      <c r="C17">
        <v>45</v>
      </c>
    </row>
    <row r="18" spans="1:3" x14ac:dyDescent="0.3">
      <c r="A18" t="s">
        <v>132</v>
      </c>
      <c r="B18" t="s">
        <v>151</v>
      </c>
      <c r="C18">
        <v>45</v>
      </c>
    </row>
    <row r="19" spans="1:3" x14ac:dyDescent="0.3">
      <c r="A19" t="s">
        <v>130</v>
      </c>
      <c r="B19" t="s">
        <v>148</v>
      </c>
      <c r="C19">
        <v>56</v>
      </c>
    </row>
    <row r="20" spans="1:3" x14ac:dyDescent="0.3">
      <c r="A20" t="s">
        <v>133</v>
      </c>
      <c r="B20" t="s">
        <v>152</v>
      </c>
      <c r="C20">
        <v>54</v>
      </c>
    </row>
    <row r="21" spans="1:3" x14ac:dyDescent="0.3">
      <c r="A21" t="s">
        <v>128</v>
      </c>
      <c r="B21" t="s">
        <v>152</v>
      </c>
      <c r="C21">
        <v>23</v>
      </c>
    </row>
    <row r="22" spans="1:3" x14ac:dyDescent="0.3">
      <c r="A22" t="s">
        <v>132</v>
      </c>
      <c r="B22" t="s">
        <v>152</v>
      </c>
      <c r="C22">
        <v>1</v>
      </c>
    </row>
    <row r="23" spans="1:3" x14ac:dyDescent="0.3">
      <c r="A23" t="s">
        <v>130</v>
      </c>
      <c r="B23" t="s">
        <v>152</v>
      </c>
      <c r="C23">
        <v>23</v>
      </c>
    </row>
    <row r="24" spans="1:3" x14ac:dyDescent="0.3">
      <c r="A24" t="s">
        <v>133</v>
      </c>
      <c r="B24" t="s">
        <v>153</v>
      </c>
      <c r="C24">
        <v>34</v>
      </c>
    </row>
    <row r="25" spans="1:3" x14ac:dyDescent="0.3">
      <c r="A25" t="s">
        <v>128</v>
      </c>
      <c r="B25" t="s">
        <v>153</v>
      </c>
      <c r="C25">
        <v>12</v>
      </c>
    </row>
    <row r="31" spans="1:3" x14ac:dyDescent="0.3">
      <c r="A31" t="s">
        <v>124</v>
      </c>
      <c r="B31" t="s">
        <v>147</v>
      </c>
      <c r="C31" t="s">
        <v>126</v>
      </c>
    </row>
    <row r="32" spans="1:3" x14ac:dyDescent="0.3">
      <c r="A32" t="s">
        <v>133</v>
      </c>
      <c r="B32" t="s">
        <v>148</v>
      </c>
      <c r="C32">
        <v>12</v>
      </c>
    </row>
    <row r="33" spans="1:4" x14ac:dyDescent="0.3">
      <c r="A33" t="s">
        <v>128</v>
      </c>
      <c r="B33" t="s">
        <v>149</v>
      </c>
      <c r="C33">
        <v>23</v>
      </c>
    </row>
    <row r="34" spans="1:4" x14ac:dyDescent="0.3">
      <c r="A34" t="s">
        <v>132</v>
      </c>
      <c r="B34" t="s">
        <v>148</v>
      </c>
      <c r="C34">
        <v>23</v>
      </c>
    </row>
    <row r="35" spans="1:4" x14ac:dyDescent="0.3">
      <c r="A35" t="s">
        <v>130</v>
      </c>
      <c r="B35" t="s">
        <v>149</v>
      </c>
      <c r="C35">
        <v>33</v>
      </c>
    </row>
    <row r="40" spans="1:4" x14ac:dyDescent="0.3">
      <c r="A40" s="25" t="s">
        <v>87</v>
      </c>
      <c r="B40" s="24" t="s">
        <v>86</v>
      </c>
      <c r="C40" s="26" t="s">
        <v>88</v>
      </c>
      <c r="D40" s="26" t="s">
        <v>170</v>
      </c>
    </row>
    <row r="41" spans="1:4" x14ac:dyDescent="0.3">
      <c r="A41" t="s">
        <v>90</v>
      </c>
      <c r="B41">
        <v>110608</v>
      </c>
      <c r="C41" t="s">
        <v>91</v>
      </c>
      <c r="D41" t="s">
        <v>155</v>
      </c>
    </row>
    <row r="42" spans="1:4" x14ac:dyDescent="0.3">
      <c r="A42" t="s">
        <v>92</v>
      </c>
      <c r="B42">
        <v>253072</v>
      </c>
      <c r="C42" t="s">
        <v>93</v>
      </c>
      <c r="D42" t="s">
        <v>155</v>
      </c>
    </row>
    <row r="43" spans="1:4" x14ac:dyDescent="0.3">
      <c r="A43" t="s">
        <v>94</v>
      </c>
      <c r="B43">
        <v>352711</v>
      </c>
      <c r="C43" t="s">
        <v>91</v>
      </c>
      <c r="D43" t="s">
        <v>156</v>
      </c>
    </row>
    <row r="44" spans="1:4" x14ac:dyDescent="0.3">
      <c r="A44" t="s">
        <v>95</v>
      </c>
      <c r="B44">
        <v>391006</v>
      </c>
      <c r="C44" t="s">
        <v>96</v>
      </c>
      <c r="D44" t="s">
        <v>156</v>
      </c>
    </row>
    <row r="45" spans="1:4" x14ac:dyDescent="0.3">
      <c r="A45" t="s">
        <v>97</v>
      </c>
      <c r="B45">
        <v>392128</v>
      </c>
      <c r="C45" t="s">
        <v>98</v>
      </c>
      <c r="D45" t="s">
        <v>155</v>
      </c>
    </row>
    <row r="46" spans="1:4" x14ac:dyDescent="0.3">
      <c r="A46" t="s">
        <v>99</v>
      </c>
      <c r="B46">
        <v>549457</v>
      </c>
      <c r="C46" t="s">
        <v>91</v>
      </c>
      <c r="D46" t="s">
        <v>157</v>
      </c>
    </row>
    <row r="47" spans="1:4" x14ac:dyDescent="0.3">
      <c r="A47" t="s">
        <v>100</v>
      </c>
      <c r="B47">
        <v>580622</v>
      </c>
      <c r="C47" t="s">
        <v>101</v>
      </c>
      <c r="D47" t="s">
        <v>157</v>
      </c>
    </row>
    <row r="48" spans="1:4" x14ac:dyDescent="0.3">
      <c r="A48" t="s">
        <v>102</v>
      </c>
      <c r="B48">
        <v>602693</v>
      </c>
      <c r="C48" t="s">
        <v>103</v>
      </c>
      <c r="D48" t="s">
        <v>157</v>
      </c>
    </row>
    <row r="49" spans="1:4" x14ac:dyDescent="0.3">
      <c r="A49" t="s">
        <v>104</v>
      </c>
      <c r="B49">
        <v>611810</v>
      </c>
      <c r="C49" t="s">
        <v>105</v>
      </c>
      <c r="D49" t="s">
        <v>158</v>
      </c>
    </row>
    <row r="50" spans="1:4" x14ac:dyDescent="0.3">
      <c r="A50" t="s">
        <v>106</v>
      </c>
      <c r="B50">
        <v>612235</v>
      </c>
      <c r="C50" t="s">
        <v>103</v>
      </c>
      <c r="D50" t="s">
        <v>155</v>
      </c>
    </row>
    <row r="51" spans="1:4" x14ac:dyDescent="0.3">
      <c r="A51" t="s">
        <v>107</v>
      </c>
      <c r="B51">
        <v>795574</v>
      </c>
      <c r="C51" t="s">
        <v>108</v>
      </c>
      <c r="D51" t="s">
        <v>155</v>
      </c>
    </row>
    <row r="52" spans="1:4" x14ac:dyDescent="0.3">
      <c r="A52" t="s">
        <v>109</v>
      </c>
      <c r="B52">
        <v>830385</v>
      </c>
      <c r="C52" t="s">
        <v>110</v>
      </c>
      <c r="D52" t="s">
        <v>156</v>
      </c>
    </row>
    <row r="53" spans="1:4" x14ac:dyDescent="0.3">
      <c r="A53" t="s">
        <v>111</v>
      </c>
      <c r="B53">
        <v>990678</v>
      </c>
      <c r="C53" t="s">
        <v>112</v>
      </c>
      <c r="D53" t="s">
        <v>157</v>
      </c>
    </row>
    <row r="54" spans="1:4" x14ac:dyDescent="0.3">
      <c r="A54" t="s">
        <v>172</v>
      </c>
      <c r="B54">
        <v>8648897</v>
      </c>
      <c r="C54" t="s">
        <v>171</v>
      </c>
      <c r="D54" t="s">
        <v>158</v>
      </c>
    </row>
    <row r="55" spans="1:4" x14ac:dyDescent="0.3">
      <c r="A55" t="s">
        <v>173</v>
      </c>
      <c r="B55">
        <v>78549</v>
      </c>
      <c r="C55" t="s">
        <v>174</v>
      </c>
      <c r="D55" t="s">
        <v>157</v>
      </c>
    </row>
    <row r="56" spans="1:4" x14ac:dyDescent="0.3">
      <c r="A56" t="s">
        <v>175</v>
      </c>
      <c r="B56">
        <v>786590</v>
      </c>
      <c r="C56" t="s">
        <v>176</v>
      </c>
      <c r="D56" t="s">
        <v>158</v>
      </c>
    </row>
    <row r="57" spans="1:4" x14ac:dyDescent="0.3">
      <c r="A57" t="s">
        <v>177</v>
      </c>
      <c r="B57">
        <v>4566767</v>
      </c>
      <c r="D57" t="s">
        <v>158</v>
      </c>
    </row>
    <row r="58" spans="1:4" x14ac:dyDescent="0.3">
      <c r="B58">
        <v>345633</v>
      </c>
      <c r="C58" t="s">
        <v>178</v>
      </c>
      <c r="D58" t="s">
        <v>158</v>
      </c>
    </row>
    <row r="59" spans="1:4" x14ac:dyDescent="0.3">
      <c r="B59">
        <v>34566</v>
      </c>
      <c r="C59" t="s">
        <v>179</v>
      </c>
      <c r="D59" t="s">
        <v>156</v>
      </c>
    </row>
    <row r="60" spans="1:4" x14ac:dyDescent="0.3">
      <c r="B60">
        <v>34566</v>
      </c>
      <c r="C60" t="s">
        <v>180</v>
      </c>
      <c r="D60" t="s">
        <v>156</v>
      </c>
    </row>
    <row r="61" spans="1:4" x14ac:dyDescent="0.3">
      <c r="B61">
        <v>45532</v>
      </c>
      <c r="C61" t="s">
        <v>181</v>
      </c>
      <c r="D61" t="s">
        <v>155</v>
      </c>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95F5-9F09-447A-9A4D-20C69C5BC1AE}">
  <dimension ref="A1"/>
  <sheetViews>
    <sheetView topLeftCell="A2" workbookViewId="0">
      <selection activeCell="G17" sqref="G17"/>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0DDA-C1D5-4ECC-B958-7F5725B834F2}">
  <dimension ref="A1:O50"/>
  <sheetViews>
    <sheetView topLeftCell="A19" workbookViewId="0">
      <selection activeCell="B37" sqref="B37"/>
    </sheetView>
  </sheetViews>
  <sheetFormatPr defaultRowHeight="14.4" x14ac:dyDescent="0.3"/>
  <cols>
    <col min="1" max="1" width="15.6640625" customWidth="1"/>
    <col min="2" max="2" width="15.44140625" customWidth="1"/>
    <col min="3" max="3" width="17.44140625" customWidth="1"/>
    <col min="6" max="6" width="13.88671875" customWidth="1"/>
    <col min="7" max="7" width="17.44140625" customWidth="1"/>
    <col min="8" max="8" width="15.88671875" customWidth="1"/>
    <col min="9" max="9" width="18.88671875" customWidth="1"/>
  </cols>
  <sheetData>
    <row r="1" spans="1:15" x14ac:dyDescent="0.3">
      <c r="A1" s="40" t="s">
        <v>113</v>
      </c>
      <c r="B1" s="40"/>
      <c r="C1" s="40"/>
      <c r="D1" s="40"/>
      <c r="E1" s="40"/>
      <c r="F1" s="40"/>
      <c r="G1" s="40"/>
      <c r="H1" s="40"/>
      <c r="I1" s="40"/>
      <c r="J1" s="40"/>
      <c r="K1" s="40"/>
      <c r="L1" s="40"/>
      <c r="M1" s="40"/>
      <c r="N1" s="40"/>
      <c r="O1" s="40"/>
    </row>
    <row r="3" spans="1:15" x14ac:dyDescent="0.3">
      <c r="A3" s="5" t="s">
        <v>55</v>
      </c>
      <c r="B3" s="5" t="s">
        <v>56</v>
      </c>
      <c r="C3" s="5" t="s">
        <v>57</v>
      </c>
      <c r="D3" s="5" t="s">
        <v>58</v>
      </c>
      <c r="E3" s="5" t="s">
        <v>59</v>
      </c>
      <c r="G3" s="5"/>
      <c r="H3" s="6" t="s">
        <v>58</v>
      </c>
      <c r="I3" s="7" t="s">
        <v>60</v>
      </c>
    </row>
    <row r="4" spans="1:15" x14ac:dyDescent="0.3">
      <c r="A4" s="8" t="s">
        <v>61</v>
      </c>
      <c r="B4" t="s">
        <v>62</v>
      </c>
      <c r="C4" s="9">
        <v>28756</v>
      </c>
      <c r="D4" s="10">
        <f ca="1">INT(YEARFRAC(C4,TODAY()))</f>
        <v>44</v>
      </c>
      <c r="E4" t="str">
        <f ca="1">VLOOKUP(D4,$H$3:$I$7,2,1)</f>
        <v>Mature</v>
      </c>
      <c r="H4" s="11">
        <v>18</v>
      </c>
      <c r="I4" s="12" t="s">
        <v>63</v>
      </c>
    </row>
    <row r="5" spans="1:15" x14ac:dyDescent="0.3">
      <c r="A5" s="8" t="s">
        <v>64</v>
      </c>
      <c r="B5" t="s">
        <v>65</v>
      </c>
      <c r="C5" s="9">
        <v>24517</v>
      </c>
      <c r="D5" s="10">
        <f t="shared" ref="D5:D14" ca="1" si="0">INT(YEARFRAC(C5,TODAY()))</f>
        <v>56</v>
      </c>
      <c r="E5" t="str">
        <f t="shared" ref="E5:E14" ca="1" si="1">VLOOKUP(D5,$H$3:$I$7,2,1)</f>
        <v>Mature</v>
      </c>
      <c r="H5" s="11">
        <v>21</v>
      </c>
      <c r="I5" s="13" t="s">
        <v>66</v>
      </c>
    </row>
    <row r="6" spans="1:15" x14ac:dyDescent="0.3">
      <c r="A6" s="8" t="s">
        <v>67</v>
      </c>
      <c r="B6" t="s">
        <v>68</v>
      </c>
      <c r="C6" s="9">
        <v>33030</v>
      </c>
      <c r="D6" s="10">
        <f t="shared" ca="1" si="0"/>
        <v>32</v>
      </c>
      <c r="E6" t="str">
        <f t="shared" ca="1" si="1"/>
        <v>Young</v>
      </c>
      <c r="H6" s="11">
        <v>39</v>
      </c>
      <c r="I6" s="13" t="s">
        <v>69</v>
      </c>
    </row>
    <row r="7" spans="1:15" x14ac:dyDescent="0.3">
      <c r="A7" s="8" t="s">
        <v>70</v>
      </c>
      <c r="B7" t="s">
        <v>71</v>
      </c>
      <c r="C7" s="9">
        <v>30466</v>
      </c>
      <c r="D7" s="10">
        <f t="shared" ca="1" si="0"/>
        <v>39</v>
      </c>
      <c r="E7" t="str">
        <f t="shared" ca="1" si="1"/>
        <v>Mature</v>
      </c>
      <c r="H7" s="14">
        <v>60</v>
      </c>
      <c r="I7" s="15" t="s">
        <v>72</v>
      </c>
    </row>
    <row r="8" spans="1:15" x14ac:dyDescent="0.3">
      <c r="A8" s="8" t="s">
        <v>73</v>
      </c>
      <c r="B8" t="s">
        <v>74</v>
      </c>
      <c r="C8" s="9">
        <v>36152</v>
      </c>
      <c r="D8" s="10">
        <f t="shared" ca="1" si="0"/>
        <v>24</v>
      </c>
      <c r="E8" t="str">
        <f t="shared" ca="1" si="1"/>
        <v>Young</v>
      </c>
    </row>
    <row r="9" spans="1:15" x14ac:dyDescent="0.3">
      <c r="A9" s="8" t="s">
        <v>75</v>
      </c>
      <c r="B9" t="s">
        <v>52</v>
      </c>
      <c r="C9" s="16">
        <v>26869</v>
      </c>
      <c r="D9" s="10">
        <f t="shared" ca="1" si="0"/>
        <v>49</v>
      </c>
      <c r="E9" t="str">
        <f t="shared" ca="1" si="1"/>
        <v>Mature</v>
      </c>
    </row>
    <row r="10" spans="1:15" x14ac:dyDescent="0.3">
      <c r="A10" s="8" t="s">
        <v>76</v>
      </c>
      <c r="B10" t="s">
        <v>77</v>
      </c>
      <c r="C10" s="9">
        <v>19157</v>
      </c>
      <c r="D10" s="10">
        <f t="shared" ca="1" si="0"/>
        <v>70</v>
      </c>
      <c r="E10" t="str">
        <f t="shared" ca="1" si="1"/>
        <v>Senior</v>
      </c>
    </row>
    <row r="11" spans="1:15" x14ac:dyDescent="0.3">
      <c r="A11" s="8" t="s">
        <v>78</v>
      </c>
      <c r="B11" s="17" t="s">
        <v>79</v>
      </c>
      <c r="C11" s="16">
        <v>21419</v>
      </c>
      <c r="D11" s="10">
        <f t="shared" ca="1" si="0"/>
        <v>64</v>
      </c>
      <c r="E11" t="str">
        <f t="shared" ca="1" si="1"/>
        <v>Senior</v>
      </c>
    </row>
    <row r="12" spans="1:15" x14ac:dyDescent="0.3">
      <c r="A12" s="8" t="s">
        <v>80</v>
      </c>
      <c r="B12" s="17" t="s">
        <v>81</v>
      </c>
      <c r="C12" s="16">
        <v>28421</v>
      </c>
      <c r="D12" s="10">
        <f t="shared" ca="1" si="0"/>
        <v>45</v>
      </c>
      <c r="E12" t="str">
        <f t="shared" ca="1" si="1"/>
        <v>Mature</v>
      </c>
    </row>
    <row r="13" spans="1:15" x14ac:dyDescent="0.3">
      <c r="A13" s="8" t="s">
        <v>82</v>
      </c>
      <c r="B13" t="s">
        <v>83</v>
      </c>
      <c r="C13" s="9">
        <v>24970</v>
      </c>
      <c r="D13" s="10">
        <f t="shared" ca="1" si="0"/>
        <v>55</v>
      </c>
      <c r="E13" t="str">
        <f t="shared" ca="1" si="1"/>
        <v>Mature</v>
      </c>
    </row>
    <row r="14" spans="1:15" x14ac:dyDescent="0.3">
      <c r="A14" s="8" t="s">
        <v>84</v>
      </c>
      <c r="B14" t="s">
        <v>85</v>
      </c>
      <c r="C14" s="9">
        <v>37259</v>
      </c>
      <c r="D14" s="10">
        <f t="shared" ca="1" si="0"/>
        <v>21</v>
      </c>
      <c r="E14" t="str">
        <f t="shared" ca="1" si="1"/>
        <v>Young</v>
      </c>
    </row>
    <row r="20" spans="1:9" x14ac:dyDescent="0.3">
      <c r="A20" s="24" t="s">
        <v>86</v>
      </c>
      <c r="B20" s="25" t="s">
        <v>87</v>
      </c>
      <c r="C20" s="26" t="s">
        <v>88</v>
      </c>
      <c r="D20" s="34" t="s">
        <v>154</v>
      </c>
      <c r="F20" s="21" t="s">
        <v>86</v>
      </c>
      <c r="G20" s="22" t="s">
        <v>89</v>
      </c>
      <c r="H20" s="22" t="s">
        <v>88</v>
      </c>
      <c r="I20" s="23" t="s">
        <v>87</v>
      </c>
    </row>
    <row r="21" spans="1:9" x14ac:dyDescent="0.3">
      <c r="A21">
        <v>110608</v>
      </c>
      <c r="B21" t="s">
        <v>90</v>
      </c>
      <c r="C21" t="s">
        <v>91</v>
      </c>
      <c r="F21">
        <v>990678</v>
      </c>
      <c r="G21" s="19">
        <v>84289</v>
      </c>
      <c r="H21" s="20" t="str">
        <f>VLOOKUP(F21,$A$20:$C$33,3,0)</f>
        <v>Brad</v>
      </c>
      <c r="I21" s="20" t="str">
        <f>VLOOKUP(F21,$A$20:$C$33,2,0)</f>
        <v>Pitt</v>
      </c>
    </row>
    <row r="22" spans="1:9" x14ac:dyDescent="0.3">
      <c r="A22">
        <v>253072</v>
      </c>
      <c r="B22" t="s">
        <v>92</v>
      </c>
      <c r="C22" t="s">
        <v>93</v>
      </c>
      <c r="F22">
        <v>830385</v>
      </c>
      <c r="G22" s="19">
        <v>137670</v>
      </c>
      <c r="H22" s="20" t="str">
        <f t="shared" ref="H22:H33" si="2">VLOOKUP(F22,$A$20:$C$33,3,0)</f>
        <v>Prince</v>
      </c>
      <c r="I22" s="20" t="str">
        <f t="shared" ref="I22:I33" si="3">VLOOKUP(F22,$A$20:$C$33,2,0)</f>
        <v>Williams</v>
      </c>
    </row>
    <row r="23" spans="1:9" x14ac:dyDescent="0.3">
      <c r="A23">
        <v>352711</v>
      </c>
      <c r="B23" t="s">
        <v>94</v>
      </c>
      <c r="C23" t="s">
        <v>91</v>
      </c>
      <c r="F23">
        <v>795574</v>
      </c>
      <c r="G23" s="19">
        <v>190024</v>
      </c>
      <c r="H23" s="20" t="str">
        <f t="shared" si="2"/>
        <v>Tony</v>
      </c>
      <c r="I23" s="20" t="str">
        <f t="shared" si="3"/>
        <v>Stark</v>
      </c>
    </row>
    <row r="24" spans="1:9" x14ac:dyDescent="0.3">
      <c r="A24">
        <v>391006</v>
      </c>
      <c r="B24" t="s">
        <v>95</v>
      </c>
      <c r="C24" t="s">
        <v>96</v>
      </c>
      <c r="F24">
        <v>580622</v>
      </c>
      <c r="G24" s="19">
        <v>122604</v>
      </c>
      <c r="H24" s="20" t="str">
        <f t="shared" si="2"/>
        <v>Eli</v>
      </c>
      <c r="I24" s="20" t="str">
        <f t="shared" si="3"/>
        <v>Manning</v>
      </c>
    </row>
    <row r="25" spans="1:9" x14ac:dyDescent="0.3">
      <c r="A25">
        <v>392128</v>
      </c>
      <c r="B25" t="s">
        <v>97</v>
      </c>
      <c r="C25" t="s">
        <v>98</v>
      </c>
      <c r="F25">
        <v>549457</v>
      </c>
      <c r="G25" s="19">
        <v>111709</v>
      </c>
      <c r="H25" s="20" t="str">
        <f t="shared" si="2"/>
        <v>John</v>
      </c>
      <c r="I25" s="20" t="str">
        <f t="shared" si="3"/>
        <v>Elway</v>
      </c>
    </row>
    <row r="26" spans="1:9" x14ac:dyDescent="0.3">
      <c r="A26">
        <v>549457</v>
      </c>
      <c r="B26" t="s">
        <v>99</v>
      </c>
      <c r="C26" t="s">
        <v>91</v>
      </c>
      <c r="F26">
        <v>392128</v>
      </c>
      <c r="G26" s="19">
        <v>85931</v>
      </c>
      <c r="H26" s="20" t="str">
        <f t="shared" si="2"/>
        <v>Bret</v>
      </c>
      <c r="I26" s="20" t="str">
        <f t="shared" si="3"/>
        <v>Favre</v>
      </c>
    </row>
    <row r="27" spans="1:9" x14ac:dyDescent="0.3">
      <c r="A27">
        <v>580622</v>
      </c>
      <c r="B27" t="s">
        <v>100</v>
      </c>
      <c r="C27" t="s">
        <v>101</v>
      </c>
      <c r="F27">
        <v>391006</v>
      </c>
      <c r="G27" s="19">
        <v>168114</v>
      </c>
      <c r="H27" s="20" t="str">
        <f t="shared" si="2"/>
        <v>Peter</v>
      </c>
      <c r="I27" s="20" t="str">
        <f t="shared" si="3"/>
        <v>Pan</v>
      </c>
    </row>
    <row r="28" spans="1:9" x14ac:dyDescent="0.3">
      <c r="A28">
        <v>602693</v>
      </c>
      <c r="B28" t="s">
        <v>102</v>
      </c>
      <c r="C28" t="s">
        <v>103</v>
      </c>
      <c r="F28">
        <v>352711</v>
      </c>
      <c r="G28" s="19">
        <v>89627</v>
      </c>
      <c r="H28" s="20" t="str">
        <f t="shared" si="2"/>
        <v>John</v>
      </c>
      <c r="I28" s="20" t="str">
        <f t="shared" si="3"/>
        <v>Smith</v>
      </c>
    </row>
    <row r="29" spans="1:9" x14ac:dyDescent="0.3">
      <c r="A29">
        <v>611810</v>
      </c>
      <c r="B29" t="s">
        <v>104</v>
      </c>
      <c r="C29" t="s">
        <v>105</v>
      </c>
      <c r="F29">
        <v>253072</v>
      </c>
      <c r="G29" s="19">
        <v>149946</v>
      </c>
      <c r="H29" s="20" t="str">
        <f t="shared" si="2"/>
        <v>Andy</v>
      </c>
      <c r="I29" s="20" t="str">
        <f t="shared" si="3"/>
        <v>Cline</v>
      </c>
    </row>
    <row r="30" spans="1:9" x14ac:dyDescent="0.3">
      <c r="A30">
        <v>612235</v>
      </c>
      <c r="B30" t="s">
        <v>106</v>
      </c>
      <c r="C30" t="s">
        <v>103</v>
      </c>
      <c r="F30">
        <v>612235</v>
      </c>
      <c r="G30" s="19">
        <v>145893</v>
      </c>
      <c r="H30" s="20" t="str">
        <f t="shared" si="2"/>
        <v>Micheal</v>
      </c>
      <c r="I30" s="20" t="str">
        <f t="shared" si="3"/>
        <v>Jordan</v>
      </c>
    </row>
    <row r="31" spans="1:9" x14ac:dyDescent="0.3">
      <c r="A31">
        <v>795574</v>
      </c>
      <c r="B31" t="s">
        <v>107</v>
      </c>
      <c r="C31" t="s">
        <v>108</v>
      </c>
      <c r="F31">
        <v>611810</v>
      </c>
      <c r="G31" s="19">
        <v>64757</v>
      </c>
      <c r="H31" s="20" t="str">
        <f t="shared" si="2"/>
        <v>Tiger</v>
      </c>
      <c r="I31" s="20" t="str">
        <f t="shared" si="3"/>
        <v>Woods</v>
      </c>
    </row>
    <row r="32" spans="1:9" x14ac:dyDescent="0.3">
      <c r="A32">
        <v>830385</v>
      </c>
      <c r="B32" t="s">
        <v>109</v>
      </c>
      <c r="C32" t="s">
        <v>110</v>
      </c>
      <c r="F32">
        <v>602693</v>
      </c>
      <c r="G32" s="19">
        <v>71478</v>
      </c>
      <c r="H32" s="20" t="str">
        <f t="shared" si="2"/>
        <v>Micheal</v>
      </c>
      <c r="I32" s="20" t="str">
        <f t="shared" si="3"/>
        <v>Vick</v>
      </c>
    </row>
    <row r="33" spans="1:9" x14ac:dyDescent="0.3">
      <c r="A33">
        <v>990678</v>
      </c>
      <c r="B33" t="s">
        <v>111</v>
      </c>
      <c r="C33" t="s">
        <v>112</v>
      </c>
      <c r="F33">
        <v>110608</v>
      </c>
      <c r="G33" s="19">
        <v>131505</v>
      </c>
      <c r="H33" s="20" t="str">
        <f t="shared" si="2"/>
        <v>John</v>
      </c>
      <c r="I33" s="20" t="str">
        <f t="shared" si="3"/>
        <v>Doe</v>
      </c>
    </row>
    <row r="35" spans="1:9" x14ac:dyDescent="0.3">
      <c r="H35" s="19"/>
      <c r="I35" s="20"/>
    </row>
    <row r="36" spans="1:9" x14ac:dyDescent="0.3">
      <c r="H36" s="19"/>
      <c r="I36" s="20"/>
    </row>
    <row r="37" spans="1:9" x14ac:dyDescent="0.3">
      <c r="A37" s="25" t="s">
        <v>87</v>
      </c>
      <c r="B37" s="24" t="s">
        <v>186</v>
      </c>
      <c r="C37" s="26" t="s">
        <v>88</v>
      </c>
      <c r="E37" s="34"/>
      <c r="F37" s="21" t="s">
        <v>86</v>
      </c>
      <c r="G37" s="22" t="s">
        <v>89</v>
      </c>
      <c r="H37" s="22" t="s">
        <v>88</v>
      </c>
      <c r="I37" s="23" t="s">
        <v>87</v>
      </c>
    </row>
    <row r="38" spans="1:9" x14ac:dyDescent="0.3">
      <c r="A38" t="s">
        <v>90</v>
      </c>
      <c r="B38">
        <v>110608</v>
      </c>
      <c r="C38" t="s">
        <v>91</v>
      </c>
      <c r="F38">
        <v>990678</v>
      </c>
      <c r="G38" s="19">
        <v>84289</v>
      </c>
      <c r="H38" s="20" t="e">
        <f>VLOOKUP(F38,$A$37:$C$50,3,0)</f>
        <v>#N/A</v>
      </c>
      <c r="I38" s="20"/>
    </row>
    <row r="39" spans="1:9" x14ac:dyDescent="0.3">
      <c r="A39" t="s">
        <v>92</v>
      </c>
      <c r="B39">
        <v>253072</v>
      </c>
      <c r="C39" t="s">
        <v>93</v>
      </c>
      <c r="F39">
        <v>830385</v>
      </c>
      <c r="G39" s="19">
        <v>137670</v>
      </c>
      <c r="H39" s="20"/>
      <c r="I39" s="20"/>
    </row>
    <row r="40" spans="1:9" x14ac:dyDescent="0.3">
      <c r="A40" t="s">
        <v>94</v>
      </c>
      <c r="B40">
        <v>352711</v>
      </c>
      <c r="C40" t="s">
        <v>91</v>
      </c>
      <c r="F40">
        <v>795574</v>
      </c>
      <c r="G40" s="19">
        <v>190024</v>
      </c>
      <c r="H40" s="20"/>
      <c r="I40" s="20"/>
    </row>
    <row r="41" spans="1:9" x14ac:dyDescent="0.3">
      <c r="A41" t="s">
        <v>95</v>
      </c>
      <c r="B41">
        <v>391006</v>
      </c>
      <c r="C41" t="s">
        <v>96</v>
      </c>
      <c r="F41">
        <v>580622</v>
      </c>
      <c r="G41" s="19">
        <v>122604</v>
      </c>
      <c r="H41" s="20"/>
      <c r="I41" s="20"/>
    </row>
    <row r="42" spans="1:9" x14ac:dyDescent="0.3">
      <c r="A42" t="s">
        <v>97</v>
      </c>
      <c r="B42">
        <v>392128</v>
      </c>
      <c r="C42" t="s">
        <v>98</v>
      </c>
      <c r="F42">
        <v>549457</v>
      </c>
      <c r="G42" s="19">
        <v>111709</v>
      </c>
      <c r="H42" s="20"/>
      <c r="I42" s="20"/>
    </row>
    <row r="43" spans="1:9" x14ac:dyDescent="0.3">
      <c r="A43" t="s">
        <v>99</v>
      </c>
      <c r="B43">
        <v>549457</v>
      </c>
      <c r="C43" t="s">
        <v>91</v>
      </c>
      <c r="F43">
        <v>392128</v>
      </c>
      <c r="G43" s="19">
        <v>85931</v>
      </c>
      <c r="H43" s="20"/>
      <c r="I43" s="20"/>
    </row>
    <row r="44" spans="1:9" x14ac:dyDescent="0.3">
      <c r="A44" t="s">
        <v>100</v>
      </c>
      <c r="B44">
        <v>580622</v>
      </c>
      <c r="C44" t="s">
        <v>101</v>
      </c>
      <c r="F44">
        <v>391006</v>
      </c>
      <c r="G44" s="19">
        <v>168114</v>
      </c>
      <c r="H44" s="20"/>
      <c r="I44" s="20"/>
    </row>
    <row r="45" spans="1:9" x14ac:dyDescent="0.3">
      <c r="A45" t="s">
        <v>102</v>
      </c>
      <c r="B45">
        <v>602693</v>
      </c>
      <c r="C45" t="s">
        <v>103</v>
      </c>
      <c r="F45">
        <v>352711</v>
      </c>
      <c r="G45" s="19">
        <v>89627</v>
      </c>
      <c r="H45" s="20"/>
      <c r="I45" s="20"/>
    </row>
    <row r="46" spans="1:9" x14ac:dyDescent="0.3">
      <c r="A46" t="s">
        <v>104</v>
      </c>
      <c r="B46">
        <v>611810</v>
      </c>
      <c r="C46" t="s">
        <v>105</v>
      </c>
      <c r="F46">
        <v>253072</v>
      </c>
      <c r="G46" s="19">
        <v>149946</v>
      </c>
      <c r="H46" s="20"/>
      <c r="I46" s="20"/>
    </row>
    <row r="47" spans="1:9" x14ac:dyDescent="0.3">
      <c r="A47" t="s">
        <v>106</v>
      </c>
      <c r="B47">
        <v>612235</v>
      </c>
      <c r="C47" t="s">
        <v>103</v>
      </c>
      <c r="F47">
        <v>612235</v>
      </c>
      <c r="G47" s="19">
        <v>145893</v>
      </c>
      <c r="H47" s="20"/>
      <c r="I47" s="20"/>
    </row>
    <row r="48" spans="1:9" x14ac:dyDescent="0.3">
      <c r="A48" t="s">
        <v>107</v>
      </c>
      <c r="B48">
        <v>795574</v>
      </c>
      <c r="C48" t="s">
        <v>108</v>
      </c>
      <c r="F48">
        <v>611810</v>
      </c>
      <c r="G48" s="19">
        <v>64757</v>
      </c>
      <c r="H48" s="20"/>
      <c r="I48" s="20"/>
    </row>
    <row r="49" spans="1:9" x14ac:dyDescent="0.3">
      <c r="A49" t="s">
        <v>109</v>
      </c>
      <c r="B49">
        <v>830385</v>
      </c>
      <c r="C49" t="s">
        <v>110</v>
      </c>
      <c r="F49">
        <v>602693</v>
      </c>
      <c r="G49" s="19">
        <v>71478</v>
      </c>
      <c r="H49" s="20"/>
      <c r="I49" s="20"/>
    </row>
    <row r="50" spans="1:9" x14ac:dyDescent="0.3">
      <c r="A50" t="s">
        <v>111</v>
      </c>
      <c r="B50">
        <v>990678</v>
      </c>
      <c r="C50" t="s">
        <v>112</v>
      </c>
      <c r="F50">
        <v>110608</v>
      </c>
      <c r="G50" s="19">
        <v>131505</v>
      </c>
      <c r="H50" s="20"/>
      <c r="I50" s="20"/>
    </row>
  </sheetDat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8EE5-7A7C-4967-8A1B-11F598B92B5B}">
  <dimension ref="A1:O78"/>
  <sheetViews>
    <sheetView workbookViewId="0">
      <selection activeCell="M65" sqref="M65"/>
    </sheetView>
  </sheetViews>
  <sheetFormatPr defaultRowHeight="14.4" x14ac:dyDescent="0.3"/>
  <cols>
    <col min="1" max="1" width="32.88671875" customWidth="1"/>
    <col min="2" max="2" width="21.33203125" customWidth="1"/>
    <col min="8" max="8" width="15" customWidth="1"/>
    <col min="9" max="9" width="16.88671875" customWidth="1"/>
  </cols>
  <sheetData>
    <row r="1" spans="1:15" x14ac:dyDescent="0.3">
      <c r="A1" s="40" t="s">
        <v>48</v>
      </c>
      <c r="B1" s="40"/>
      <c r="C1" s="40"/>
      <c r="D1" s="40"/>
      <c r="E1" s="40"/>
      <c r="F1" s="40"/>
      <c r="G1" s="40"/>
      <c r="H1" s="40"/>
      <c r="I1" s="40"/>
      <c r="J1" s="40"/>
      <c r="K1" s="40"/>
      <c r="L1" s="40"/>
      <c r="M1" s="40"/>
      <c r="N1" s="40"/>
      <c r="O1" s="40"/>
    </row>
    <row r="3" spans="1:15" x14ac:dyDescent="0.3">
      <c r="A3" t="s">
        <v>8</v>
      </c>
    </row>
    <row r="4" spans="1:15" x14ac:dyDescent="0.3">
      <c r="A4" s="39" t="s">
        <v>9</v>
      </c>
      <c r="B4" s="39"/>
      <c r="C4" s="39"/>
      <c r="D4" s="39"/>
      <c r="E4" s="39"/>
      <c r="F4" s="39"/>
      <c r="G4" s="39"/>
      <c r="H4" s="39"/>
      <c r="I4" s="39"/>
      <c r="J4" s="39"/>
      <c r="K4" s="39"/>
      <c r="L4" s="39"/>
      <c r="M4" s="39"/>
      <c r="N4" s="39"/>
      <c r="O4" s="39"/>
    </row>
    <row r="5" spans="1:15" x14ac:dyDescent="0.3">
      <c r="A5" s="39"/>
      <c r="B5" s="39"/>
      <c r="C5" s="39"/>
      <c r="D5" s="39"/>
      <c r="E5" s="39"/>
      <c r="F5" s="39"/>
      <c r="G5" s="39"/>
      <c r="H5" s="39"/>
      <c r="I5" s="39"/>
      <c r="J5" s="39"/>
      <c r="K5" s="39"/>
      <c r="L5" s="39"/>
      <c r="M5" s="39"/>
      <c r="N5" s="39"/>
      <c r="O5" s="39"/>
    </row>
    <row r="6" spans="1:15" x14ac:dyDescent="0.3">
      <c r="A6" t="s">
        <v>6</v>
      </c>
      <c r="B6" s="39" t="s">
        <v>10</v>
      </c>
      <c r="C6" s="39"/>
      <c r="D6" s="39"/>
      <c r="E6" s="39"/>
      <c r="F6" s="39"/>
      <c r="G6" s="39"/>
      <c r="H6" s="39"/>
      <c r="I6" s="39"/>
      <c r="J6" s="39"/>
      <c r="K6" s="39"/>
      <c r="L6" s="39"/>
      <c r="M6" s="39"/>
      <c r="N6" s="39"/>
      <c r="O6" s="39"/>
    </row>
    <row r="8" spans="1:15" x14ac:dyDescent="0.3">
      <c r="A8" t="s">
        <v>17</v>
      </c>
    </row>
    <row r="9" spans="1:15" x14ac:dyDescent="0.3">
      <c r="A9" s="1" t="s">
        <v>19</v>
      </c>
      <c r="B9" s="1" t="s">
        <v>20</v>
      </c>
      <c r="C9" s="1" t="s">
        <v>21</v>
      </c>
      <c r="D9" s="1" t="s">
        <v>22</v>
      </c>
    </row>
    <row r="10" spans="1:15" x14ac:dyDescent="0.3">
      <c r="A10" t="s">
        <v>26</v>
      </c>
      <c r="B10" t="s">
        <v>27</v>
      </c>
      <c r="C10">
        <v>12</v>
      </c>
      <c r="D10">
        <v>1.7699999999999998</v>
      </c>
    </row>
    <row r="11" spans="1:15" x14ac:dyDescent="0.3">
      <c r="A11" t="s">
        <v>29</v>
      </c>
      <c r="B11" t="s">
        <v>28</v>
      </c>
      <c r="C11">
        <v>14</v>
      </c>
      <c r="D11">
        <v>3.4899999999999998</v>
      </c>
    </row>
    <row r="12" spans="1:15" x14ac:dyDescent="0.3">
      <c r="A12" t="s">
        <v>31</v>
      </c>
      <c r="B12" t="s">
        <v>30</v>
      </c>
      <c r="C12">
        <v>45</v>
      </c>
      <c r="D12">
        <v>1.8699999999999999</v>
      </c>
    </row>
    <row r="13" spans="1:15" x14ac:dyDescent="0.3">
      <c r="A13" t="s">
        <v>35</v>
      </c>
      <c r="B13" t="s">
        <v>30</v>
      </c>
      <c r="C13">
        <v>3</v>
      </c>
      <c r="D13">
        <v>1.87</v>
      </c>
    </row>
    <row r="14" spans="1:15" x14ac:dyDescent="0.3">
      <c r="A14" t="s">
        <v>32</v>
      </c>
      <c r="B14" t="s">
        <v>30</v>
      </c>
      <c r="C14">
        <v>84</v>
      </c>
      <c r="D14">
        <v>2.1800000000000002</v>
      </c>
    </row>
    <row r="15" spans="1:15" x14ac:dyDescent="0.3">
      <c r="A15" t="s">
        <v>34</v>
      </c>
      <c r="B15" t="s">
        <v>33</v>
      </c>
      <c r="C15">
        <v>12</v>
      </c>
      <c r="D15">
        <v>1.35</v>
      </c>
    </row>
    <row r="16" spans="1:15" x14ac:dyDescent="0.3">
      <c r="A16" t="s">
        <v>32</v>
      </c>
      <c r="B16" t="s">
        <v>30</v>
      </c>
      <c r="C16">
        <v>19</v>
      </c>
      <c r="D16">
        <v>2.1799999999999997</v>
      </c>
    </row>
    <row r="17" spans="1:15" x14ac:dyDescent="0.3">
      <c r="A17" t="s">
        <v>24</v>
      </c>
      <c r="B17" t="s">
        <v>30</v>
      </c>
      <c r="C17">
        <v>45</v>
      </c>
      <c r="D17">
        <v>2.84</v>
      </c>
    </row>
    <row r="18" spans="1:15" x14ac:dyDescent="0.3">
      <c r="A18" t="s">
        <v>23</v>
      </c>
      <c r="B18" t="s">
        <v>27</v>
      </c>
      <c r="C18">
        <v>34</v>
      </c>
      <c r="D18">
        <v>1.87</v>
      </c>
    </row>
    <row r="19" spans="1:15" x14ac:dyDescent="0.3">
      <c r="A19" t="s">
        <v>24</v>
      </c>
      <c r="B19" t="s">
        <v>30</v>
      </c>
      <c r="C19">
        <v>67</v>
      </c>
      <c r="D19">
        <v>2.8400000000000003</v>
      </c>
    </row>
    <row r="20" spans="1:15" ht="12" customHeight="1" x14ac:dyDescent="0.3">
      <c r="A20" t="s">
        <v>36</v>
      </c>
      <c r="B20" t="s">
        <v>27</v>
      </c>
      <c r="C20">
        <v>34</v>
      </c>
      <c r="D20">
        <v>1.7700000000000002</v>
      </c>
    </row>
    <row r="21" spans="1:15" x14ac:dyDescent="0.3">
      <c r="A21" t="s">
        <v>25</v>
      </c>
      <c r="B21" t="s">
        <v>33</v>
      </c>
      <c r="C21">
        <v>232</v>
      </c>
      <c r="D21">
        <v>1.68</v>
      </c>
    </row>
    <row r="23" spans="1:15" x14ac:dyDescent="0.3">
      <c r="A23" t="s">
        <v>41</v>
      </c>
      <c r="B23" t="str">
        <f>INDEX(A10:A21,9)</f>
        <v>Bran</v>
      </c>
    </row>
    <row r="24" spans="1:15" x14ac:dyDescent="0.3">
      <c r="A24" t="s">
        <v>42</v>
      </c>
      <c r="B24">
        <f>INDEX(A10:D21,9,4)</f>
        <v>1.87</v>
      </c>
    </row>
    <row r="26" spans="1:15" x14ac:dyDescent="0.3">
      <c r="A26" t="s">
        <v>4</v>
      </c>
    </row>
    <row r="27" spans="1:15" x14ac:dyDescent="0.3">
      <c r="A27" s="39" t="s">
        <v>5</v>
      </c>
      <c r="B27" s="39"/>
      <c r="C27" s="39"/>
      <c r="D27" s="39"/>
      <c r="E27" s="39"/>
      <c r="F27" s="39"/>
      <c r="G27" s="39"/>
      <c r="H27" s="39"/>
      <c r="I27" s="39"/>
      <c r="J27" s="39"/>
      <c r="K27" s="39"/>
      <c r="L27" s="39"/>
      <c r="M27" s="39"/>
      <c r="N27" s="39"/>
      <c r="O27" s="39"/>
    </row>
    <row r="28" spans="1:15" x14ac:dyDescent="0.3">
      <c r="A28" s="39"/>
      <c r="B28" s="39"/>
      <c r="C28" s="39"/>
      <c r="D28" s="39"/>
      <c r="E28" s="39"/>
      <c r="F28" s="39"/>
      <c r="G28" s="39"/>
      <c r="H28" s="39"/>
      <c r="I28" s="39"/>
      <c r="J28" s="39"/>
      <c r="K28" s="39"/>
      <c r="L28" s="39"/>
      <c r="M28" s="39"/>
      <c r="N28" s="39"/>
      <c r="O28" s="39"/>
    </row>
    <row r="29" spans="1:15" x14ac:dyDescent="0.3">
      <c r="A29" s="39"/>
      <c r="B29" s="39"/>
      <c r="C29" s="39"/>
      <c r="D29" s="39"/>
      <c r="E29" s="39"/>
      <c r="F29" s="39"/>
      <c r="G29" s="39"/>
      <c r="H29" s="39"/>
      <c r="I29" s="39"/>
      <c r="J29" s="39"/>
      <c r="K29" s="39"/>
      <c r="L29" s="39"/>
      <c r="M29" s="39"/>
      <c r="N29" s="39"/>
      <c r="O29" s="39"/>
    </row>
    <row r="30" spans="1:15" x14ac:dyDescent="0.3">
      <c r="A30" t="s">
        <v>6</v>
      </c>
      <c r="B30" s="39" t="s">
        <v>7</v>
      </c>
      <c r="C30" s="39"/>
      <c r="D30" s="39"/>
      <c r="E30" s="39"/>
      <c r="F30" s="39"/>
      <c r="G30" s="39"/>
      <c r="H30" s="39"/>
      <c r="I30" s="39"/>
      <c r="J30" s="39"/>
      <c r="K30" s="39"/>
      <c r="L30" s="39"/>
      <c r="M30" s="39"/>
      <c r="N30" s="39"/>
      <c r="O30" s="39"/>
    </row>
    <row r="31" spans="1:15" x14ac:dyDescent="0.3">
      <c r="A31" t="s">
        <v>17</v>
      </c>
    </row>
    <row r="32" spans="1:15" x14ac:dyDescent="0.3">
      <c r="A32" s="1" t="s">
        <v>19</v>
      </c>
      <c r="B32" s="1" t="s">
        <v>20</v>
      </c>
      <c r="C32" s="1" t="s">
        <v>21</v>
      </c>
      <c r="D32" s="1" t="s">
        <v>22</v>
      </c>
    </row>
    <row r="33" spans="1:4" x14ac:dyDescent="0.3">
      <c r="A33" t="s">
        <v>26</v>
      </c>
      <c r="B33" t="s">
        <v>30</v>
      </c>
      <c r="C33">
        <v>12</v>
      </c>
      <c r="D33">
        <v>1.7699999999999998</v>
      </c>
    </row>
    <row r="34" spans="1:4" x14ac:dyDescent="0.3">
      <c r="A34" t="s">
        <v>29</v>
      </c>
      <c r="B34" t="s">
        <v>28</v>
      </c>
      <c r="C34">
        <v>14</v>
      </c>
      <c r="D34">
        <v>3.4899999999999998</v>
      </c>
    </row>
    <row r="35" spans="1:4" x14ac:dyDescent="0.3">
      <c r="A35" t="s">
        <v>31</v>
      </c>
      <c r="B35" t="s">
        <v>30</v>
      </c>
      <c r="C35">
        <v>45</v>
      </c>
      <c r="D35">
        <v>1.8699999999999999</v>
      </c>
    </row>
    <row r="36" spans="1:4" x14ac:dyDescent="0.3">
      <c r="A36" t="s">
        <v>35</v>
      </c>
      <c r="B36" t="s">
        <v>30</v>
      </c>
      <c r="C36">
        <v>3</v>
      </c>
      <c r="D36">
        <v>1.87</v>
      </c>
    </row>
    <row r="37" spans="1:4" x14ac:dyDescent="0.3">
      <c r="A37" t="s">
        <v>32</v>
      </c>
      <c r="B37" t="s">
        <v>30</v>
      </c>
      <c r="C37">
        <v>84</v>
      </c>
      <c r="D37">
        <v>2.1800000000000002</v>
      </c>
    </row>
    <row r="38" spans="1:4" x14ac:dyDescent="0.3">
      <c r="A38" t="s">
        <v>144</v>
      </c>
      <c r="B38" t="s">
        <v>33</v>
      </c>
      <c r="C38">
        <v>12</v>
      </c>
      <c r="D38">
        <v>1.35</v>
      </c>
    </row>
    <row r="39" spans="1:4" x14ac:dyDescent="0.3">
      <c r="A39" t="s">
        <v>32</v>
      </c>
      <c r="B39" t="s">
        <v>30</v>
      </c>
      <c r="C39">
        <v>19</v>
      </c>
      <c r="D39">
        <v>2.1799999999999997</v>
      </c>
    </row>
    <row r="40" spans="1:4" x14ac:dyDescent="0.3">
      <c r="A40" t="s">
        <v>24</v>
      </c>
      <c r="B40" t="s">
        <v>30</v>
      </c>
      <c r="C40">
        <v>45</v>
      </c>
      <c r="D40">
        <v>2.84</v>
      </c>
    </row>
    <row r="41" spans="1:4" x14ac:dyDescent="0.3">
      <c r="A41" t="s">
        <v>23</v>
      </c>
      <c r="B41" t="s">
        <v>27</v>
      </c>
      <c r="C41">
        <v>34</v>
      </c>
      <c r="D41">
        <v>1.87</v>
      </c>
    </row>
    <row r="42" spans="1:4" x14ac:dyDescent="0.3">
      <c r="A42" t="s">
        <v>24</v>
      </c>
      <c r="B42" t="s">
        <v>30</v>
      </c>
      <c r="C42">
        <v>67</v>
      </c>
      <c r="D42">
        <v>2.8400000000000003</v>
      </c>
    </row>
    <row r="43" spans="1:4" x14ac:dyDescent="0.3">
      <c r="A43" t="s">
        <v>36</v>
      </c>
      <c r="B43" t="s">
        <v>27</v>
      </c>
      <c r="C43">
        <v>34</v>
      </c>
      <c r="D43">
        <v>1.7700000000000002</v>
      </c>
    </row>
    <row r="44" spans="1:4" x14ac:dyDescent="0.3">
      <c r="A44" t="s">
        <v>25</v>
      </c>
      <c r="B44" t="s">
        <v>33</v>
      </c>
      <c r="C44">
        <v>232</v>
      </c>
      <c r="D44">
        <v>1.68</v>
      </c>
    </row>
    <row r="46" spans="1:4" x14ac:dyDescent="0.3">
      <c r="A46" t="s">
        <v>43</v>
      </c>
    </row>
    <row r="47" spans="1:4" x14ac:dyDescent="0.3">
      <c r="A47" t="s">
        <v>145</v>
      </c>
    </row>
    <row r="50" spans="1:15" x14ac:dyDescent="0.3">
      <c r="A50" s="41" t="s">
        <v>114</v>
      </c>
      <c r="B50" s="41"/>
      <c r="C50" s="41"/>
      <c r="D50" s="41"/>
      <c r="E50" s="41"/>
      <c r="F50" s="41"/>
      <c r="G50" s="41"/>
      <c r="H50" s="41"/>
      <c r="I50" s="41"/>
      <c r="J50" s="41"/>
      <c r="K50" s="41"/>
      <c r="L50" s="41"/>
      <c r="M50" s="41"/>
      <c r="N50" s="41"/>
      <c r="O50" s="41"/>
    </row>
    <row r="53" spans="1:15" x14ac:dyDescent="0.3">
      <c r="A53" t="s">
        <v>115</v>
      </c>
      <c r="B53" t="s">
        <v>58</v>
      </c>
      <c r="C53" t="s">
        <v>116</v>
      </c>
      <c r="D53" t="s">
        <v>117</v>
      </c>
    </row>
    <row r="54" spans="1:15" x14ac:dyDescent="0.3">
      <c r="A54" t="s">
        <v>91</v>
      </c>
      <c r="B54">
        <v>32</v>
      </c>
      <c r="C54">
        <v>5</v>
      </c>
      <c r="D54">
        <v>60</v>
      </c>
    </row>
    <row r="55" spans="1:15" x14ac:dyDescent="0.3">
      <c r="A55" t="s">
        <v>118</v>
      </c>
      <c r="B55">
        <v>19</v>
      </c>
      <c r="C55">
        <v>5.2</v>
      </c>
      <c r="D55">
        <v>64</v>
      </c>
    </row>
    <row r="56" spans="1:15" x14ac:dyDescent="0.3">
      <c r="A56" t="s">
        <v>119</v>
      </c>
      <c r="B56">
        <v>21</v>
      </c>
      <c r="C56">
        <v>5.5</v>
      </c>
      <c r="D56">
        <v>50</v>
      </c>
    </row>
    <row r="57" spans="1:15" x14ac:dyDescent="0.3">
      <c r="A57" t="s">
        <v>120</v>
      </c>
      <c r="B57">
        <v>26</v>
      </c>
      <c r="C57">
        <v>4.9000000000000004</v>
      </c>
      <c r="D57">
        <v>55</v>
      </c>
    </row>
    <row r="58" spans="1:15" x14ac:dyDescent="0.3">
      <c r="A58" t="s">
        <v>121</v>
      </c>
      <c r="B58">
        <v>36</v>
      </c>
      <c r="C58">
        <v>5.5</v>
      </c>
      <c r="D58">
        <v>70</v>
      </c>
    </row>
    <row r="60" spans="1:15" x14ac:dyDescent="0.3">
      <c r="A60" t="s">
        <v>115</v>
      </c>
      <c r="B60" t="s">
        <v>121</v>
      </c>
    </row>
    <row r="61" spans="1:15" x14ac:dyDescent="0.3">
      <c r="A61" t="s">
        <v>116</v>
      </c>
    </row>
    <row r="62" spans="1:15" x14ac:dyDescent="0.3">
      <c r="A62" t="s">
        <v>117</v>
      </c>
    </row>
    <row r="65" spans="1:10" x14ac:dyDescent="0.3">
      <c r="A65" s="25" t="s">
        <v>87</v>
      </c>
      <c r="B65" s="24" t="s">
        <v>86</v>
      </c>
      <c r="C65" s="26" t="s">
        <v>88</v>
      </c>
      <c r="G65" s="21" t="s">
        <v>86</v>
      </c>
      <c r="H65" s="22" t="s">
        <v>89</v>
      </c>
      <c r="I65" t="s">
        <v>88</v>
      </c>
      <c r="J65" t="s">
        <v>87</v>
      </c>
    </row>
    <row r="66" spans="1:10" x14ac:dyDescent="0.3">
      <c r="A66" t="s">
        <v>90</v>
      </c>
      <c r="B66">
        <v>110608</v>
      </c>
      <c r="C66" t="s">
        <v>91</v>
      </c>
      <c r="G66">
        <v>990678</v>
      </c>
      <c r="H66" s="19">
        <v>84289</v>
      </c>
      <c r="I66" t="str">
        <f>INDEX($A$66:$C$78,MATCH(G66,$B$66:$B$78,0),3)</f>
        <v>Brad</v>
      </c>
      <c r="J66" t="str">
        <f>INDEX($A$66:$C$78,MATCH(B66,$G$66:$G$78,0),1)</f>
        <v>Pitt</v>
      </c>
    </row>
    <row r="67" spans="1:10" x14ac:dyDescent="0.3">
      <c r="A67" t="s">
        <v>92</v>
      </c>
      <c r="B67">
        <v>253072</v>
      </c>
      <c r="C67" t="s">
        <v>93</v>
      </c>
      <c r="G67">
        <v>830385</v>
      </c>
      <c r="H67" s="19">
        <v>137670</v>
      </c>
      <c r="I67" t="str">
        <f t="shared" ref="I67:I78" si="0">INDEX($A$66:$C$78,MATCH(G67,$B$66:$B$78,0),3)</f>
        <v>Prince</v>
      </c>
      <c r="J67" t="str">
        <f t="shared" ref="J67:J78" si="1">INDEX($A$66:$C$78,MATCH(B67,$G$66:$G$78,0),1)</f>
        <v>Woods</v>
      </c>
    </row>
    <row r="68" spans="1:10" x14ac:dyDescent="0.3">
      <c r="A68" t="s">
        <v>94</v>
      </c>
      <c r="B68">
        <v>352711</v>
      </c>
      <c r="C68" t="s">
        <v>91</v>
      </c>
      <c r="G68">
        <v>795574</v>
      </c>
      <c r="H68" s="19">
        <v>190024</v>
      </c>
      <c r="I68" t="str">
        <f t="shared" si="0"/>
        <v>Tony</v>
      </c>
      <c r="J68" t="str">
        <f t="shared" si="1"/>
        <v>Vick</v>
      </c>
    </row>
    <row r="69" spans="1:10" x14ac:dyDescent="0.3">
      <c r="A69" t="s">
        <v>95</v>
      </c>
      <c r="B69">
        <v>391006</v>
      </c>
      <c r="C69" t="s">
        <v>96</v>
      </c>
      <c r="G69">
        <v>580622</v>
      </c>
      <c r="H69" s="19">
        <v>122604</v>
      </c>
      <c r="I69" t="str">
        <f t="shared" si="0"/>
        <v>Eli</v>
      </c>
      <c r="J69" t="str">
        <f t="shared" si="1"/>
        <v>Manning</v>
      </c>
    </row>
    <row r="70" spans="1:10" x14ac:dyDescent="0.3">
      <c r="A70" t="s">
        <v>97</v>
      </c>
      <c r="B70">
        <v>392128</v>
      </c>
      <c r="C70" t="s">
        <v>98</v>
      </c>
      <c r="G70">
        <v>549457</v>
      </c>
      <c r="H70" s="19">
        <v>111709</v>
      </c>
      <c r="I70" t="str">
        <f t="shared" si="0"/>
        <v>John</v>
      </c>
      <c r="J70" t="str">
        <f t="shared" si="1"/>
        <v>Elway</v>
      </c>
    </row>
    <row r="71" spans="1:10" x14ac:dyDescent="0.3">
      <c r="A71" t="s">
        <v>99</v>
      </c>
      <c r="B71">
        <v>549457</v>
      </c>
      <c r="C71" t="s">
        <v>91</v>
      </c>
      <c r="G71">
        <v>392128</v>
      </c>
      <c r="H71" s="19">
        <v>85931</v>
      </c>
      <c r="I71" t="str">
        <f t="shared" si="0"/>
        <v>Bret</v>
      </c>
      <c r="J71" t="str">
        <f t="shared" si="1"/>
        <v>Favre</v>
      </c>
    </row>
    <row r="72" spans="1:10" x14ac:dyDescent="0.3">
      <c r="A72" t="s">
        <v>100</v>
      </c>
      <c r="B72">
        <v>580622</v>
      </c>
      <c r="C72" t="s">
        <v>101</v>
      </c>
      <c r="G72">
        <v>391006</v>
      </c>
      <c r="H72" s="19">
        <v>168114</v>
      </c>
      <c r="I72" t="str">
        <f t="shared" si="0"/>
        <v>Peter</v>
      </c>
      <c r="J72" t="str">
        <f t="shared" si="1"/>
        <v>Pan</v>
      </c>
    </row>
    <row r="73" spans="1:10" x14ac:dyDescent="0.3">
      <c r="A73" t="s">
        <v>102</v>
      </c>
      <c r="B73">
        <v>602693</v>
      </c>
      <c r="C73" t="s">
        <v>103</v>
      </c>
      <c r="G73">
        <v>352711</v>
      </c>
      <c r="H73" s="19">
        <v>89627</v>
      </c>
      <c r="I73" t="str">
        <f t="shared" si="0"/>
        <v>John</v>
      </c>
      <c r="J73" t="str">
        <f t="shared" si="1"/>
        <v>Williams</v>
      </c>
    </row>
    <row r="74" spans="1:10" x14ac:dyDescent="0.3">
      <c r="A74" t="s">
        <v>104</v>
      </c>
      <c r="B74">
        <v>611810</v>
      </c>
      <c r="C74" t="s">
        <v>105</v>
      </c>
      <c r="G74">
        <v>253072</v>
      </c>
      <c r="H74" s="19">
        <v>149946</v>
      </c>
      <c r="I74" t="str">
        <f t="shared" si="0"/>
        <v>Andy</v>
      </c>
      <c r="J74" t="str">
        <f t="shared" si="1"/>
        <v>Stark</v>
      </c>
    </row>
    <row r="75" spans="1:10" x14ac:dyDescent="0.3">
      <c r="A75" t="s">
        <v>106</v>
      </c>
      <c r="B75">
        <v>612235</v>
      </c>
      <c r="C75" t="s">
        <v>103</v>
      </c>
      <c r="G75">
        <v>612235</v>
      </c>
      <c r="H75" s="19">
        <v>145893</v>
      </c>
      <c r="I75" t="str">
        <f t="shared" si="0"/>
        <v>Micheal</v>
      </c>
      <c r="J75" t="str">
        <f t="shared" si="1"/>
        <v>Jordan</v>
      </c>
    </row>
    <row r="76" spans="1:10" x14ac:dyDescent="0.3">
      <c r="A76" t="s">
        <v>107</v>
      </c>
      <c r="B76">
        <v>795574</v>
      </c>
      <c r="C76" t="s">
        <v>108</v>
      </c>
      <c r="G76">
        <v>611810</v>
      </c>
      <c r="H76" s="19">
        <v>64757</v>
      </c>
      <c r="I76" t="str">
        <f t="shared" si="0"/>
        <v>Tiger</v>
      </c>
      <c r="J76" t="str">
        <f t="shared" si="1"/>
        <v>Smith</v>
      </c>
    </row>
    <row r="77" spans="1:10" x14ac:dyDescent="0.3">
      <c r="A77" t="s">
        <v>109</v>
      </c>
      <c r="B77">
        <v>830385</v>
      </c>
      <c r="C77" t="s">
        <v>110</v>
      </c>
      <c r="G77">
        <v>602693</v>
      </c>
      <c r="H77" s="19">
        <v>71478</v>
      </c>
      <c r="I77" t="str">
        <f t="shared" si="0"/>
        <v>Micheal</v>
      </c>
      <c r="J77" t="str">
        <f t="shared" si="1"/>
        <v>Cline</v>
      </c>
    </row>
    <row r="78" spans="1:10" x14ac:dyDescent="0.3">
      <c r="A78" t="s">
        <v>111</v>
      </c>
      <c r="B78">
        <v>990678</v>
      </c>
      <c r="C78" t="s">
        <v>112</v>
      </c>
      <c r="G78">
        <v>110608</v>
      </c>
      <c r="H78" s="19">
        <v>131505</v>
      </c>
      <c r="I78" t="str">
        <f t="shared" si="0"/>
        <v>John</v>
      </c>
      <c r="J78" t="str">
        <f t="shared" si="1"/>
        <v>Doe</v>
      </c>
    </row>
  </sheetData>
  <mergeCells count="6">
    <mergeCell ref="A1:O1"/>
    <mergeCell ref="A50:O50"/>
    <mergeCell ref="A27:O29"/>
    <mergeCell ref="B30:O30"/>
    <mergeCell ref="A4:O5"/>
    <mergeCell ref="B6:O6"/>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EDA6-4DD3-46E7-A58F-734434C7A513}">
  <dimension ref="A1:O12"/>
  <sheetViews>
    <sheetView topLeftCell="A6" workbookViewId="0">
      <selection activeCell="D10" sqref="D10"/>
    </sheetView>
  </sheetViews>
  <sheetFormatPr defaultRowHeight="14.4" x14ac:dyDescent="0.3"/>
  <cols>
    <col min="1" max="1" width="18.5546875" customWidth="1"/>
    <col min="2" max="2" width="24.6640625" customWidth="1"/>
  </cols>
  <sheetData>
    <row r="1" spans="1:15" x14ac:dyDescent="0.3">
      <c r="A1" s="40" t="s">
        <v>11</v>
      </c>
      <c r="B1" s="40"/>
      <c r="C1" s="40"/>
      <c r="D1" s="40"/>
      <c r="E1" s="40"/>
      <c r="F1" s="40"/>
      <c r="G1" s="40"/>
      <c r="H1" s="40"/>
      <c r="I1" s="40"/>
      <c r="J1" s="40"/>
      <c r="K1" s="40"/>
      <c r="L1" s="40"/>
      <c r="M1" s="40"/>
      <c r="N1" s="40"/>
      <c r="O1" s="40"/>
    </row>
    <row r="3" spans="1:15" x14ac:dyDescent="0.3">
      <c r="A3" s="38" t="s">
        <v>12</v>
      </c>
      <c r="B3" s="38"/>
      <c r="C3" s="38"/>
      <c r="D3" s="38"/>
      <c r="E3" s="38"/>
      <c r="F3" s="38"/>
      <c r="G3" s="38"/>
      <c r="H3" s="38"/>
      <c r="I3" s="38"/>
      <c r="J3" s="38"/>
      <c r="K3" s="38"/>
      <c r="L3" s="38"/>
      <c r="M3" s="38"/>
      <c r="N3" s="38"/>
      <c r="O3" s="38"/>
    </row>
    <row r="4" spans="1:15" ht="41.25" customHeight="1" x14ac:dyDescent="0.3">
      <c r="A4" s="38"/>
      <c r="B4" s="38"/>
      <c r="C4" s="38"/>
      <c r="D4" s="38"/>
      <c r="E4" s="38"/>
      <c r="F4" s="38"/>
      <c r="G4" s="38"/>
      <c r="H4" s="38"/>
      <c r="I4" s="38"/>
      <c r="J4" s="38"/>
      <c r="K4" s="38"/>
      <c r="L4" s="38"/>
      <c r="M4" s="38"/>
      <c r="N4" s="38"/>
      <c r="O4" s="38"/>
    </row>
    <row r="6" spans="1:15" ht="159.75" customHeight="1" x14ac:dyDescent="0.3">
      <c r="A6" t="s">
        <v>6</v>
      </c>
      <c r="B6" s="38" t="s">
        <v>136</v>
      </c>
      <c r="C6" s="39"/>
      <c r="D6" s="39"/>
      <c r="E6" s="39"/>
      <c r="F6" s="39"/>
      <c r="G6" s="39"/>
      <c r="H6" s="39"/>
      <c r="I6" s="39"/>
      <c r="J6" s="39"/>
      <c r="K6" s="39"/>
      <c r="L6" s="39"/>
      <c r="M6" s="39"/>
      <c r="N6" s="39"/>
      <c r="O6" s="39"/>
    </row>
    <row r="8" spans="1:15" ht="18.75" customHeight="1" x14ac:dyDescent="0.3">
      <c r="A8" s="29" t="s">
        <v>137</v>
      </c>
      <c r="B8" s="29" t="s">
        <v>138</v>
      </c>
    </row>
    <row r="9" spans="1:15" ht="18.75" customHeight="1" x14ac:dyDescent="0.3">
      <c r="A9" s="30" t="s">
        <v>139</v>
      </c>
      <c r="B9" s="30" t="s">
        <v>140</v>
      </c>
      <c r="D9" t="str">
        <f>ADDRESS(5,2)</f>
        <v>$B$5</v>
      </c>
    </row>
    <row r="10" spans="1:15" ht="30" x14ac:dyDescent="0.3">
      <c r="A10" s="30">
        <v>2</v>
      </c>
      <c r="B10" s="30" t="s">
        <v>141</v>
      </c>
    </row>
    <row r="11" spans="1:15" ht="30" x14ac:dyDescent="0.3">
      <c r="A11" s="30">
        <v>3</v>
      </c>
      <c r="B11" s="30" t="s">
        <v>142</v>
      </c>
    </row>
    <row r="12" spans="1:15" ht="15" x14ac:dyDescent="0.3">
      <c r="A12" s="30">
        <v>4</v>
      </c>
      <c r="B12" s="30" t="s">
        <v>143</v>
      </c>
    </row>
  </sheetData>
  <mergeCells count="3">
    <mergeCell ref="A1:O1"/>
    <mergeCell ref="A3:O4"/>
    <mergeCell ref="B6: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4ECF-854D-463F-82D2-EF0894187BFC}">
  <dimension ref="A1:O24"/>
  <sheetViews>
    <sheetView tabSelected="1" topLeftCell="A8" workbookViewId="0">
      <selection activeCell="H22" sqref="H22"/>
    </sheetView>
  </sheetViews>
  <sheetFormatPr defaultRowHeight="14.4" x14ac:dyDescent="0.3"/>
  <sheetData>
    <row r="1" spans="1:15" x14ac:dyDescent="0.3">
      <c r="A1" s="40" t="s">
        <v>53</v>
      </c>
      <c r="B1" s="40"/>
      <c r="C1" s="40"/>
      <c r="D1" s="40"/>
      <c r="E1" s="40"/>
      <c r="F1" s="40"/>
      <c r="G1" s="40"/>
      <c r="H1" s="40"/>
      <c r="I1" s="40"/>
      <c r="J1" s="40"/>
      <c r="K1" s="40"/>
      <c r="L1" s="40"/>
      <c r="M1" s="40"/>
      <c r="N1" s="40"/>
      <c r="O1" s="40"/>
    </row>
    <row r="3" spans="1:15" x14ac:dyDescent="0.3">
      <c r="A3" s="42" t="s">
        <v>18</v>
      </c>
      <c r="B3" s="42"/>
      <c r="C3" s="42"/>
      <c r="D3" s="42"/>
      <c r="E3" s="42"/>
      <c r="F3" s="42"/>
      <c r="G3" s="42"/>
      <c r="H3" s="42"/>
      <c r="I3" s="42"/>
      <c r="J3" s="42"/>
      <c r="K3" s="42"/>
      <c r="L3" s="42"/>
      <c r="M3" s="42"/>
      <c r="N3" s="42"/>
      <c r="O3" s="42"/>
    </row>
    <row r="4" spans="1:15" ht="35.25" customHeight="1" x14ac:dyDescent="0.3">
      <c r="A4" s="42"/>
      <c r="B4" s="42"/>
      <c r="C4" s="42"/>
      <c r="D4" s="42"/>
      <c r="E4" s="42"/>
      <c r="F4" s="42"/>
      <c r="G4" s="42"/>
      <c r="H4" s="42"/>
      <c r="I4" s="42"/>
      <c r="J4" s="42"/>
      <c r="K4" s="42"/>
      <c r="L4" s="42"/>
      <c r="M4" s="42"/>
      <c r="N4" s="42"/>
      <c r="O4" s="42"/>
    </row>
    <row r="5" spans="1:15" x14ac:dyDescent="0.3">
      <c r="A5" t="s">
        <v>6</v>
      </c>
      <c r="B5" s="42" t="s">
        <v>54</v>
      </c>
      <c r="C5" s="42"/>
      <c r="D5" s="42"/>
      <c r="E5" s="42"/>
      <c r="F5" s="42"/>
      <c r="G5" s="42"/>
      <c r="H5" s="42"/>
      <c r="I5" s="42"/>
      <c r="J5" s="42"/>
      <c r="K5" s="42"/>
      <c r="L5" s="42"/>
      <c r="M5" s="42"/>
      <c r="N5" s="42"/>
      <c r="O5" s="42"/>
    </row>
    <row r="6" spans="1:15" x14ac:dyDescent="0.3">
      <c r="B6" s="42"/>
      <c r="C6" s="42"/>
      <c r="D6" s="42"/>
      <c r="E6" s="42"/>
      <c r="F6" s="42"/>
      <c r="G6" s="42"/>
      <c r="H6" s="42"/>
      <c r="I6" s="42"/>
      <c r="J6" s="42"/>
      <c r="K6" s="42"/>
      <c r="L6" s="42"/>
      <c r="M6" s="42"/>
      <c r="N6" s="42"/>
      <c r="O6" s="42"/>
    </row>
    <row r="7" spans="1:15" x14ac:dyDescent="0.3">
      <c r="B7" s="42"/>
      <c r="C7" s="42"/>
      <c r="D7" s="42"/>
      <c r="E7" s="42"/>
      <c r="F7" s="42"/>
      <c r="G7" s="42"/>
      <c r="H7" s="42"/>
      <c r="I7" s="42"/>
      <c r="J7" s="42"/>
      <c r="K7" s="42"/>
      <c r="L7" s="42"/>
      <c r="M7" s="42"/>
      <c r="N7" s="42"/>
      <c r="O7" s="42"/>
    </row>
    <row r="8" spans="1:15" x14ac:dyDescent="0.3">
      <c r="B8" s="42"/>
      <c r="C8" s="42"/>
      <c r="D8" s="42"/>
      <c r="E8" s="42"/>
      <c r="F8" s="42"/>
      <c r="G8" s="42"/>
      <c r="H8" s="42"/>
      <c r="I8" s="42"/>
      <c r="J8" s="42"/>
      <c r="K8" s="42"/>
      <c r="L8" s="42"/>
      <c r="M8" s="42"/>
      <c r="N8" s="42"/>
      <c r="O8" s="42"/>
    </row>
    <row r="9" spans="1:15" x14ac:dyDescent="0.3">
      <c r="B9" s="42"/>
      <c r="C9" s="42"/>
      <c r="D9" s="42"/>
      <c r="E9" s="42"/>
      <c r="F9" s="42"/>
      <c r="G9" s="42"/>
      <c r="H9" s="42"/>
      <c r="I9" s="42"/>
      <c r="J9" s="42"/>
      <c r="K9" s="42"/>
      <c r="L9" s="42"/>
      <c r="M9" s="42"/>
      <c r="N9" s="42"/>
      <c r="O9" s="42"/>
    </row>
    <row r="10" spans="1:15" x14ac:dyDescent="0.3">
      <c r="B10" s="42"/>
      <c r="C10" s="42"/>
      <c r="D10" s="42"/>
      <c r="E10" s="42"/>
      <c r="F10" s="42"/>
      <c r="G10" s="42"/>
      <c r="H10" s="42"/>
      <c r="I10" s="42"/>
      <c r="J10" s="42"/>
      <c r="K10" s="42"/>
      <c r="L10" s="42"/>
      <c r="M10" s="42"/>
      <c r="N10" s="42"/>
      <c r="O10" s="42"/>
    </row>
    <row r="11" spans="1:15" x14ac:dyDescent="0.3">
      <c r="B11" s="42"/>
      <c r="C11" s="42"/>
      <c r="D11" s="42"/>
      <c r="E11" s="42"/>
      <c r="F11" s="42"/>
      <c r="G11" s="42"/>
      <c r="H11" s="42"/>
      <c r="I11" s="42"/>
      <c r="J11" s="42"/>
      <c r="K11" s="42"/>
      <c r="L11" s="42"/>
      <c r="M11" s="42"/>
      <c r="N11" s="42"/>
      <c r="O11" s="42"/>
    </row>
    <row r="12" spans="1:15" x14ac:dyDescent="0.3">
      <c r="B12" s="42"/>
      <c r="C12" s="42"/>
      <c r="D12" s="42"/>
      <c r="E12" s="42"/>
      <c r="F12" s="42"/>
      <c r="G12" s="42"/>
      <c r="H12" s="42"/>
      <c r="I12" s="42"/>
      <c r="J12" s="42"/>
      <c r="K12" s="42"/>
      <c r="L12" s="42"/>
      <c r="M12" s="42"/>
      <c r="N12" s="42"/>
      <c r="O12" s="42"/>
    </row>
    <row r="13" spans="1:15" ht="78" customHeight="1" x14ac:dyDescent="0.3">
      <c r="B13" s="42"/>
      <c r="C13" s="42"/>
      <c r="D13" s="42"/>
      <c r="E13" s="42"/>
      <c r="F13" s="42"/>
      <c r="G13" s="42"/>
      <c r="H13" s="42"/>
      <c r="I13" s="42"/>
      <c r="J13" s="42"/>
      <c r="K13" s="42"/>
      <c r="L13" s="42"/>
      <c r="M13" s="42"/>
      <c r="N13" s="42"/>
      <c r="O13" s="42"/>
    </row>
    <row r="19" spans="3:9" x14ac:dyDescent="0.3">
      <c r="C19" s="45" t="s">
        <v>159</v>
      </c>
      <c r="D19" s="45" t="s">
        <v>167</v>
      </c>
      <c r="E19" s="35" t="s">
        <v>168</v>
      </c>
      <c r="F19" s="32" t="s">
        <v>169</v>
      </c>
    </row>
    <row r="20" spans="3:9" x14ac:dyDescent="0.3">
      <c r="C20" s="45" t="s">
        <v>148</v>
      </c>
      <c r="D20" s="45">
        <v>6</v>
      </c>
      <c r="E20" s="36">
        <v>100</v>
      </c>
      <c r="F20" s="32">
        <f>D20*E20</f>
        <v>600</v>
      </c>
      <c r="I20" s="31"/>
    </row>
    <row r="21" spans="3:9" x14ac:dyDescent="0.3">
      <c r="C21" s="45" t="s">
        <v>149</v>
      </c>
      <c r="D21" s="45">
        <v>45</v>
      </c>
      <c r="E21" s="36">
        <v>40</v>
      </c>
      <c r="F21" s="32">
        <f t="shared" ref="F21:F24" si="0">D21*E21</f>
        <v>1800</v>
      </c>
    </row>
    <row r="22" spans="3:9" x14ac:dyDescent="0.3">
      <c r="C22" s="45" t="s">
        <v>150</v>
      </c>
      <c r="D22" s="45">
        <v>12</v>
      </c>
      <c r="E22" s="36">
        <v>45</v>
      </c>
      <c r="F22" s="32">
        <f t="shared" si="0"/>
        <v>540</v>
      </c>
    </row>
    <row r="23" spans="3:9" x14ac:dyDescent="0.3">
      <c r="C23" s="35" t="s">
        <v>151</v>
      </c>
      <c r="D23" s="35">
        <v>34</v>
      </c>
      <c r="E23" s="36">
        <v>32</v>
      </c>
      <c r="F23" s="32">
        <f t="shared" si="0"/>
        <v>1088</v>
      </c>
    </row>
    <row r="24" spans="3:9" x14ac:dyDescent="0.3">
      <c r="C24" s="35" t="s">
        <v>152</v>
      </c>
      <c r="D24" s="35">
        <v>3</v>
      </c>
      <c r="E24" s="36">
        <v>400</v>
      </c>
      <c r="F24" s="32">
        <f t="shared" si="0"/>
        <v>1200</v>
      </c>
    </row>
  </sheetData>
  <mergeCells count="3">
    <mergeCell ref="A3:O4"/>
    <mergeCell ref="B5:O13"/>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AC42-F5CC-4C4E-9902-F758249929E1}">
  <dimension ref="A1:O26"/>
  <sheetViews>
    <sheetView topLeftCell="A10" workbookViewId="0">
      <selection activeCell="C5" sqref="C5"/>
    </sheetView>
  </sheetViews>
  <sheetFormatPr defaultRowHeight="14.4" x14ac:dyDescent="0.3"/>
  <sheetData>
    <row r="1" spans="1:15" x14ac:dyDescent="0.3">
      <c r="A1" s="40" t="s">
        <v>46</v>
      </c>
      <c r="B1" s="40"/>
      <c r="C1" s="40"/>
      <c r="D1" s="40"/>
      <c r="E1" s="40"/>
      <c r="F1" s="40"/>
      <c r="G1" s="40"/>
      <c r="H1" s="40"/>
      <c r="I1" s="40"/>
      <c r="J1" s="40"/>
      <c r="K1" s="40"/>
      <c r="L1" s="40"/>
      <c r="M1" s="40"/>
      <c r="N1" s="40"/>
      <c r="O1" s="40"/>
    </row>
    <row r="3" spans="1:15" ht="54" customHeight="1" x14ac:dyDescent="0.3">
      <c r="A3" t="s">
        <v>44</v>
      </c>
      <c r="B3" s="38" t="s">
        <v>45</v>
      </c>
      <c r="C3" s="38"/>
      <c r="D3" s="38"/>
      <c r="E3" s="38"/>
      <c r="F3" s="38"/>
      <c r="G3" s="38"/>
      <c r="H3" s="38"/>
      <c r="I3" s="38"/>
      <c r="J3" s="38"/>
      <c r="K3" s="38"/>
      <c r="L3" s="38"/>
      <c r="M3" s="38"/>
      <c r="N3" s="38"/>
      <c r="O3" s="38"/>
    </row>
    <row r="5" spans="1:15" x14ac:dyDescent="0.3">
      <c r="A5" t="s">
        <v>17</v>
      </c>
    </row>
    <row r="15" spans="1:15" ht="7.5" customHeight="1" x14ac:dyDescent="0.3"/>
    <row r="16" spans="1:15" hidden="1" x14ac:dyDescent="0.3"/>
    <row r="17" spans="1:15" hidden="1" x14ac:dyDescent="0.3"/>
    <row r="18" spans="1:15" hidden="1" x14ac:dyDescent="0.3"/>
    <row r="19" spans="1:15" ht="77.25" customHeight="1" x14ac:dyDescent="0.3">
      <c r="A19" t="s">
        <v>15</v>
      </c>
      <c r="B19" s="38" t="s">
        <v>16</v>
      </c>
      <c r="C19" s="38"/>
      <c r="D19" s="38"/>
      <c r="E19" s="38"/>
      <c r="F19" s="38"/>
      <c r="G19" s="38"/>
      <c r="H19" s="38"/>
      <c r="I19" s="38"/>
      <c r="J19" s="38"/>
      <c r="K19" s="38"/>
      <c r="L19" s="38"/>
      <c r="M19" s="38"/>
      <c r="N19" s="38"/>
      <c r="O19" s="38"/>
    </row>
    <row r="22" spans="1:15" x14ac:dyDescent="0.3">
      <c r="A22" t="s">
        <v>17</v>
      </c>
      <c r="B22" t="s">
        <v>163</v>
      </c>
      <c r="C22" t="s">
        <v>161</v>
      </c>
      <c r="D22" t="s">
        <v>162</v>
      </c>
    </row>
    <row r="23" spans="1:15" x14ac:dyDescent="0.3">
      <c r="B23" t="s">
        <v>160</v>
      </c>
      <c r="C23">
        <v>12</v>
      </c>
      <c r="D23">
        <v>1</v>
      </c>
    </row>
    <row r="24" spans="1:15" x14ac:dyDescent="0.3">
      <c r="B24" t="s">
        <v>164</v>
      </c>
      <c r="C24">
        <v>23</v>
      </c>
      <c r="D24">
        <v>2</v>
      </c>
    </row>
    <row r="25" spans="1:15" x14ac:dyDescent="0.3">
      <c r="B25" t="s">
        <v>165</v>
      </c>
      <c r="C25">
        <v>23</v>
      </c>
      <c r="D25">
        <v>3</v>
      </c>
    </row>
    <row r="26" spans="1:15" x14ac:dyDescent="0.3">
      <c r="B26" t="s">
        <v>166</v>
      </c>
      <c r="C26">
        <v>45</v>
      </c>
      <c r="D26">
        <v>4</v>
      </c>
    </row>
  </sheetData>
  <mergeCells count="3">
    <mergeCell ref="B19:O19"/>
    <mergeCell ref="B3:O3"/>
    <mergeCell ref="A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E0BB-7013-40C1-AA7E-123D0DCE5A61}">
  <dimension ref="A1:O7"/>
  <sheetViews>
    <sheetView workbookViewId="0">
      <selection activeCell="B10" sqref="B10:D19"/>
    </sheetView>
  </sheetViews>
  <sheetFormatPr defaultRowHeight="14.4" x14ac:dyDescent="0.3"/>
  <sheetData>
    <row r="1" spans="1:15" x14ac:dyDescent="0.3">
      <c r="A1" s="40" t="s">
        <v>49</v>
      </c>
      <c r="B1" s="40"/>
      <c r="C1" s="40"/>
      <c r="D1" s="40"/>
      <c r="E1" s="40"/>
      <c r="F1" s="40"/>
      <c r="G1" s="40"/>
      <c r="H1" s="40"/>
      <c r="I1" s="40"/>
      <c r="J1" s="40"/>
      <c r="K1" s="40"/>
      <c r="L1" s="40"/>
      <c r="M1" s="40"/>
      <c r="N1" s="40"/>
      <c r="O1" s="40"/>
    </row>
    <row r="3" spans="1:15" x14ac:dyDescent="0.3">
      <c r="A3" s="38" t="s">
        <v>50</v>
      </c>
      <c r="B3" s="38"/>
      <c r="C3" s="38"/>
      <c r="D3" s="38"/>
      <c r="E3" s="38"/>
      <c r="F3" s="38"/>
      <c r="G3" s="38"/>
      <c r="H3" s="38"/>
      <c r="I3" s="38"/>
      <c r="J3" s="38"/>
      <c r="K3" s="38"/>
      <c r="L3" s="38"/>
      <c r="M3" s="38"/>
      <c r="N3" s="38"/>
      <c r="O3" s="38"/>
    </row>
    <row r="4" spans="1:15" x14ac:dyDescent="0.3">
      <c r="A4" s="38"/>
      <c r="B4" s="38"/>
      <c r="C4" s="38"/>
      <c r="D4" s="38"/>
      <c r="E4" s="38"/>
      <c r="F4" s="38"/>
      <c r="G4" s="38"/>
      <c r="H4" s="38"/>
      <c r="I4" s="38"/>
      <c r="J4" s="38"/>
      <c r="K4" s="38"/>
      <c r="L4" s="38"/>
      <c r="M4" s="38"/>
      <c r="N4" s="38"/>
      <c r="O4" s="38"/>
    </row>
    <row r="5" spans="1:15" ht="43.5" customHeight="1" x14ac:dyDescent="0.3">
      <c r="A5" s="38"/>
      <c r="B5" s="38"/>
      <c r="C5" s="38"/>
      <c r="D5" s="38"/>
      <c r="E5" s="38"/>
      <c r="F5" s="38"/>
      <c r="G5" s="38"/>
      <c r="H5" s="38"/>
      <c r="I5" s="38"/>
      <c r="J5" s="38"/>
      <c r="K5" s="38"/>
      <c r="L5" s="38"/>
      <c r="M5" s="38"/>
      <c r="N5" s="38"/>
      <c r="O5" s="38"/>
    </row>
    <row r="6" spans="1:15" x14ac:dyDescent="0.3">
      <c r="A6" t="s">
        <v>6</v>
      </c>
      <c r="B6" s="39" t="s">
        <v>51</v>
      </c>
      <c r="C6" s="39"/>
      <c r="D6" s="39"/>
      <c r="E6" s="39"/>
      <c r="F6" s="39"/>
    </row>
    <row r="7" spans="1:15" x14ac:dyDescent="0.3">
      <c r="A7" t="s">
        <v>17</v>
      </c>
    </row>
  </sheetData>
  <mergeCells count="3">
    <mergeCell ref="A1:O1"/>
    <mergeCell ref="A3:O5"/>
    <mergeCell ref="B6:F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3C956-0B87-4148-9A6D-4B20D5A3D366}">
  <dimension ref="A1:R53"/>
  <sheetViews>
    <sheetView workbookViewId="0">
      <selection activeCell="I4" sqref="I4:L9"/>
    </sheetView>
  </sheetViews>
  <sheetFormatPr defaultRowHeight="14.4" x14ac:dyDescent="0.3"/>
  <cols>
    <col min="9" max="9" width="19.6640625" customWidth="1"/>
    <col min="12" max="12" width="19.6640625" customWidth="1"/>
    <col min="13" max="13" width="10.6640625" bestFit="1" customWidth="1"/>
  </cols>
  <sheetData>
    <row r="1" spans="1:18" x14ac:dyDescent="0.3">
      <c r="A1" s="41" t="s">
        <v>0</v>
      </c>
      <c r="B1" s="41"/>
      <c r="C1" s="41"/>
      <c r="D1" s="41"/>
      <c r="E1" s="41"/>
      <c r="F1" s="41"/>
      <c r="G1" s="41"/>
      <c r="H1" s="41"/>
      <c r="I1" s="41"/>
      <c r="J1" s="41"/>
      <c r="K1" s="41"/>
      <c r="L1" s="41"/>
      <c r="M1" s="41"/>
      <c r="N1" s="41"/>
      <c r="O1" s="41"/>
    </row>
    <row r="3" spans="1:18" x14ac:dyDescent="0.3">
      <c r="R3" s="28"/>
    </row>
    <row r="4" spans="1:18" x14ac:dyDescent="0.3">
      <c r="I4" s="35" t="s">
        <v>159</v>
      </c>
      <c r="J4" s="35" t="s">
        <v>167</v>
      </c>
      <c r="K4" s="35" t="s">
        <v>168</v>
      </c>
      <c r="L4" s="32" t="s">
        <v>169</v>
      </c>
      <c r="R4" s="28"/>
    </row>
    <row r="5" spans="1:18" x14ac:dyDescent="0.3">
      <c r="I5" s="35" t="s">
        <v>148</v>
      </c>
      <c r="J5" s="35">
        <v>6</v>
      </c>
      <c r="K5" s="36">
        <v>100</v>
      </c>
      <c r="L5" s="32">
        <f>J5*K5</f>
        <v>600</v>
      </c>
      <c r="M5" s="28"/>
      <c r="P5" s="28"/>
      <c r="R5" s="28"/>
    </row>
    <row r="6" spans="1:18" x14ac:dyDescent="0.3">
      <c r="I6" s="35" t="s">
        <v>149</v>
      </c>
      <c r="J6" s="35">
        <v>45</v>
      </c>
      <c r="K6" s="36">
        <v>40</v>
      </c>
      <c r="L6" s="32">
        <f t="shared" ref="L6:L9" si="0">J6*K6</f>
        <v>1800</v>
      </c>
      <c r="M6" s="28"/>
      <c r="P6" s="28"/>
    </row>
    <row r="7" spans="1:18" x14ac:dyDescent="0.3">
      <c r="I7" s="35" t="s">
        <v>150</v>
      </c>
      <c r="J7" s="35">
        <v>12</v>
      </c>
      <c r="K7" s="36">
        <v>45</v>
      </c>
      <c r="L7" s="32">
        <f t="shared" si="0"/>
        <v>540</v>
      </c>
      <c r="M7" s="28"/>
      <c r="P7" s="28"/>
    </row>
    <row r="8" spans="1:18" x14ac:dyDescent="0.3">
      <c r="I8" s="35" t="s">
        <v>151</v>
      </c>
      <c r="J8" s="35">
        <v>34</v>
      </c>
      <c r="K8" s="36">
        <v>32</v>
      </c>
      <c r="L8" s="32">
        <f t="shared" si="0"/>
        <v>1088</v>
      </c>
    </row>
    <row r="9" spans="1:18" x14ac:dyDescent="0.3">
      <c r="I9" s="35" t="s">
        <v>152</v>
      </c>
      <c r="J9" s="35">
        <v>3</v>
      </c>
      <c r="K9" s="36">
        <v>400</v>
      </c>
      <c r="L9" s="32">
        <f t="shared" si="0"/>
        <v>1200</v>
      </c>
    </row>
    <row r="10" spans="1:18" x14ac:dyDescent="0.3">
      <c r="I10" s="33"/>
      <c r="K10" s="28"/>
      <c r="M10" s="33"/>
      <c r="O10" s="28"/>
      <c r="Q10" s="28"/>
    </row>
    <row r="11" spans="1:18" x14ac:dyDescent="0.3">
      <c r="I11" s="33"/>
      <c r="K11" s="28"/>
      <c r="M11" s="33"/>
      <c r="O11" s="28"/>
      <c r="Q11" s="28"/>
    </row>
    <row r="12" spans="1:18" x14ac:dyDescent="0.3">
      <c r="I12" s="33"/>
      <c r="K12" s="28"/>
      <c r="L12" s="33"/>
      <c r="M12" s="33"/>
      <c r="N12" s="33"/>
      <c r="O12" s="28"/>
      <c r="Q12" s="28"/>
    </row>
    <row r="13" spans="1:18" x14ac:dyDescent="0.3">
      <c r="I13" s="33"/>
      <c r="J13" s="32">
        <f>H13*I13</f>
        <v>0</v>
      </c>
      <c r="L13" s="33"/>
      <c r="N13" s="33"/>
    </row>
    <row r="14" spans="1:18" x14ac:dyDescent="0.3">
      <c r="I14" s="33"/>
      <c r="J14" s="32">
        <f t="shared" ref="J14:J17" si="1">H14*I14</f>
        <v>0</v>
      </c>
      <c r="L14" s="33"/>
      <c r="N14" s="33"/>
      <c r="O14" s="28"/>
      <c r="P14" s="28"/>
    </row>
    <row r="15" spans="1:18" x14ac:dyDescent="0.3">
      <c r="I15" s="33"/>
      <c r="J15" s="32">
        <f t="shared" si="1"/>
        <v>0</v>
      </c>
      <c r="K15" s="33"/>
      <c r="L15" s="33"/>
      <c r="M15" s="33"/>
      <c r="N15" s="33"/>
      <c r="R15" s="28"/>
    </row>
    <row r="16" spans="1:18" x14ac:dyDescent="0.3">
      <c r="I16" s="33"/>
      <c r="J16" s="32">
        <f t="shared" si="1"/>
        <v>0</v>
      </c>
      <c r="K16" s="33"/>
      <c r="L16" s="33"/>
      <c r="M16" s="33"/>
      <c r="N16" s="33"/>
      <c r="R16" s="28"/>
    </row>
    <row r="17" spans="9:18" x14ac:dyDescent="0.3">
      <c r="I17" s="33"/>
      <c r="J17" s="32">
        <f t="shared" si="1"/>
        <v>0</v>
      </c>
      <c r="K17" s="33"/>
      <c r="L17" s="33"/>
      <c r="M17" s="33"/>
      <c r="N17" s="33"/>
      <c r="R17" s="28"/>
    </row>
    <row r="20" spans="9:18" x14ac:dyDescent="0.3">
      <c r="I20" s="33"/>
      <c r="J20" s="33"/>
      <c r="K20" s="33"/>
      <c r="M20" s="33"/>
      <c r="O20" s="33"/>
    </row>
    <row r="21" spans="9:18" x14ac:dyDescent="0.3">
      <c r="K21" s="33"/>
      <c r="M21" s="33"/>
      <c r="O21" s="33"/>
    </row>
    <row r="22" spans="9:18" x14ac:dyDescent="0.3">
      <c r="K22" s="33"/>
      <c r="M22" s="33"/>
      <c r="O22" s="33"/>
    </row>
    <row r="23" spans="9:18" x14ac:dyDescent="0.3">
      <c r="K23" s="33"/>
      <c r="M23" s="33"/>
      <c r="O23" s="33"/>
    </row>
    <row r="24" spans="9:18" x14ac:dyDescent="0.3">
      <c r="K24" s="33"/>
      <c r="M24" s="33"/>
      <c r="O24" s="33"/>
    </row>
    <row r="25" spans="9:18" x14ac:dyDescent="0.3">
      <c r="K25" s="33"/>
      <c r="M25" s="33"/>
      <c r="O25" s="33"/>
    </row>
    <row r="26" spans="9:18" x14ac:dyDescent="0.3">
      <c r="I26" s="33"/>
      <c r="K26" s="33"/>
    </row>
    <row r="27" spans="9:18" x14ac:dyDescent="0.3">
      <c r="I27" s="33"/>
      <c r="K27" s="33"/>
    </row>
    <row r="28" spans="9:18" x14ac:dyDescent="0.3">
      <c r="I28" s="33"/>
      <c r="K28" s="33"/>
    </row>
    <row r="31" spans="9:18" x14ac:dyDescent="0.3">
      <c r="K31" s="33"/>
      <c r="L31" s="33"/>
      <c r="M31" s="33"/>
      <c r="N31" s="33"/>
      <c r="O31" s="33"/>
      <c r="P31" s="33"/>
    </row>
    <row r="32" spans="9:18" x14ac:dyDescent="0.3">
      <c r="I32" s="33"/>
    </row>
    <row r="33" spans="9:13" x14ac:dyDescent="0.3">
      <c r="I33" s="33"/>
    </row>
    <row r="34" spans="9:13" x14ac:dyDescent="0.3">
      <c r="I34" s="33"/>
    </row>
    <row r="35" spans="9:13" x14ac:dyDescent="0.3">
      <c r="I35" s="33"/>
    </row>
    <row r="36" spans="9:13" x14ac:dyDescent="0.3">
      <c r="I36" s="33"/>
    </row>
    <row r="37" spans="9:13" x14ac:dyDescent="0.3">
      <c r="I37" s="33"/>
    </row>
    <row r="40" spans="9:13" x14ac:dyDescent="0.3">
      <c r="K40" s="33"/>
      <c r="M40" s="33"/>
    </row>
    <row r="41" spans="9:13" x14ac:dyDescent="0.3">
      <c r="K41" s="33"/>
      <c r="M41" s="33"/>
    </row>
    <row r="42" spans="9:13" x14ac:dyDescent="0.3">
      <c r="K42" s="33"/>
      <c r="M42" s="33"/>
    </row>
    <row r="43" spans="9:13" x14ac:dyDescent="0.3">
      <c r="K43" s="33"/>
      <c r="M43" s="33"/>
    </row>
    <row r="44" spans="9:13" x14ac:dyDescent="0.3">
      <c r="K44" s="33"/>
      <c r="M44" s="33"/>
    </row>
    <row r="45" spans="9:13" x14ac:dyDescent="0.3">
      <c r="K45" s="33"/>
      <c r="M45" s="33"/>
    </row>
    <row r="48" spans="9:13" x14ac:dyDescent="0.3">
      <c r="I48" s="33"/>
      <c r="K48" s="33"/>
    </row>
    <row r="49" spans="9:11" x14ac:dyDescent="0.3">
      <c r="I49" s="33"/>
      <c r="K49" s="33"/>
    </row>
    <row r="50" spans="9:11" x14ac:dyDescent="0.3">
      <c r="I50" s="33"/>
      <c r="K50" s="33"/>
    </row>
    <row r="51" spans="9:11" x14ac:dyDescent="0.3">
      <c r="I51" s="33"/>
      <c r="K51" s="33"/>
    </row>
    <row r="52" spans="9:11" x14ac:dyDescent="0.3">
      <c r="I52" s="33"/>
      <c r="K52" s="33"/>
    </row>
    <row r="53" spans="9:11" x14ac:dyDescent="0.3">
      <c r="I53" s="33"/>
      <c r="K53" s="33"/>
    </row>
  </sheetData>
  <mergeCells count="1">
    <mergeCell ref="A1:O1"/>
  </mergeCell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24F0-1B19-4CDB-A6FA-924CC09406F8}">
  <dimension ref="A1:M459"/>
  <sheetViews>
    <sheetView workbookViewId="0">
      <selection activeCell="J13" sqref="J13"/>
    </sheetView>
  </sheetViews>
  <sheetFormatPr defaultRowHeight="14.4" x14ac:dyDescent="0.3"/>
  <cols>
    <col min="1" max="1" width="22.44140625" customWidth="1"/>
    <col min="7" max="7" width="7.109375" bestFit="1" customWidth="1"/>
    <col min="8" max="8" width="8.44140625" bestFit="1" customWidth="1"/>
    <col min="9" max="9" width="13.109375" bestFit="1" customWidth="1"/>
    <col min="10" max="10" width="12.5546875" bestFit="1" customWidth="1"/>
    <col min="11" max="11" width="14.88671875" bestFit="1" customWidth="1"/>
    <col min="12" max="12" width="13.33203125" bestFit="1" customWidth="1"/>
    <col min="13" max="14" width="5" bestFit="1" customWidth="1"/>
    <col min="15" max="15" width="10.77734375" bestFit="1" customWidth="1"/>
    <col min="16" max="22" width="4" bestFit="1" customWidth="1"/>
    <col min="23" max="23" width="10.77734375" bestFit="1" customWidth="1"/>
    <col min="24" max="38" width="6.5546875" bestFit="1" customWidth="1"/>
    <col min="39" max="41" width="7.5546875" bestFit="1" customWidth="1"/>
    <col min="42" max="42" width="10.77734375" bestFit="1" customWidth="1"/>
    <col min="43" max="43" width="6.5546875" bestFit="1" customWidth="1"/>
    <col min="44" max="44" width="11.21875" bestFit="1" customWidth="1"/>
    <col min="45" max="45" width="6.5546875" bestFit="1" customWidth="1"/>
    <col min="46" max="46" width="2" bestFit="1" customWidth="1"/>
    <col min="47" max="48" width="3" bestFit="1" customWidth="1"/>
    <col min="49" max="49" width="11.21875" bestFit="1" customWidth="1"/>
    <col min="50" max="50" width="6.5546875" bestFit="1" customWidth="1"/>
    <col min="51" max="51" width="11.21875" bestFit="1" customWidth="1"/>
    <col min="52" max="52" width="6.5546875" bestFit="1" customWidth="1"/>
    <col min="53" max="53" width="2" bestFit="1" customWidth="1"/>
    <col min="54" max="54" width="3" bestFit="1" customWidth="1"/>
    <col min="55" max="55" width="11.21875" bestFit="1" customWidth="1"/>
    <col min="56" max="56" width="6.5546875" bestFit="1" customWidth="1"/>
    <col min="57" max="57" width="3" bestFit="1" customWidth="1"/>
    <col min="58" max="58" width="11.21875" bestFit="1" customWidth="1"/>
    <col min="59" max="59" width="6.5546875" bestFit="1" customWidth="1"/>
    <col min="60" max="60" width="11.21875" bestFit="1" customWidth="1"/>
    <col min="61" max="61" width="6.5546875" bestFit="1" customWidth="1"/>
    <col min="62" max="62" width="3" bestFit="1" customWidth="1"/>
    <col min="63" max="63" width="11.21875" bestFit="1" customWidth="1"/>
    <col min="64" max="64" width="6.5546875" bestFit="1" customWidth="1"/>
    <col min="65" max="65" width="11.21875" bestFit="1" customWidth="1"/>
    <col min="66" max="66" width="6.5546875" bestFit="1" customWidth="1"/>
    <col min="67" max="67" width="11.21875" bestFit="1" customWidth="1"/>
    <col min="68" max="68" width="6.5546875" bestFit="1" customWidth="1"/>
    <col min="69" max="69" width="2" bestFit="1" customWidth="1"/>
    <col min="70" max="70" width="11.21875" bestFit="1" customWidth="1"/>
    <col min="71" max="71" width="6.5546875" bestFit="1" customWidth="1"/>
    <col min="72" max="72" width="2" bestFit="1" customWidth="1"/>
    <col min="73" max="73" width="3" bestFit="1" customWidth="1"/>
    <col min="74" max="74" width="11.21875" bestFit="1" customWidth="1"/>
    <col min="75" max="75" width="6.5546875" bestFit="1" customWidth="1"/>
    <col min="76" max="78" width="2" bestFit="1" customWidth="1"/>
    <col min="79" max="79" width="11.21875" bestFit="1" customWidth="1"/>
    <col min="80" max="80" width="6.5546875" bestFit="1" customWidth="1"/>
    <col min="81" max="81" width="11.21875" bestFit="1" customWidth="1"/>
    <col min="82" max="82" width="6.5546875" bestFit="1" customWidth="1"/>
    <col min="83" max="83" width="11.21875" bestFit="1" customWidth="1"/>
    <col min="84" max="84" width="6.5546875" bestFit="1" customWidth="1"/>
    <col min="85" max="85" width="11.21875" bestFit="1" customWidth="1"/>
    <col min="86" max="86" width="6.5546875" bestFit="1" customWidth="1"/>
    <col min="87" max="87" width="2" bestFit="1" customWidth="1"/>
    <col min="88" max="88" width="3" bestFit="1" customWidth="1"/>
    <col min="89" max="89" width="11.21875" bestFit="1" customWidth="1"/>
    <col min="90" max="90" width="6.5546875" bestFit="1" customWidth="1"/>
    <col min="91" max="91" width="11.21875" bestFit="1" customWidth="1"/>
    <col min="92" max="92" width="7.5546875" bestFit="1" customWidth="1"/>
    <col min="93" max="96" width="2" bestFit="1" customWidth="1"/>
    <col min="97" max="97" width="12.21875" bestFit="1" customWidth="1"/>
    <col min="98" max="98" width="7.5546875" bestFit="1" customWidth="1"/>
    <col min="99" max="99" width="12.21875" bestFit="1" customWidth="1"/>
    <col min="100" max="100" width="7.5546875" bestFit="1" customWidth="1"/>
    <col min="101" max="101" width="2" bestFit="1" customWidth="1"/>
    <col min="102" max="102" width="12.21875" bestFit="1" customWidth="1"/>
    <col min="103" max="103" width="10.77734375" bestFit="1" customWidth="1"/>
  </cols>
  <sheetData>
    <row r="1" spans="1:13" x14ac:dyDescent="0.3">
      <c r="A1" s="41" t="s">
        <v>13</v>
      </c>
      <c r="B1" s="41"/>
      <c r="C1" s="41"/>
      <c r="D1" s="41"/>
      <c r="E1" s="41"/>
      <c r="F1" s="41"/>
      <c r="G1" s="41"/>
      <c r="H1" s="41"/>
      <c r="I1" s="41"/>
      <c r="J1" s="41"/>
      <c r="K1" s="41"/>
      <c r="L1" s="41"/>
      <c r="M1" s="41"/>
    </row>
    <row r="3" spans="1:13" x14ac:dyDescent="0.3">
      <c r="A3" s="38" t="s">
        <v>14</v>
      </c>
      <c r="B3" s="38"/>
      <c r="C3" s="38"/>
      <c r="D3" s="38"/>
      <c r="E3" s="38"/>
      <c r="F3" s="38"/>
      <c r="G3" s="38"/>
      <c r="H3" s="38"/>
      <c r="I3" s="38"/>
      <c r="J3" s="38"/>
      <c r="K3" s="38"/>
      <c r="L3" s="38"/>
      <c r="M3" s="38"/>
    </row>
    <row r="4" spans="1:13" ht="33.75" customHeight="1" x14ac:dyDescent="0.3">
      <c r="A4" s="38"/>
      <c r="B4" s="38"/>
      <c r="C4" s="38"/>
      <c r="D4" s="38"/>
      <c r="E4" s="38"/>
      <c r="F4" s="38"/>
      <c r="G4" s="38"/>
      <c r="H4" s="38"/>
      <c r="I4" s="38"/>
      <c r="J4" s="38"/>
      <c r="K4" s="38"/>
      <c r="L4" s="38"/>
      <c r="M4" s="38"/>
    </row>
    <row r="6" spans="1:13" x14ac:dyDescent="0.3">
      <c r="A6" t="s">
        <v>122</v>
      </c>
      <c r="B6" t="s">
        <v>123</v>
      </c>
      <c r="C6" t="s">
        <v>124</v>
      </c>
      <c r="D6" t="s">
        <v>125</v>
      </c>
      <c r="E6" t="s">
        <v>126</v>
      </c>
      <c r="F6" t="s">
        <v>146</v>
      </c>
    </row>
    <row r="7" spans="1:13" x14ac:dyDescent="0.3">
      <c r="A7" s="18">
        <v>42372</v>
      </c>
      <c r="B7" t="s">
        <v>127</v>
      </c>
      <c r="C7" t="s">
        <v>128</v>
      </c>
      <c r="D7">
        <v>1</v>
      </c>
      <c r="E7" s="27">
        <v>11</v>
      </c>
      <c r="F7">
        <f>MONTH(Table1[[#This Row],[Date]])</f>
        <v>1</v>
      </c>
    </row>
    <row r="8" spans="1:13" x14ac:dyDescent="0.3">
      <c r="A8" s="18">
        <v>42382</v>
      </c>
      <c r="B8" t="s">
        <v>129</v>
      </c>
      <c r="C8" t="s">
        <v>130</v>
      </c>
      <c r="D8">
        <v>8</v>
      </c>
      <c r="E8" s="27">
        <v>96</v>
      </c>
      <c r="F8">
        <f>MONTH(Table1[[#This Row],[Date]])</f>
        <v>1</v>
      </c>
    </row>
    <row r="9" spans="1:13" x14ac:dyDescent="0.3">
      <c r="A9" s="18">
        <v>42390</v>
      </c>
      <c r="B9" t="s">
        <v>131</v>
      </c>
      <c r="C9" t="s">
        <v>128</v>
      </c>
      <c r="D9">
        <v>2</v>
      </c>
      <c r="E9" s="27">
        <v>26</v>
      </c>
      <c r="F9">
        <f>MONTH(Table1[[#This Row],[Date]])</f>
        <v>1</v>
      </c>
    </row>
    <row r="10" spans="1:13" x14ac:dyDescent="0.3">
      <c r="A10" s="18">
        <v>42399</v>
      </c>
      <c r="B10" t="s">
        <v>129</v>
      </c>
      <c r="C10" t="s">
        <v>132</v>
      </c>
      <c r="D10">
        <v>7</v>
      </c>
      <c r="E10" s="27">
        <v>84</v>
      </c>
      <c r="F10">
        <f>MONTH(Table1[[#This Row],[Date]])</f>
        <v>1</v>
      </c>
      <c r="J10" s="44" t="s">
        <v>123</v>
      </c>
      <c r="K10" t="s">
        <v>189</v>
      </c>
    </row>
    <row r="11" spans="1:13" x14ac:dyDescent="0.3">
      <c r="A11" s="18">
        <v>42407</v>
      </c>
      <c r="B11" t="s">
        <v>131</v>
      </c>
      <c r="C11" t="s">
        <v>132</v>
      </c>
      <c r="D11">
        <v>8</v>
      </c>
      <c r="E11" s="27">
        <v>104</v>
      </c>
      <c r="F11">
        <f>MONTH(Table1[[#This Row],[Date]])</f>
        <v>2</v>
      </c>
      <c r="J11" s="44" t="s">
        <v>124</v>
      </c>
      <c r="K11" t="s">
        <v>189</v>
      </c>
    </row>
    <row r="12" spans="1:13" x14ac:dyDescent="0.3">
      <c r="A12" s="18">
        <v>42413</v>
      </c>
      <c r="B12" t="s">
        <v>127</v>
      </c>
      <c r="C12" t="s">
        <v>130</v>
      </c>
      <c r="D12">
        <v>2</v>
      </c>
      <c r="E12" s="27">
        <v>22</v>
      </c>
      <c r="F12">
        <f>MONTH(Table1[[#This Row],[Date]])</f>
        <v>2</v>
      </c>
    </row>
    <row r="13" spans="1:13" x14ac:dyDescent="0.3">
      <c r="A13" s="18">
        <v>42421</v>
      </c>
      <c r="B13" t="s">
        <v>129</v>
      </c>
      <c r="C13" t="s">
        <v>133</v>
      </c>
      <c r="D13">
        <v>5</v>
      </c>
      <c r="E13" s="27">
        <v>60</v>
      </c>
      <c r="F13">
        <f>MONTH(Table1[[#This Row],[Date]])</f>
        <v>2</v>
      </c>
      <c r="J13" s="44" t="s">
        <v>187</v>
      </c>
      <c r="K13" t="s">
        <v>194</v>
      </c>
    </row>
    <row r="14" spans="1:13" x14ac:dyDescent="0.3">
      <c r="A14" s="18">
        <v>42430</v>
      </c>
      <c r="B14" t="s">
        <v>131</v>
      </c>
      <c r="C14" t="s">
        <v>128</v>
      </c>
      <c r="D14">
        <v>2</v>
      </c>
      <c r="E14" s="27">
        <v>26</v>
      </c>
      <c r="F14">
        <f>MONTH(Table1[[#This Row],[Date]])</f>
        <v>3</v>
      </c>
      <c r="J14" s="37" t="s">
        <v>190</v>
      </c>
      <c r="K14" s="43">
        <v>53.030769230769231</v>
      </c>
    </row>
    <row r="15" spans="1:13" x14ac:dyDescent="0.3">
      <c r="A15" s="18">
        <v>42442</v>
      </c>
      <c r="B15" t="s">
        <v>129</v>
      </c>
      <c r="C15" t="s">
        <v>133</v>
      </c>
      <c r="D15">
        <v>8</v>
      </c>
      <c r="E15" s="27">
        <v>96</v>
      </c>
      <c r="F15">
        <f>MONTH(Table1[[#This Row],[Date]])</f>
        <v>3</v>
      </c>
      <c r="J15" s="37" t="s">
        <v>191</v>
      </c>
      <c r="K15" s="43">
        <v>52.728000000000002</v>
      </c>
    </row>
    <row r="16" spans="1:13" x14ac:dyDescent="0.3">
      <c r="A16" s="18">
        <v>42452</v>
      </c>
      <c r="B16" t="s">
        <v>129</v>
      </c>
      <c r="C16" t="s">
        <v>132</v>
      </c>
      <c r="D16">
        <v>7</v>
      </c>
      <c r="E16" s="27">
        <v>84</v>
      </c>
      <c r="F16">
        <f>MONTH(Table1[[#This Row],[Date]])</f>
        <v>3</v>
      </c>
      <c r="J16" s="37" t="s">
        <v>192</v>
      </c>
      <c r="K16" s="43">
        <v>58.623376623376622</v>
      </c>
    </row>
    <row r="17" spans="1:11" x14ac:dyDescent="0.3">
      <c r="A17" s="18">
        <v>42457</v>
      </c>
      <c r="B17" t="s">
        <v>131</v>
      </c>
      <c r="C17" t="s">
        <v>128</v>
      </c>
      <c r="D17">
        <v>2</v>
      </c>
      <c r="E17" s="27">
        <v>26</v>
      </c>
      <c r="F17">
        <f>MONTH(Table1[[#This Row],[Date]])</f>
        <v>3</v>
      </c>
      <c r="J17" s="37" t="s">
        <v>193</v>
      </c>
      <c r="K17" s="43">
        <v>67.596330275229363</v>
      </c>
    </row>
    <row r="18" spans="1:11" x14ac:dyDescent="0.3">
      <c r="A18" s="18">
        <v>42463</v>
      </c>
      <c r="B18" t="s">
        <v>129</v>
      </c>
      <c r="C18" t="s">
        <v>130</v>
      </c>
      <c r="D18">
        <v>8</v>
      </c>
      <c r="E18" s="27">
        <v>96</v>
      </c>
      <c r="F18">
        <f>MONTH(Table1[[#This Row],[Date]])</f>
        <v>4</v>
      </c>
      <c r="J18" s="37" t="s">
        <v>188</v>
      </c>
      <c r="K18" s="43">
        <v>58.353200883002209</v>
      </c>
    </row>
    <row r="19" spans="1:11" x14ac:dyDescent="0.3">
      <c r="A19" s="18">
        <v>42472</v>
      </c>
      <c r="B19" t="s">
        <v>131</v>
      </c>
      <c r="C19" t="s">
        <v>130</v>
      </c>
      <c r="D19">
        <v>1</v>
      </c>
      <c r="E19" s="27">
        <v>13</v>
      </c>
      <c r="F19">
        <f>MONTH(Table1[[#This Row],[Date]])</f>
        <v>4</v>
      </c>
    </row>
    <row r="20" spans="1:11" x14ac:dyDescent="0.3">
      <c r="A20" s="18">
        <v>42476</v>
      </c>
      <c r="B20" t="s">
        <v>127</v>
      </c>
      <c r="C20" t="s">
        <v>133</v>
      </c>
      <c r="D20">
        <v>8</v>
      </c>
      <c r="E20" s="27">
        <v>88</v>
      </c>
      <c r="F20">
        <f>MONTH(Table1[[#This Row],[Date]])</f>
        <v>4</v>
      </c>
    </row>
    <row r="21" spans="1:11" x14ac:dyDescent="0.3">
      <c r="A21" s="18">
        <v>42483</v>
      </c>
      <c r="B21" t="s">
        <v>127</v>
      </c>
      <c r="C21" t="s">
        <v>128</v>
      </c>
      <c r="D21">
        <v>6</v>
      </c>
      <c r="E21" s="27">
        <v>66</v>
      </c>
      <c r="F21">
        <f>MONTH(Table1[[#This Row],[Date]])</f>
        <v>4</v>
      </c>
    </row>
    <row r="22" spans="1:11" x14ac:dyDescent="0.3">
      <c r="A22" s="18">
        <v>42490</v>
      </c>
      <c r="B22" t="s">
        <v>131</v>
      </c>
      <c r="C22" t="s">
        <v>130</v>
      </c>
      <c r="D22">
        <v>5</v>
      </c>
      <c r="E22" s="27">
        <v>65</v>
      </c>
      <c r="F22">
        <f>MONTH(Table1[[#This Row],[Date]])</f>
        <v>4</v>
      </c>
    </row>
    <row r="23" spans="1:11" x14ac:dyDescent="0.3">
      <c r="A23" s="18">
        <v>42499</v>
      </c>
      <c r="B23" t="s">
        <v>129</v>
      </c>
      <c r="C23" t="s">
        <v>130</v>
      </c>
      <c r="D23">
        <v>7</v>
      </c>
      <c r="E23" s="27">
        <v>84</v>
      </c>
      <c r="F23">
        <f>MONTH(Table1[[#This Row],[Date]])</f>
        <v>5</v>
      </c>
    </row>
    <row r="24" spans="1:11" x14ac:dyDescent="0.3">
      <c r="A24" s="18">
        <v>42506</v>
      </c>
      <c r="B24" t="s">
        <v>127</v>
      </c>
      <c r="C24" t="s">
        <v>130</v>
      </c>
      <c r="D24">
        <v>5</v>
      </c>
      <c r="E24" s="27">
        <v>55</v>
      </c>
      <c r="F24">
        <f>MONTH(Table1[[#This Row],[Date]])</f>
        <v>5</v>
      </c>
    </row>
    <row r="25" spans="1:11" x14ac:dyDescent="0.3">
      <c r="A25" s="18">
        <v>42515</v>
      </c>
      <c r="B25" t="s">
        <v>129</v>
      </c>
      <c r="C25" t="s">
        <v>130</v>
      </c>
      <c r="D25">
        <v>1</v>
      </c>
      <c r="E25" s="27">
        <v>12</v>
      </c>
      <c r="F25">
        <f>MONTH(Table1[[#This Row],[Date]])</f>
        <v>5</v>
      </c>
    </row>
    <row r="26" spans="1:11" x14ac:dyDescent="0.3">
      <c r="A26" s="18">
        <v>42520</v>
      </c>
      <c r="B26" t="s">
        <v>129</v>
      </c>
      <c r="C26" t="s">
        <v>132</v>
      </c>
      <c r="D26">
        <v>4</v>
      </c>
      <c r="E26" s="27">
        <v>48</v>
      </c>
      <c r="F26">
        <f>MONTH(Table1[[#This Row],[Date]])</f>
        <v>5</v>
      </c>
    </row>
    <row r="27" spans="1:11" x14ac:dyDescent="0.3">
      <c r="A27" s="18">
        <v>42525</v>
      </c>
      <c r="B27" t="s">
        <v>129</v>
      </c>
      <c r="C27" t="s">
        <v>132</v>
      </c>
      <c r="D27">
        <v>7</v>
      </c>
      <c r="E27" s="27">
        <v>84</v>
      </c>
      <c r="F27">
        <f>MONTH(Table1[[#This Row],[Date]])</f>
        <v>6</v>
      </c>
    </row>
    <row r="28" spans="1:11" x14ac:dyDescent="0.3">
      <c r="A28" s="18">
        <v>42534</v>
      </c>
      <c r="B28" t="s">
        <v>127</v>
      </c>
      <c r="C28" t="s">
        <v>133</v>
      </c>
      <c r="D28">
        <v>3</v>
      </c>
      <c r="E28" s="27">
        <v>33</v>
      </c>
      <c r="F28">
        <f>MONTH(Table1[[#This Row],[Date]])</f>
        <v>6</v>
      </c>
    </row>
    <row r="29" spans="1:11" x14ac:dyDescent="0.3">
      <c r="A29" s="18">
        <v>42542</v>
      </c>
      <c r="B29" t="s">
        <v>129</v>
      </c>
      <c r="C29" t="s">
        <v>130</v>
      </c>
      <c r="D29">
        <v>2</v>
      </c>
      <c r="E29" s="27">
        <v>24</v>
      </c>
      <c r="F29">
        <f>MONTH(Table1[[#This Row],[Date]])</f>
        <v>6</v>
      </c>
    </row>
    <row r="30" spans="1:11" x14ac:dyDescent="0.3">
      <c r="A30" s="18">
        <v>42547</v>
      </c>
      <c r="B30" t="s">
        <v>129</v>
      </c>
      <c r="C30" t="s">
        <v>130</v>
      </c>
      <c r="D30">
        <v>6</v>
      </c>
      <c r="E30" s="27">
        <v>72</v>
      </c>
      <c r="F30">
        <f>MONTH(Table1[[#This Row],[Date]])</f>
        <v>6</v>
      </c>
    </row>
    <row r="31" spans="1:11" x14ac:dyDescent="0.3">
      <c r="A31" s="18">
        <v>42553</v>
      </c>
      <c r="B31" t="s">
        <v>127</v>
      </c>
      <c r="C31" t="s">
        <v>133</v>
      </c>
      <c r="D31">
        <v>6</v>
      </c>
      <c r="E31" s="27">
        <v>66</v>
      </c>
      <c r="F31">
        <f>MONTH(Table1[[#This Row],[Date]])</f>
        <v>7</v>
      </c>
    </row>
    <row r="32" spans="1:11" x14ac:dyDescent="0.3">
      <c r="A32" s="18">
        <v>42559</v>
      </c>
      <c r="B32" t="s">
        <v>131</v>
      </c>
      <c r="C32" t="s">
        <v>128</v>
      </c>
      <c r="D32">
        <v>2</v>
      </c>
      <c r="E32" s="27">
        <v>26</v>
      </c>
      <c r="F32">
        <f>MONTH(Table1[[#This Row],[Date]])</f>
        <v>7</v>
      </c>
    </row>
    <row r="33" spans="1:6" x14ac:dyDescent="0.3">
      <c r="A33" s="18">
        <v>42563</v>
      </c>
      <c r="B33" t="s">
        <v>129</v>
      </c>
      <c r="C33" t="s">
        <v>130</v>
      </c>
      <c r="D33">
        <v>4</v>
      </c>
      <c r="E33" s="27">
        <v>48</v>
      </c>
      <c r="F33">
        <f>MONTH(Table1[[#This Row],[Date]])</f>
        <v>7</v>
      </c>
    </row>
    <row r="34" spans="1:6" x14ac:dyDescent="0.3">
      <c r="A34" s="18">
        <v>42570</v>
      </c>
      <c r="B34" t="s">
        <v>131</v>
      </c>
      <c r="C34" t="s">
        <v>130</v>
      </c>
      <c r="D34">
        <v>1</v>
      </c>
      <c r="E34" s="27">
        <v>13</v>
      </c>
      <c r="F34">
        <f>MONTH(Table1[[#This Row],[Date]])</f>
        <v>7</v>
      </c>
    </row>
    <row r="35" spans="1:6" x14ac:dyDescent="0.3">
      <c r="A35" s="18">
        <v>42577</v>
      </c>
      <c r="B35" t="s">
        <v>129</v>
      </c>
      <c r="C35" t="s">
        <v>128</v>
      </c>
      <c r="D35">
        <v>1</v>
      </c>
      <c r="E35" s="27">
        <v>12</v>
      </c>
      <c r="F35">
        <f>MONTH(Table1[[#This Row],[Date]])</f>
        <v>7</v>
      </c>
    </row>
    <row r="36" spans="1:6" x14ac:dyDescent="0.3">
      <c r="A36" s="18">
        <v>42582</v>
      </c>
      <c r="B36" t="s">
        <v>127</v>
      </c>
      <c r="C36" t="s">
        <v>130</v>
      </c>
      <c r="D36">
        <v>2</v>
      </c>
      <c r="E36" s="27">
        <v>22</v>
      </c>
      <c r="F36">
        <f>MONTH(Table1[[#This Row],[Date]])</f>
        <v>7</v>
      </c>
    </row>
    <row r="37" spans="1:6" x14ac:dyDescent="0.3">
      <c r="A37" s="18">
        <v>42589</v>
      </c>
      <c r="B37" t="s">
        <v>131</v>
      </c>
      <c r="C37" t="s">
        <v>128</v>
      </c>
      <c r="D37">
        <v>5</v>
      </c>
      <c r="E37" s="27">
        <v>65</v>
      </c>
      <c r="F37">
        <f>MONTH(Table1[[#This Row],[Date]])</f>
        <v>8</v>
      </c>
    </row>
    <row r="38" spans="1:6" x14ac:dyDescent="0.3">
      <c r="A38" s="18">
        <v>42595</v>
      </c>
      <c r="B38" t="s">
        <v>129</v>
      </c>
      <c r="C38" t="s">
        <v>128</v>
      </c>
      <c r="D38">
        <v>5</v>
      </c>
      <c r="E38" s="27">
        <v>60</v>
      </c>
      <c r="F38">
        <f>MONTH(Table1[[#This Row],[Date]])</f>
        <v>8</v>
      </c>
    </row>
    <row r="39" spans="1:6" x14ac:dyDescent="0.3">
      <c r="A39" s="18">
        <v>42602</v>
      </c>
      <c r="B39" t="s">
        <v>131</v>
      </c>
      <c r="C39" t="s">
        <v>132</v>
      </c>
      <c r="D39">
        <v>8</v>
      </c>
      <c r="E39" s="27">
        <v>104</v>
      </c>
      <c r="F39">
        <f>MONTH(Table1[[#This Row],[Date]])</f>
        <v>8</v>
      </c>
    </row>
    <row r="40" spans="1:6" x14ac:dyDescent="0.3">
      <c r="A40" s="18">
        <v>42607</v>
      </c>
      <c r="B40" t="s">
        <v>129</v>
      </c>
      <c r="C40" t="s">
        <v>128</v>
      </c>
      <c r="D40">
        <v>4</v>
      </c>
      <c r="E40" s="27">
        <v>48</v>
      </c>
      <c r="F40">
        <f>MONTH(Table1[[#This Row],[Date]])</f>
        <v>8</v>
      </c>
    </row>
    <row r="41" spans="1:6" x14ac:dyDescent="0.3">
      <c r="A41" s="18">
        <v>42614</v>
      </c>
      <c r="B41" t="s">
        <v>127</v>
      </c>
      <c r="C41" t="s">
        <v>130</v>
      </c>
      <c r="D41">
        <v>6</v>
      </c>
      <c r="E41" s="27">
        <v>66</v>
      </c>
      <c r="F41">
        <f>MONTH(Table1[[#This Row],[Date]])</f>
        <v>9</v>
      </c>
    </row>
    <row r="42" spans="1:6" x14ac:dyDescent="0.3">
      <c r="A42" s="18">
        <v>42620</v>
      </c>
      <c r="B42" t="s">
        <v>131</v>
      </c>
      <c r="C42" t="s">
        <v>130</v>
      </c>
      <c r="D42">
        <v>7</v>
      </c>
      <c r="E42" s="27">
        <v>91</v>
      </c>
      <c r="F42">
        <f>MONTH(Table1[[#This Row],[Date]])</f>
        <v>9</v>
      </c>
    </row>
    <row r="43" spans="1:6" x14ac:dyDescent="0.3">
      <c r="A43" s="18">
        <v>42623</v>
      </c>
      <c r="B43" t="s">
        <v>127</v>
      </c>
      <c r="C43" t="s">
        <v>132</v>
      </c>
      <c r="D43">
        <v>4</v>
      </c>
      <c r="E43" s="27">
        <v>44</v>
      </c>
      <c r="F43">
        <f>MONTH(Table1[[#This Row],[Date]])</f>
        <v>9</v>
      </c>
    </row>
    <row r="44" spans="1:6" x14ac:dyDescent="0.3">
      <c r="A44" s="18">
        <v>42626</v>
      </c>
      <c r="B44" t="s">
        <v>131</v>
      </c>
      <c r="C44" t="s">
        <v>128</v>
      </c>
      <c r="D44">
        <v>6</v>
      </c>
      <c r="E44" s="27">
        <v>78</v>
      </c>
      <c r="F44">
        <f>MONTH(Table1[[#This Row],[Date]])</f>
        <v>9</v>
      </c>
    </row>
    <row r="45" spans="1:6" x14ac:dyDescent="0.3">
      <c r="A45" s="18">
        <v>42632</v>
      </c>
      <c r="B45" t="s">
        <v>129</v>
      </c>
      <c r="C45" t="s">
        <v>128</v>
      </c>
      <c r="D45">
        <v>1</v>
      </c>
      <c r="E45" s="27">
        <v>12</v>
      </c>
      <c r="F45">
        <f>MONTH(Table1[[#This Row],[Date]])</f>
        <v>9</v>
      </c>
    </row>
    <row r="46" spans="1:6" x14ac:dyDescent="0.3">
      <c r="A46" s="18">
        <v>42639</v>
      </c>
      <c r="B46" t="s">
        <v>129</v>
      </c>
      <c r="C46" t="s">
        <v>130</v>
      </c>
      <c r="D46">
        <v>4</v>
      </c>
      <c r="E46" s="27">
        <v>48</v>
      </c>
      <c r="F46">
        <f>MONTH(Table1[[#This Row],[Date]])</f>
        <v>9</v>
      </c>
    </row>
    <row r="47" spans="1:6" x14ac:dyDescent="0.3">
      <c r="A47" s="18">
        <v>42643</v>
      </c>
      <c r="B47" t="s">
        <v>127</v>
      </c>
      <c r="C47" t="s">
        <v>130</v>
      </c>
      <c r="D47">
        <v>6</v>
      </c>
      <c r="E47" s="27">
        <v>66</v>
      </c>
      <c r="F47">
        <f>MONTH(Table1[[#This Row],[Date]])</f>
        <v>9</v>
      </c>
    </row>
    <row r="48" spans="1:6" x14ac:dyDescent="0.3">
      <c r="A48" s="18">
        <v>42649</v>
      </c>
      <c r="B48" t="s">
        <v>129</v>
      </c>
      <c r="C48" t="s">
        <v>130</v>
      </c>
      <c r="D48">
        <v>3</v>
      </c>
      <c r="E48" s="27">
        <v>36</v>
      </c>
      <c r="F48">
        <f>MONTH(Table1[[#This Row],[Date]])</f>
        <v>10</v>
      </c>
    </row>
    <row r="49" spans="1:6" x14ac:dyDescent="0.3">
      <c r="A49" s="18">
        <v>42652</v>
      </c>
      <c r="B49" t="s">
        <v>131</v>
      </c>
      <c r="C49" t="s">
        <v>128</v>
      </c>
      <c r="D49">
        <v>2</v>
      </c>
      <c r="E49" s="27">
        <v>26</v>
      </c>
      <c r="F49">
        <f>MONTH(Table1[[#This Row],[Date]])</f>
        <v>10</v>
      </c>
    </row>
    <row r="50" spans="1:6" x14ac:dyDescent="0.3">
      <c r="A50" s="18">
        <v>42657</v>
      </c>
      <c r="B50" t="s">
        <v>129</v>
      </c>
      <c r="C50" t="s">
        <v>130</v>
      </c>
      <c r="D50">
        <v>1</v>
      </c>
      <c r="E50" s="27">
        <v>12</v>
      </c>
      <c r="F50">
        <f>MONTH(Table1[[#This Row],[Date]])</f>
        <v>10</v>
      </c>
    </row>
    <row r="51" spans="1:6" x14ac:dyDescent="0.3">
      <c r="A51" s="18">
        <v>42662</v>
      </c>
      <c r="B51" t="s">
        <v>129</v>
      </c>
      <c r="C51" t="s">
        <v>133</v>
      </c>
      <c r="D51">
        <v>2</v>
      </c>
      <c r="E51" s="27">
        <v>24</v>
      </c>
      <c r="F51">
        <f>MONTH(Table1[[#This Row],[Date]])</f>
        <v>10</v>
      </c>
    </row>
    <row r="52" spans="1:6" x14ac:dyDescent="0.3">
      <c r="A52" s="18">
        <v>42666</v>
      </c>
      <c r="B52" t="s">
        <v>127</v>
      </c>
      <c r="C52" t="s">
        <v>132</v>
      </c>
      <c r="D52">
        <v>8</v>
      </c>
      <c r="E52" s="27">
        <v>88</v>
      </c>
      <c r="F52">
        <f>MONTH(Table1[[#This Row],[Date]])</f>
        <v>10</v>
      </c>
    </row>
    <row r="53" spans="1:6" x14ac:dyDescent="0.3">
      <c r="A53" s="18">
        <v>42669</v>
      </c>
      <c r="B53" t="s">
        <v>131</v>
      </c>
      <c r="C53" t="s">
        <v>130</v>
      </c>
      <c r="D53">
        <v>6</v>
      </c>
      <c r="E53" s="27">
        <v>78</v>
      </c>
      <c r="F53">
        <f>MONTH(Table1[[#This Row],[Date]])</f>
        <v>10</v>
      </c>
    </row>
    <row r="54" spans="1:6" x14ac:dyDescent="0.3">
      <c r="A54" s="18">
        <v>42673</v>
      </c>
      <c r="B54" t="s">
        <v>131</v>
      </c>
      <c r="C54" t="s">
        <v>133</v>
      </c>
      <c r="D54">
        <v>7</v>
      </c>
      <c r="E54" s="27">
        <v>91</v>
      </c>
      <c r="F54">
        <f>MONTH(Table1[[#This Row],[Date]])</f>
        <v>10</v>
      </c>
    </row>
    <row r="55" spans="1:6" x14ac:dyDescent="0.3">
      <c r="A55" s="18">
        <v>42679</v>
      </c>
      <c r="B55" t="s">
        <v>127</v>
      </c>
      <c r="C55" t="s">
        <v>130</v>
      </c>
      <c r="D55">
        <v>2</v>
      </c>
      <c r="E55" s="27">
        <v>22</v>
      </c>
      <c r="F55">
        <f>MONTH(Table1[[#This Row],[Date]])</f>
        <v>11</v>
      </c>
    </row>
    <row r="56" spans="1:6" x14ac:dyDescent="0.3">
      <c r="A56" s="18">
        <v>42684</v>
      </c>
      <c r="B56" t="s">
        <v>129</v>
      </c>
      <c r="C56" t="s">
        <v>132</v>
      </c>
      <c r="D56">
        <v>6</v>
      </c>
      <c r="E56" s="27">
        <v>72</v>
      </c>
      <c r="F56">
        <f>MONTH(Table1[[#This Row],[Date]])</f>
        <v>11</v>
      </c>
    </row>
    <row r="57" spans="1:6" x14ac:dyDescent="0.3">
      <c r="A57" s="18">
        <v>42689</v>
      </c>
      <c r="B57" t="s">
        <v>129</v>
      </c>
      <c r="C57" t="s">
        <v>132</v>
      </c>
      <c r="D57">
        <v>6</v>
      </c>
      <c r="E57" s="27">
        <v>72</v>
      </c>
      <c r="F57">
        <f>MONTH(Table1[[#This Row],[Date]])</f>
        <v>11</v>
      </c>
    </row>
    <row r="58" spans="1:6" x14ac:dyDescent="0.3">
      <c r="A58" s="18">
        <v>42694</v>
      </c>
      <c r="B58" t="s">
        <v>129</v>
      </c>
      <c r="C58" t="s">
        <v>128</v>
      </c>
      <c r="D58">
        <v>8</v>
      </c>
      <c r="E58" s="27">
        <v>96</v>
      </c>
      <c r="F58">
        <f>MONTH(Table1[[#This Row],[Date]])</f>
        <v>11</v>
      </c>
    </row>
    <row r="59" spans="1:6" x14ac:dyDescent="0.3">
      <c r="A59" s="18">
        <v>42697</v>
      </c>
      <c r="B59" t="s">
        <v>127</v>
      </c>
      <c r="C59" t="s">
        <v>130</v>
      </c>
      <c r="D59">
        <v>3</v>
      </c>
      <c r="E59" s="27">
        <v>33</v>
      </c>
      <c r="F59">
        <f>MONTH(Table1[[#This Row],[Date]])</f>
        <v>11</v>
      </c>
    </row>
    <row r="60" spans="1:6" x14ac:dyDescent="0.3">
      <c r="A60" s="18">
        <v>42702</v>
      </c>
      <c r="B60" t="s">
        <v>129</v>
      </c>
      <c r="C60" t="s">
        <v>132</v>
      </c>
      <c r="D60">
        <v>2</v>
      </c>
      <c r="E60" s="27">
        <v>24</v>
      </c>
      <c r="F60">
        <f>MONTH(Table1[[#This Row],[Date]])</f>
        <v>11</v>
      </c>
    </row>
    <row r="61" spans="1:6" x14ac:dyDescent="0.3">
      <c r="A61" s="18">
        <v>42704</v>
      </c>
      <c r="B61" t="s">
        <v>129</v>
      </c>
      <c r="C61" t="s">
        <v>130</v>
      </c>
      <c r="D61">
        <v>1</v>
      </c>
      <c r="E61" s="27">
        <v>12</v>
      </c>
      <c r="F61">
        <f>MONTH(Table1[[#This Row],[Date]])</f>
        <v>11</v>
      </c>
    </row>
    <row r="62" spans="1:6" x14ac:dyDescent="0.3">
      <c r="A62" s="18">
        <v>42708</v>
      </c>
      <c r="B62" t="s">
        <v>129</v>
      </c>
      <c r="C62" t="s">
        <v>130</v>
      </c>
      <c r="D62">
        <v>8</v>
      </c>
      <c r="E62" s="27">
        <v>96</v>
      </c>
      <c r="F62">
        <f>MONTH(Table1[[#This Row],[Date]])</f>
        <v>12</v>
      </c>
    </row>
    <row r="63" spans="1:6" x14ac:dyDescent="0.3">
      <c r="A63" s="18">
        <v>42711</v>
      </c>
      <c r="B63" t="s">
        <v>131</v>
      </c>
      <c r="C63" t="s">
        <v>132</v>
      </c>
      <c r="D63">
        <v>1</v>
      </c>
      <c r="E63" s="27">
        <v>13</v>
      </c>
      <c r="F63">
        <f>MONTH(Table1[[#This Row],[Date]])</f>
        <v>12</v>
      </c>
    </row>
    <row r="64" spans="1:6" x14ac:dyDescent="0.3">
      <c r="A64" s="18">
        <v>42713</v>
      </c>
      <c r="B64" t="s">
        <v>131</v>
      </c>
      <c r="C64" t="s">
        <v>133</v>
      </c>
      <c r="D64">
        <v>5</v>
      </c>
      <c r="E64" s="27">
        <v>65</v>
      </c>
      <c r="F64">
        <f>MONTH(Table1[[#This Row],[Date]])</f>
        <v>12</v>
      </c>
    </row>
    <row r="65" spans="1:6" x14ac:dyDescent="0.3">
      <c r="A65" s="18">
        <v>42718</v>
      </c>
      <c r="B65" t="s">
        <v>129</v>
      </c>
      <c r="C65" t="s">
        <v>132</v>
      </c>
      <c r="D65">
        <v>1</v>
      </c>
      <c r="E65" s="27">
        <v>12</v>
      </c>
      <c r="F65">
        <f>MONTH(Table1[[#This Row],[Date]])</f>
        <v>12</v>
      </c>
    </row>
    <row r="66" spans="1:6" x14ac:dyDescent="0.3">
      <c r="A66" s="18">
        <v>42720</v>
      </c>
      <c r="B66" t="s">
        <v>129</v>
      </c>
      <c r="C66" t="s">
        <v>132</v>
      </c>
      <c r="D66">
        <v>1</v>
      </c>
      <c r="E66" s="27">
        <v>12</v>
      </c>
      <c r="F66">
        <f>MONTH(Table1[[#This Row],[Date]])</f>
        <v>12</v>
      </c>
    </row>
    <row r="67" spans="1:6" x14ac:dyDescent="0.3">
      <c r="A67" s="18">
        <v>42724</v>
      </c>
      <c r="B67" t="s">
        <v>131</v>
      </c>
      <c r="C67" t="s">
        <v>133</v>
      </c>
      <c r="D67">
        <v>4</v>
      </c>
      <c r="E67" s="27">
        <v>52</v>
      </c>
      <c r="F67">
        <f>MONTH(Table1[[#This Row],[Date]])</f>
        <v>12</v>
      </c>
    </row>
    <row r="68" spans="1:6" x14ac:dyDescent="0.3">
      <c r="A68" s="18">
        <v>42727</v>
      </c>
      <c r="B68" t="s">
        <v>129</v>
      </c>
      <c r="C68" t="s">
        <v>130</v>
      </c>
      <c r="D68">
        <v>5</v>
      </c>
      <c r="E68" s="27">
        <v>60</v>
      </c>
      <c r="F68">
        <f>MONTH(Table1[[#This Row],[Date]])</f>
        <v>12</v>
      </c>
    </row>
    <row r="69" spans="1:6" x14ac:dyDescent="0.3">
      <c r="A69" s="18">
        <v>42729</v>
      </c>
      <c r="B69" t="s">
        <v>131</v>
      </c>
      <c r="C69" t="s">
        <v>133</v>
      </c>
      <c r="D69">
        <v>3</v>
      </c>
      <c r="E69" s="27">
        <v>39</v>
      </c>
      <c r="F69">
        <f>MONTH(Table1[[#This Row],[Date]])</f>
        <v>12</v>
      </c>
    </row>
    <row r="70" spans="1:6" x14ac:dyDescent="0.3">
      <c r="A70" s="18">
        <v>42732</v>
      </c>
      <c r="B70" t="s">
        <v>129</v>
      </c>
      <c r="C70" t="s">
        <v>132</v>
      </c>
      <c r="D70">
        <v>8</v>
      </c>
      <c r="E70" s="27">
        <v>96</v>
      </c>
      <c r="F70">
        <f>MONTH(Table1[[#This Row],[Date]])</f>
        <v>12</v>
      </c>
    </row>
    <row r="71" spans="1:6" x14ac:dyDescent="0.3">
      <c r="A71" s="18">
        <v>42735</v>
      </c>
      <c r="B71" t="s">
        <v>129</v>
      </c>
      <c r="C71" t="s">
        <v>128</v>
      </c>
      <c r="D71">
        <v>6</v>
      </c>
      <c r="E71" s="27">
        <v>72</v>
      </c>
      <c r="F71">
        <f>MONTH(Table1[[#This Row],[Date]])</f>
        <v>12</v>
      </c>
    </row>
    <row r="72" spans="1:6" x14ac:dyDescent="0.3">
      <c r="A72" s="18">
        <v>42740</v>
      </c>
      <c r="B72" t="s">
        <v>129</v>
      </c>
      <c r="C72" t="s">
        <v>133</v>
      </c>
      <c r="D72">
        <v>1</v>
      </c>
      <c r="E72" s="27">
        <v>12</v>
      </c>
      <c r="F72">
        <f>MONTH(Table1[[#This Row],[Date]])</f>
        <v>1</v>
      </c>
    </row>
    <row r="73" spans="1:6" x14ac:dyDescent="0.3">
      <c r="A73" s="18">
        <v>42744</v>
      </c>
      <c r="B73" t="s">
        <v>131</v>
      </c>
      <c r="C73" t="s">
        <v>133</v>
      </c>
      <c r="D73">
        <v>8</v>
      </c>
      <c r="E73" s="27">
        <v>104</v>
      </c>
      <c r="F73">
        <f>MONTH(Table1[[#This Row],[Date]])</f>
        <v>1</v>
      </c>
    </row>
    <row r="74" spans="1:6" x14ac:dyDescent="0.3">
      <c r="A74" s="18">
        <v>42746</v>
      </c>
      <c r="B74" t="s">
        <v>129</v>
      </c>
      <c r="C74" t="s">
        <v>130</v>
      </c>
      <c r="D74">
        <v>5</v>
      </c>
      <c r="E74" s="27">
        <v>60</v>
      </c>
      <c r="F74">
        <f>MONTH(Table1[[#This Row],[Date]])</f>
        <v>1</v>
      </c>
    </row>
    <row r="75" spans="1:6" x14ac:dyDescent="0.3">
      <c r="A75" s="18">
        <v>42751</v>
      </c>
      <c r="B75" t="s">
        <v>131</v>
      </c>
      <c r="C75" t="s">
        <v>132</v>
      </c>
      <c r="D75">
        <v>6</v>
      </c>
      <c r="E75" s="27">
        <v>78</v>
      </c>
      <c r="F75">
        <f>MONTH(Table1[[#This Row],[Date]])</f>
        <v>1</v>
      </c>
    </row>
    <row r="76" spans="1:6" x14ac:dyDescent="0.3">
      <c r="A76" s="18">
        <v>42754</v>
      </c>
      <c r="B76" t="s">
        <v>129</v>
      </c>
      <c r="C76" t="s">
        <v>132</v>
      </c>
      <c r="D76">
        <v>8</v>
      </c>
      <c r="E76" s="27">
        <v>96</v>
      </c>
      <c r="F76">
        <f>MONTH(Table1[[#This Row],[Date]])</f>
        <v>1</v>
      </c>
    </row>
    <row r="77" spans="1:6" x14ac:dyDescent="0.3">
      <c r="A77" s="18">
        <v>42759</v>
      </c>
      <c r="B77" t="s">
        <v>129</v>
      </c>
      <c r="C77" t="s">
        <v>128</v>
      </c>
      <c r="D77">
        <v>3</v>
      </c>
      <c r="E77" s="27">
        <v>36</v>
      </c>
      <c r="F77">
        <f>MONTH(Table1[[#This Row],[Date]])</f>
        <v>1</v>
      </c>
    </row>
    <row r="78" spans="1:6" x14ac:dyDescent="0.3">
      <c r="A78" s="18">
        <v>42763</v>
      </c>
      <c r="B78" t="s">
        <v>131</v>
      </c>
      <c r="C78" t="s">
        <v>130</v>
      </c>
      <c r="D78">
        <v>5</v>
      </c>
      <c r="E78" s="27">
        <v>65</v>
      </c>
      <c r="F78">
        <f>MONTH(Table1[[#This Row],[Date]])</f>
        <v>1</v>
      </c>
    </row>
    <row r="79" spans="1:6" x14ac:dyDescent="0.3">
      <c r="A79" s="18">
        <v>42766</v>
      </c>
      <c r="B79" t="s">
        <v>131</v>
      </c>
      <c r="C79" t="s">
        <v>128</v>
      </c>
      <c r="D79">
        <v>5</v>
      </c>
      <c r="E79" s="27">
        <v>65</v>
      </c>
      <c r="F79">
        <f>MONTH(Table1[[#This Row],[Date]])</f>
        <v>1</v>
      </c>
    </row>
    <row r="80" spans="1:6" x14ac:dyDescent="0.3">
      <c r="A80" s="18">
        <v>42769</v>
      </c>
      <c r="B80" t="s">
        <v>131</v>
      </c>
      <c r="C80" t="s">
        <v>130</v>
      </c>
      <c r="D80">
        <v>1</v>
      </c>
      <c r="E80" s="27">
        <v>13</v>
      </c>
      <c r="F80">
        <f>MONTH(Table1[[#This Row],[Date]])</f>
        <v>2</v>
      </c>
    </row>
    <row r="81" spans="1:6" x14ac:dyDescent="0.3">
      <c r="A81" s="18">
        <v>42774</v>
      </c>
      <c r="B81" t="s">
        <v>127</v>
      </c>
      <c r="C81" t="s">
        <v>130</v>
      </c>
      <c r="D81">
        <v>4</v>
      </c>
      <c r="E81" s="27">
        <v>44</v>
      </c>
      <c r="F81">
        <f>MONTH(Table1[[#This Row],[Date]])</f>
        <v>2</v>
      </c>
    </row>
    <row r="82" spans="1:6" x14ac:dyDescent="0.3">
      <c r="A82" s="18">
        <v>42776</v>
      </c>
      <c r="B82" t="s">
        <v>127</v>
      </c>
      <c r="C82" t="s">
        <v>128</v>
      </c>
      <c r="D82">
        <v>2</v>
      </c>
      <c r="E82" s="27">
        <v>22</v>
      </c>
      <c r="F82">
        <f>MONTH(Table1[[#This Row],[Date]])</f>
        <v>2</v>
      </c>
    </row>
    <row r="83" spans="1:6" x14ac:dyDescent="0.3">
      <c r="A83" s="18">
        <v>42780</v>
      </c>
      <c r="B83" t="s">
        <v>131</v>
      </c>
      <c r="C83" t="s">
        <v>130</v>
      </c>
      <c r="D83">
        <v>6</v>
      </c>
      <c r="E83" s="27">
        <v>78</v>
      </c>
      <c r="F83">
        <f>MONTH(Table1[[#This Row],[Date]])</f>
        <v>2</v>
      </c>
    </row>
    <row r="84" spans="1:6" x14ac:dyDescent="0.3">
      <c r="A84" s="18">
        <v>42782</v>
      </c>
      <c r="B84" t="s">
        <v>129</v>
      </c>
      <c r="C84" t="s">
        <v>133</v>
      </c>
      <c r="D84">
        <v>7</v>
      </c>
      <c r="E84" s="27">
        <v>84</v>
      </c>
      <c r="F84">
        <f>MONTH(Table1[[#This Row],[Date]])</f>
        <v>2</v>
      </c>
    </row>
    <row r="85" spans="1:6" x14ac:dyDescent="0.3">
      <c r="A85" s="18">
        <v>42784</v>
      </c>
      <c r="B85" t="s">
        <v>129</v>
      </c>
      <c r="C85" t="s">
        <v>128</v>
      </c>
      <c r="D85">
        <v>5</v>
      </c>
      <c r="E85" s="27">
        <v>60</v>
      </c>
      <c r="F85">
        <f>MONTH(Table1[[#This Row],[Date]])</f>
        <v>2</v>
      </c>
    </row>
    <row r="86" spans="1:6" x14ac:dyDescent="0.3">
      <c r="A86" s="18">
        <v>42789</v>
      </c>
      <c r="B86" t="s">
        <v>131</v>
      </c>
      <c r="C86" t="s">
        <v>133</v>
      </c>
      <c r="D86">
        <v>8</v>
      </c>
      <c r="E86" s="27">
        <v>104</v>
      </c>
      <c r="F86">
        <f>MONTH(Table1[[#This Row],[Date]])</f>
        <v>2</v>
      </c>
    </row>
    <row r="87" spans="1:6" x14ac:dyDescent="0.3">
      <c r="A87" s="18">
        <v>42793</v>
      </c>
      <c r="B87" t="s">
        <v>127</v>
      </c>
      <c r="C87" t="s">
        <v>128</v>
      </c>
      <c r="D87">
        <v>3</v>
      </c>
      <c r="E87" s="27">
        <v>33</v>
      </c>
      <c r="F87">
        <f>MONTH(Table1[[#This Row],[Date]])</f>
        <v>2</v>
      </c>
    </row>
    <row r="88" spans="1:6" x14ac:dyDescent="0.3">
      <c r="A88" s="18">
        <v>42796</v>
      </c>
      <c r="B88" t="s">
        <v>129</v>
      </c>
      <c r="C88" t="s">
        <v>128</v>
      </c>
      <c r="D88">
        <v>4</v>
      </c>
      <c r="E88" s="27">
        <v>48</v>
      </c>
      <c r="F88">
        <f>MONTH(Table1[[#This Row],[Date]])</f>
        <v>3</v>
      </c>
    </row>
    <row r="89" spans="1:6" x14ac:dyDescent="0.3">
      <c r="A89" s="18">
        <v>42799</v>
      </c>
      <c r="B89" t="s">
        <v>129</v>
      </c>
      <c r="C89" t="s">
        <v>133</v>
      </c>
      <c r="D89">
        <v>7</v>
      </c>
      <c r="E89" s="27">
        <v>84</v>
      </c>
      <c r="F89">
        <f>MONTH(Table1[[#This Row],[Date]])</f>
        <v>3</v>
      </c>
    </row>
    <row r="90" spans="1:6" x14ac:dyDescent="0.3">
      <c r="A90" s="18">
        <v>42802</v>
      </c>
      <c r="B90" t="s">
        <v>127</v>
      </c>
      <c r="C90" t="s">
        <v>128</v>
      </c>
      <c r="D90">
        <v>5</v>
      </c>
      <c r="E90" s="27">
        <v>55</v>
      </c>
      <c r="F90">
        <f>MONTH(Table1[[#This Row],[Date]])</f>
        <v>3</v>
      </c>
    </row>
    <row r="91" spans="1:6" x14ac:dyDescent="0.3">
      <c r="A91" s="18">
        <v>42807</v>
      </c>
      <c r="B91" t="s">
        <v>131</v>
      </c>
      <c r="C91" t="s">
        <v>133</v>
      </c>
      <c r="D91">
        <v>8</v>
      </c>
      <c r="E91" s="27">
        <v>104</v>
      </c>
      <c r="F91">
        <f>MONTH(Table1[[#This Row],[Date]])</f>
        <v>3</v>
      </c>
    </row>
    <row r="92" spans="1:6" x14ac:dyDescent="0.3">
      <c r="A92" s="18">
        <v>42810</v>
      </c>
      <c r="B92" t="s">
        <v>129</v>
      </c>
      <c r="C92" t="s">
        <v>128</v>
      </c>
      <c r="D92">
        <v>7</v>
      </c>
      <c r="E92" s="27">
        <v>84</v>
      </c>
      <c r="F92">
        <f>MONTH(Table1[[#This Row],[Date]])</f>
        <v>3</v>
      </c>
    </row>
    <row r="93" spans="1:6" x14ac:dyDescent="0.3">
      <c r="A93" s="18">
        <v>42815</v>
      </c>
      <c r="B93" t="s">
        <v>129</v>
      </c>
      <c r="C93" t="s">
        <v>128</v>
      </c>
      <c r="D93">
        <v>1</v>
      </c>
      <c r="E93" s="27">
        <v>12</v>
      </c>
      <c r="F93">
        <f>MONTH(Table1[[#This Row],[Date]])</f>
        <v>3</v>
      </c>
    </row>
    <row r="94" spans="1:6" x14ac:dyDescent="0.3">
      <c r="A94" s="18">
        <v>42817</v>
      </c>
      <c r="B94" t="s">
        <v>131</v>
      </c>
      <c r="C94" t="s">
        <v>132</v>
      </c>
      <c r="D94">
        <v>3</v>
      </c>
      <c r="E94" s="27">
        <v>39</v>
      </c>
      <c r="F94">
        <f>MONTH(Table1[[#This Row],[Date]])</f>
        <v>3</v>
      </c>
    </row>
    <row r="95" spans="1:6" x14ac:dyDescent="0.3">
      <c r="A95" s="18">
        <v>42822</v>
      </c>
      <c r="B95" t="s">
        <v>131</v>
      </c>
      <c r="C95" t="s">
        <v>128</v>
      </c>
      <c r="D95">
        <v>5</v>
      </c>
      <c r="E95" s="27">
        <v>65</v>
      </c>
      <c r="F95">
        <f>MONTH(Table1[[#This Row],[Date]])</f>
        <v>3</v>
      </c>
    </row>
    <row r="96" spans="1:6" x14ac:dyDescent="0.3">
      <c r="A96" s="18">
        <v>42825</v>
      </c>
      <c r="B96" t="s">
        <v>127</v>
      </c>
      <c r="C96" t="s">
        <v>132</v>
      </c>
      <c r="D96">
        <v>7</v>
      </c>
      <c r="E96" s="27">
        <v>77</v>
      </c>
      <c r="F96">
        <f>MONTH(Table1[[#This Row],[Date]])</f>
        <v>3</v>
      </c>
    </row>
    <row r="97" spans="1:6" x14ac:dyDescent="0.3">
      <c r="A97" s="18">
        <v>42828</v>
      </c>
      <c r="B97" t="s">
        <v>127</v>
      </c>
      <c r="C97" t="s">
        <v>128</v>
      </c>
      <c r="D97">
        <v>4</v>
      </c>
      <c r="E97" s="27">
        <v>44</v>
      </c>
      <c r="F97">
        <f>MONTH(Table1[[#This Row],[Date]])</f>
        <v>4</v>
      </c>
    </row>
    <row r="98" spans="1:6" x14ac:dyDescent="0.3">
      <c r="A98" s="18">
        <v>42831</v>
      </c>
      <c r="B98" t="s">
        <v>129</v>
      </c>
      <c r="C98" t="s">
        <v>128</v>
      </c>
      <c r="D98">
        <v>1</v>
      </c>
      <c r="E98" s="27">
        <v>12</v>
      </c>
      <c r="F98">
        <f>MONTH(Table1[[#This Row],[Date]])</f>
        <v>4</v>
      </c>
    </row>
    <row r="99" spans="1:6" x14ac:dyDescent="0.3">
      <c r="A99" s="18">
        <v>42833</v>
      </c>
      <c r="B99" t="s">
        <v>127</v>
      </c>
      <c r="C99" t="s">
        <v>133</v>
      </c>
      <c r="D99">
        <v>2</v>
      </c>
      <c r="E99" s="27">
        <v>22</v>
      </c>
      <c r="F99">
        <f>MONTH(Table1[[#This Row],[Date]])</f>
        <v>4</v>
      </c>
    </row>
    <row r="100" spans="1:6" x14ac:dyDescent="0.3">
      <c r="A100" s="18">
        <v>42835</v>
      </c>
      <c r="B100" t="s">
        <v>129</v>
      </c>
      <c r="C100" t="s">
        <v>128</v>
      </c>
      <c r="D100">
        <v>8</v>
      </c>
      <c r="E100" s="27">
        <v>96</v>
      </c>
      <c r="F100">
        <f>MONTH(Table1[[#This Row],[Date]])</f>
        <v>4</v>
      </c>
    </row>
    <row r="101" spans="1:6" x14ac:dyDescent="0.3">
      <c r="A101" s="18">
        <v>42837</v>
      </c>
      <c r="B101" t="s">
        <v>131</v>
      </c>
      <c r="C101" t="s">
        <v>132</v>
      </c>
      <c r="D101">
        <v>1</v>
      </c>
      <c r="E101" s="27">
        <v>13</v>
      </c>
      <c r="F101">
        <f>MONTH(Table1[[#This Row],[Date]])</f>
        <v>4</v>
      </c>
    </row>
    <row r="102" spans="1:6" x14ac:dyDescent="0.3">
      <c r="A102" s="18">
        <v>42840</v>
      </c>
      <c r="B102" t="s">
        <v>127</v>
      </c>
      <c r="C102" t="s">
        <v>128</v>
      </c>
      <c r="D102">
        <v>3</v>
      </c>
      <c r="E102" s="27">
        <v>33</v>
      </c>
      <c r="F102">
        <f>MONTH(Table1[[#This Row],[Date]])</f>
        <v>4</v>
      </c>
    </row>
    <row r="103" spans="1:6" x14ac:dyDescent="0.3">
      <c r="A103" s="18">
        <v>42843</v>
      </c>
      <c r="B103" t="s">
        <v>131</v>
      </c>
      <c r="C103" t="s">
        <v>128</v>
      </c>
      <c r="D103">
        <v>4</v>
      </c>
      <c r="E103" s="27">
        <v>52</v>
      </c>
      <c r="F103">
        <f>MONTH(Table1[[#This Row],[Date]])</f>
        <v>4</v>
      </c>
    </row>
    <row r="104" spans="1:6" x14ac:dyDescent="0.3">
      <c r="A104" s="18">
        <v>42845</v>
      </c>
      <c r="B104" t="s">
        <v>127</v>
      </c>
      <c r="C104" t="s">
        <v>133</v>
      </c>
      <c r="D104">
        <v>2</v>
      </c>
      <c r="E104" s="27">
        <v>22</v>
      </c>
      <c r="F104">
        <f>MONTH(Table1[[#This Row],[Date]])</f>
        <v>4</v>
      </c>
    </row>
    <row r="105" spans="1:6" x14ac:dyDescent="0.3">
      <c r="A105" s="18">
        <v>42848</v>
      </c>
      <c r="B105" t="s">
        <v>127</v>
      </c>
      <c r="C105" t="s">
        <v>128</v>
      </c>
      <c r="D105">
        <v>5</v>
      </c>
      <c r="E105" s="27">
        <v>55</v>
      </c>
      <c r="F105">
        <f>MONTH(Table1[[#This Row],[Date]])</f>
        <v>4</v>
      </c>
    </row>
    <row r="106" spans="1:6" x14ac:dyDescent="0.3">
      <c r="A106" s="18">
        <v>42851</v>
      </c>
      <c r="B106" t="s">
        <v>129</v>
      </c>
      <c r="C106" t="s">
        <v>133</v>
      </c>
      <c r="D106">
        <v>1</v>
      </c>
      <c r="E106" s="27">
        <v>12</v>
      </c>
      <c r="F106">
        <f>MONTH(Table1[[#This Row],[Date]])</f>
        <v>4</v>
      </c>
    </row>
    <row r="107" spans="1:6" x14ac:dyDescent="0.3">
      <c r="A107" s="18">
        <v>42854</v>
      </c>
      <c r="B107" t="s">
        <v>127</v>
      </c>
      <c r="C107" t="s">
        <v>130</v>
      </c>
      <c r="D107">
        <v>2</v>
      </c>
      <c r="E107" s="27">
        <v>22</v>
      </c>
      <c r="F107">
        <f>MONTH(Table1[[#This Row],[Date]])</f>
        <v>4</v>
      </c>
    </row>
    <row r="108" spans="1:6" x14ac:dyDescent="0.3">
      <c r="A108" s="18">
        <v>42857</v>
      </c>
      <c r="B108" t="s">
        <v>129</v>
      </c>
      <c r="C108" t="s">
        <v>133</v>
      </c>
      <c r="D108">
        <v>7</v>
      </c>
      <c r="E108" s="27">
        <v>84</v>
      </c>
      <c r="F108">
        <f>MONTH(Table1[[#This Row],[Date]])</f>
        <v>5</v>
      </c>
    </row>
    <row r="109" spans="1:6" x14ac:dyDescent="0.3">
      <c r="A109" s="18">
        <v>42861</v>
      </c>
      <c r="B109" t="s">
        <v>127</v>
      </c>
      <c r="C109" t="s">
        <v>132</v>
      </c>
      <c r="D109">
        <v>5</v>
      </c>
      <c r="E109" s="27">
        <v>55</v>
      </c>
      <c r="F109">
        <f>MONTH(Table1[[#This Row],[Date]])</f>
        <v>5</v>
      </c>
    </row>
    <row r="110" spans="1:6" x14ac:dyDescent="0.3">
      <c r="A110" s="18">
        <v>42865</v>
      </c>
      <c r="B110" t="s">
        <v>127</v>
      </c>
      <c r="C110" t="s">
        <v>128</v>
      </c>
      <c r="D110">
        <v>2</v>
      </c>
      <c r="E110" s="27">
        <v>22</v>
      </c>
      <c r="F110">
        <f>MONTH(Table1[[#This Row],[Date]])</f>
        <v>5</v>
      </c>
    </row>
    <row r="111" spans="1:6" x14ac:dyDescent="0.3">
      <c r="A111" s="18">
        <v>42869</v>
      </c>
      <c r="B111" t="s">
        <v>131</v>
      </c>
      <c r="C111" t="s">
        <v>128</v>
      </c>
      <c r="D111">
        <v>3</v>
      </c>
      <c r="E111" s="27">
        <v>39</v>
      </c>
      <c r="F111">
        <f>MONTH(Table1[[#This Row],[Date]])</f>
        <v>5</v>
      </c>
    </row>
    <row r="112" spans="1:6" x14ac:dyDescent="0.3">
      <c r="A112" s="18">
        <v>42872</v>
      </c>
      <c r="B112" t="s">
        <v>131</v>
      </c>
      <c r="C112" t="s">
        <v>132</v>
      </c>
      <c r="D112">
        <v>2</v>
      </c>
      <c r="E112" s="27">
        <v>26</v>
      </c>
      <c r="F112">
        <f>MONTH(Table1[[#This Row],[Date]])</f>
        <v>5</v>
      </c>
    </row>
    <row r="113" spans="1:6" x14ac:dyDescent="0.3">
      <c r="A113" s="18">
        <v>42874</v>
      </c>
      <c r="B113" t="s">
        <v>131</v>
      </c>
      <c r="C113" t="s">
        <v>128</v>
      </c>
      <c r="D113">
        <v>3</v>
      </c>
      <c r="E113" s="27">
        <v>39</v>
      </c>
      <c r="F113">
        <f>MONTH(Table1[[#This Row],[Date]])</f>
        <v>5</v>
      </c>
    </row>
    <row r="114" spans="1:6" x14ac:dyDescent="0.3">
      <c r="A114" s="18">
        <v>42877</v>
      </c>
      <c r="B114" t="s">
        <v>129</v>
      </c>
      <c r="C114" t="s">
        <v>128</v>
      </c>
      <c r="D114">
        <v>8</v>
      </c>
      <c r="E114" s="27">
        <v>96</v>
      </c>
      <c r="F114">
        <f>MONTH(Table1[[#This Row],[Date]])</f>
        <v>5</v>
      </c>
    </row>
    <row r="115" spans="1:6" x14ac:dyDescent="0.3">
      <c r="A115" s="18">
        <v>42881</v>
      </c>
      <c r="B115" t="s">
        <v>127</v>
      </c>
      <c r="C115" t="s">
        <v>128</v>
      </c>
      <c r="D115">
        <v>1</v>
      </c>
      <c r="E115" s="27">
        <v>11</v>
      </c>
      <c r="F115">
        <f>MONTH(Table1[[#This Row],[Date]])</f>
        <v>5</v>
      </c>
    </row>
    <row r="116" spans="1:6" x14ac:dyDescent="0.3">
      <c r="A116" s="18">
        <v>42883</v>
      </c>
      <c r="B116" t="s">
        <v>127</v>
      </c>
      <c r="C116" t="s">
        <v>128</v>
      </c>
      <c r="D116">
        <v>8</v>
      </c>
      <c r="E116" s="27">
        <v>88</v>
      </c>
      <c r="F116">
        <f>MONTH(Table1[[#This Row],[Date]])</f>
        <v>5</v>
      </c>
    </row>
    <row r="117" spans="1:6" x14ac:dyDescent="0.3">
      <c r="A117" s="18">
        <v>42885</v>
      </c>
      <c r="B117" t="s">
        <v>131</v>
      </c>
      <c r="C117" t="s">
        <v>133</v>
      </c>
      <c r="D117">
        <v>5</v>
      </c>
      <c r="E117" s="27">
        <v>65</v>
      </c>
      <c r="F117">
        <f>MONTH(Table1[[#This Row],[Date]])</f>
        <v>5</v>
      </c>
    </row>
    <row r="118" spans="1:6" x14ac:dyDescent="0.3">
      <c r="A118" s="18">
        <v>42889</v>
      </c>
      <c r="B118" t="s">
        <v>129</v>
      </c>
      <c r="C118" t="s">
        <v>130</v>
      </c>
      <c r="D118">
        <v>1</v>
      </c>
      <c r="E118" s="27">
        <v>12</v>
      </c>
      <c r="F118">
        <f>MONTH(Table1[[#This Row],[Date]])</f>
        <v>6</v>
      </c>
    </row>
    <row r="119" spans="1:6" x14ac:dyDescent="0.3">
      <c r="A119" s="18">
        <v>42892</v>
      </c>
      <c r="B119" t="s">
        <v>127</v>
      </c>
      <c r="C119" t="s">
        <v>128</v>
      </c>
      <c r="D119">
        <v>8</v>
      </c>
      <c r="E119" s="27">
        <v>88</v>
      </c>
      <c r="F119">
        <f>MONTH(Table1[[#This Row],[Date]])</f>
        <v>6</v>
      </c>
    </row>
    <row r="120" spans="1:6" x14ac:dyDescent="0.3">
      <c r="A120" s="18">
        <v>42894</v>
      </c>
      <c r="B120" t="s">
        <v>131</v>
      </c>
      <c r="C120" t="s">
        <v>128</v>
      </c>
      <c r="D120">
        <v>1</v>
      </c>
      <c r="E120" s="27">
        <v>13</v>
      </c>
      <c r="F120">
        <f>MONTH(Table1[[#This Row],[Date]])</f>
        <v>6</v>
      </c>
    </row>
    <row r="121" spans="1:6" x14ac:dyDescent="0.3">
      <c r="A121" s="18">
        <v>42896</v>
      </c>
      <c r="B121" t="s">
        <v>129</v>
      </c>
      <c r="C121" t="s">
        <v>128</v>
      </c>
      <c r="D121">
        <v>6</v>
      </c>
      <c r="E121" s="27">
        <v>72</v>
      </c>
      <c r="F121">
        <f>MONTH(Table1[[#This Row],[Date]])</f>
        <v>6</v>
      </c>
    </row>
    <row r="122" spans="1:6" x14ac:dyDescent="0.3">
      <c r="A122" s="18">
        <v>42900</v>
      </c>
      <c r="B122" t="s">
        <v>127</v>
      </c>
      <c r="C122" t="s">
        <v>132</v>
      </c>
      <c r="D122">
        <v>5</v>
      </c>
      <c r="E122" s="27">
        <v>55</v>
      </c>
      <c r="F122">
        <f>MONTH(Table1[[#This Row],[Date]])</f>
        <v>6</v>
      </c>
    </row>
    <row r="123" spans="1:6" x14ac:dyDescent="0.3">
      <c r="A123" s="18">
        <v>42903</v>
      </c>
      <c r="B123" t="s">
        <v>129</v>
      </c>
      <c r="C123" t="s">
        <v>133</v>
      </c>
      <c r="D123">
        <v>3</v>
      </c>
      <c r="E123" s="27">
        <v>36</v>
      </c>
      <c r="F123">
        <f>MONTH(Table1[[#This Row],[Date]])</f>
        <v>6</v>
      </c>
    </row>
    <row r="124" spans="1:6" x14ac:dyDescent="0.3">
      <c r="A124" s="18">
        <v>42907</v>
      </c>
      <c r="B124" t="s">
        <v>127</v>
      </c>
      <c r="C124" t="s">
        <v>133</v>
      </c>
      <c r="D124">
        <v>1</v>
      </c>
      <c r="E124" s="27">
        <v>11</v>
      </c>
      <c r="F124">
        <f>MONTH(Table1[[#This Row],[Date]])</f>
        <v>6</v>
      </c>
    </row>
    <row r="125" spans="1:6" x14ac:dyDescent="0.3">
      <c r="A125" s="18">
        <v>42904</v>
      </c>
      <c r="B125" t="s">
        <v>131</v>
      </c>
      <c r="C125" t="s">
        <v>130</v>
      </c>
      <c r="D125">
        <v>8</v>
      </c>
      <c r="E125" s="27">
        <v>104</v>
      </c>
      <c r="F125">
        <f>MONTH(Table1[[#This Row],[Date]])</f>
        <v>6</v>
      </c>
    </row>
    <row r="126" spans="1:6" x14ac:dyDescent="0.3">
      <c r="A126" s="18">
        <v>42908</v>
      </c>
      <c r="B126" t="s">
        <v>129</v>
      </c>
      <c r="C126" t="s">
        <v>132</v>
      </c>
      <c r="D126">
        <v>3</v>
      </c>
      <c r="E126" s="27">
        <v>36</v>
      </c>
      <c r="F126">
        <f>MONTH(Table1[[#This Row],[Date]])</f>
        <v>6</v>
      </c>
    </row>
    <row r="127" spans="1:6" x14ac:dyDescent="0.3">
      <c r="A127" s="18">
        <v>42911</v>
      </c>
      <c r="B127" t="s">
        <v>129</v>
      </c>
      <c r="C127" t="s">
        <v>130</v>
      </c>
      <c r="D127">
        <v>4</v>
      </c>
      <c r="E127" s="27">
        <v>48</v>
      </c>
      <c r="F127">
        <f>MONTH(Table1[[#This Row],[Date]])</f>
        <v>6</v>
      </c>
    </row>
    <row r="128" spans="1:6" x14ac:dyDescent="0.3">
      <c r="A128" s="18">
        <v>42915</v>
      </c>
      <c r="B128" t="s">
        <v>131</v>
      </c>
      <c r="C128" t="s">
        <v>133</v>
      </c>
      <c r="D128">
        <v>8</v>
      </c>
      <c r="E128" s="27">
        <v>104</v>
      </c>
      <c r="F128">
        <f>MONTH(Table1[[#This Row],[Date]])</f>
        <v>6</v>
      </c>
    </row>
    <row r="129" spans="1:6" x14ac:dyDescent="0.3">
      <c r="A129" s="18">
        <v>42919</v>
      </c>
      <c r="B129" t="s">
        <v>127</v>
      </c>
      <c r="C129" t="s">
        <v>132</v>
      </c>
      <c r="D129">
        <v>7</v>
      </c>
      <c r="E129" s="27">
        <v>77</v>
      </c>
      <c r="F129">
        <f>MONTH(Table1[[#This Row],[Date]])</f>
        <v>7</v>
      </c>
    </row>
    <row r="130" spans="1:6" x14ac:dyDescent="0.3">
      <c r="A130" s="18">
        <v>42923</v>
      </c>
      <c r="B130" t="s">
        <v>127</v>
      </c>
      <c r="C130" t="s">
        <v>128</v>
      </c>
      <c r="D130">
        <v>5</v>
      </c>
      <c r="E130" s="27">
        <v>55</v>
      </c>
      <c r="F130">
        <f>MONTH(Table1[[#This Row],[Date]])</f>
        <v>7</v>
      </c>
    </row>
    <row r="131" spans="1:6" x14ac:dyDescent="0.3">
      <c r="A131" s="18">
        <v>42927</v>
      </c>
      <c r="B131" t="s">
        <v>129</v>
      </c>
      <c r="C131" t="s">
        <v>133</v>
      </c>
      <c r="D131">
        <v>2</v>
      </c>
      <c r="E131" s="27">
        <v>24</v>
      </c>
      <c r="F131">
        <f>MONTH(Table1[[#This Row],[Date]])</f>
        <v>7</v>
      </c>
    </row>
    <row r="132" spans="1:6" x14ac:dyDescent="0.3">
      <c r="A132" s="18">
        <v>42931</v>
      </c>
      <c r="B132" t="s">
        <v>127</v>
      </c>
      <c r="C132" t="s">
        <v>132</v>
      </c>
      <c r="D132">
        <v>5</v>
      </c>
      <c r="E132" s="27">
        <v>55</v>
      </c>
      <c r="F132">
        <f>MONTH(Table1[[#This Row],[Date]])</f>
        <v>7</v>
      </c>
    </row>
    <row r="133" spans="1:6" x14ac:dyDescent="0.3">
      <c r="A133" s="18">
        <v>42934</v>
      </c>
      <c r="B133" t="s">
        <v>131</v>
      </c>
      <c r="C133" t="s">
        <v>128</v>
      </c>
      <c r="D133">
        <v>7</v>
      </c>
      <c r="E133" s="27">
        <v>91</v>
      </c>
      <c r="F133">
        <f>MONTH(Table1[[#This Row],[Date]])</f>
        <v>7</v>
      </c>
    </row>
    <row r="134" spans="1:6" x14ac:dyDescent="0.3">
      <c r="A134" s="18">
        <v>42936</v>
      </c>
      <c r="B134" t="s">
        <v>131</v>
      </c>
      <c r="C134" t="s">
        <v>128</v>
      </c>
      <c r="D134">
        <v>1</v>
      </c>
      <c r="E134" s="27">
        <v>13</v>
      </c>
      <c r="F134">
        <f>MONTH(Table1[[#This Row],[Date]])</f>
        <v>7</v>
      </c>
    </row>
    <row r="135" spans="1:6" x14ac:dyDescent="0.3">
      <c r="A135" s="18">
        <v>42940</v>
      </c>
      <c r="B135" t="s">
        <v>127</v>
      </c>
      <c r="C135" t="s">
        <v>128</v>
      </c>
      <c r="D135">
        <v>7</v>
      </c>
      <c r="E135" s="27">
        <v>77</v>
      </c>
      <c r="F135">
        <f>MONTH(Table1[[#This Row],[Date]])</f>
        <v>7</v>
      </c>
    </row>
    <row r="136" spans="1:6" x14ac:dyDescent="0.3">
      <c r="A136" s="18">
        <v>42944</v>
      </c>
      <c r="B136" t="s">
        <v>129</v>
      </c>
      <c r="C136" t="s">
        <v>132</v>
      </c>
      <c r="D136">
        <v>4</v>
      </c>
      <c r="E136" s="27">
        <v>48</v>
      </c>
      <c r="F136">
        <f>MONTH(Table1[[#This Row],[Date]])</f>
        <v>7</v>
      </c>
    </row>
    <row r="137" spans="1:6" x14ac:dyDescent="0.3">
      <c r="A137" s="18">
        <v>42946</v>
      </c>
      <c r="B137" t="s">
        <v>127</v>
      </c>
      <c r="C137" t="s">
        <v>130</v>
      </c>
      <c r="D137">
        <v>6</v>
      </c>
      <c r="E137" s="27">
        <v>66</v>
      </c>
      <c r="F137">
        <f>MONTH(Table1[[#This Row],[Date]])</f>
        <v>7</v>
      </c>
    </row>
    <row r="138" spans="1:6" x14ac:dyDescent="0.3">
      <c r="A138" s="18">
        <v>42950</v>
      </c>
      <c r="B138" t="s">
        <v>129</v>
      </c>
      <c r="C138" t="s">
        <v>128</v>
      </c>
      <c r="D138">
        <v>2</v>
      </c>
      <c r="E138" s="27">
        <v>24</v>
      </c>
      <c r="F138">
        <f>MONTH(Table1[[#This Row],[Date]])</f>
        <v>8</v>
      </c>
    </row>
    <row r="139" spans="1:6" x14ac:dyDescent="0.3">
      <c r="A139" s="18">
        <v>42952</v>
      </c>
      <c r="B139" t="s">
        <v>129</v>
      </c>
      <c r="C139" t="s">
        <v>133</v>
      </c>
      <c r="D139">
        <v>6</v>
      </c>
      <c r="E139" s="27">
        <v>72</v>
      </c>
      <c r="F139">
        <f>MONTH(Table1[[#This Row],[Date]])</f>
        <v>8</v>
      </c>
    </row>
    <row r="140" spans="1:6" x14ac:dyDescent="0.3">
      <c r="A140" s="18">
        <v>42956</v>
      </c>
      <c r="B140" t="s">
        <v>127</v>
      </c>
      <c r="C140" t="s">
        <v>128</v>
      </c>
      <c r="D140">
        <v>8</v>
      </c>
      <c r="E140" s="27">
        <v>88</v>
      </c>
      <c r="F140">
        <f>MONTH(Table1[[#This Row],[Date]])</f>
        <v>8</v>
      </c>
    </row>
    <row r="141" spans="1:6" x14ac:dyDescent="0.3">
      <c r="A141" s="18">
        <v>42958</v>
      </c>
      <c r="B141" t="s">
        <v>127</v>
      </c>
      <c r="C141" t="s">
        <v>128</v>
      </c>
      <c r="D141">
        <v>7</v>
      </c>
      <c r="E141" s="27">
        <v>77</v>
      </c>
      <c r="F141">
        <f>MONTH(Table1[[#This Row],[Date]])</f>
        <v>8</v>
      </c>
    </row>
    <row r="142" spans="1:6" x14ac:dyDescent="0.3">
      <c r="A142" s="18">
        <v>42961</v>
      </c>
      <c r="B142" t="s">
        <v>129</v>
      </c>
      <c r="C142" t="s">
        <v>130</v>
      </c>
      <c r="D142">
        <v>2</v>
      </c>
      <c r="E142" s="27">
        <v>24</v>
      </c>
      <c r="F142">
        <f>MONTH(Table1[[#This Row],[Date]])</f>
        <v>8</v>
      </c>
    </row>
    <row r="143" spans="1:6" x14ac:dyDescent="0.3">
      <c r="A143" s="18">
        <v>42964</v>
      </c>
      <c r="B143" t="s">
        <v>131</v>
      </c>
      <c r="C143" t="s">
        <v>133</v>
      </c>
      <c r="D143">
        <v>8</v>
      </c>
      <c r="E143" s="27">
        <v>104</v>
      </c>
      <c r="F143">
        <f>MONTH(Table1[[#This Row],[Date]])</f>
        <v>8</v>
      </c>
    </row>
    <row r="144" spans="1:6" x14ac:dyDescent="0.3">
      <c r="A144" s="18">
        <v>42967</v>
      </c>
      <c r="B144" t="s">
        <v>131</v>
      </c>
      <c r="C144" t="s">
        <v>128</v>
      </c>
      <c r="D144">
        <v>6</v>
      </c>
      <c r="E144" s="27">
        <v>78</v>
      </c>
      <c r="F144">
        <f>MONTH(Table1[[#This Row],[Date]])</f>
        <v>8</v>
      </c>
    </row>
    <row r="145" spans="1:6" x14ac:dyDescent="0.3">
      <c r="A145" s="18">
        <v>42971</v>
      </c>
      <c r="B145" t="s">
        <v>127</v>
      </c>
      <c r="C145" t="s">
        <v>130</v>
      </c>
      <c r="D145">
        <v>6</v>
      </c>
      <c r="E145" s="27">
        <v>66</v>
      </c>
      <c r="F145">
        <f>MONTH(Table1[[#This Row],[Date]])</f>
        <v>8</v>
      </c>
    </row>
    <row r="146" spans="1:6" x14ac:dyDescent="0.3">
      <c r="A146" s="18">
        <v>42974</v>
      </c>
      <c r="B146" t="s">
        <v>129</v>
      </c>
      <c r="C146" t="s">
        <v>128</v>
      </c>
      <c r="D146">
        <v>3</v>
      </c>
      <c r="E146" s="27">
        <v>36</v>
      </c>
      <c r="F146">
        <f>MONTH(Table1[[#This Row],[Date]])</f>
        <v>8</v>
      </c>
    </row>
    <row r="147" spans="1:6" x14ac:dyDescent="0.3">
      <c r="A147" s="18">
        <v>42976</v>
      </c>
      <c r="B147" t="s">
        <v>127</v>
      </c>
      <c r="C147" t="s">
        <v>132</v>
      </c>
      <c r="D147">
        <v>4</v>
      </c>
      <c r="E147" s="27">
        <v>44</v>
      </c>
      <c r="F147">
        <f>MONTH(Table1[[#This Row],[Date]])</f>
        <v>8</v>
      </c>
    </row>
    <row r="148" spans="1:6" x14ac:dyDescent="0.3">
      <c r="A148" s="18">
        <v>42978</v>
      </c>
      <c r="B148" t="s">
        <v>127</v>
      </c>
      <c r="C148" t="s">
        <v>130</v>
      </c>
      <c r="D148">
        <v>1</v>
      </c>
      <c r="E148" s="27">
        <v>11</v>
      </c>
      <c r="F148">
        <f>MONTH(Table1[[#This Row],[Date]])</f>
        <v>8</v>
      </c>
    </row>
    <row r="149" spans="1:6" x14ac:dyDescent="0.3">
      <c r="A149" s="18">
        <v>42980</v>
      </c>
      <c r="B149" t="s">
        <v>127</v>
      </c>
      <c r="C149" t="s">
        <v>130</v>
      </c>
      <c r="D149">
        <v>1</v>
      </c>
      <c r="E149" s="27">
        <v>11</v>
      </c>
      <c r="F149">
        <f>MONTH(Table1[[#This Row],[Date]])</f>
        <v>9</v>
      </c>
    </row>
    <row r="150" spans="1:6" x14ac:dyDescent="0.3">
      <c r="A150" s="18">
        <v>42984</v>
      </c>
      <c r="B150" t="s">
        <v>131</v>
      </c>
      <c r="C150" t="s">
        <v>133</v>
      </c>
      <c r="D150">
        <v>6</v>
      </c>
      <c r="E150" s="27">
        <v>78</v>
      </c>
      <c r="F150">
        <f>MONTH(Table1[[#This Row],[Date]])</f>
        <v>9</v>
      </c>
    </row>
    <row r="151" spans="1:6" x14ac:dyDescent="0.3">
      <c r="A151" s="18">
        <v>42988</v>
      </c>
      <c r="B151" t="s">
        <v>127</v>
      </c>
      <c r="C151" t="s">
        <v>133</v>
      </c>
      <c r="D151">
        <v>3</v>
      </c>
      <c r="E151" s="27">
        <v>33</v>
      </c>
      <c r="F151">
        <f>MONTH(Table1[[#This Row],[Date]])</f>
        <v>9</v>
      </c>
    </row>
    <row r="152" spans="1:6" x14ac:dyDescent="0.3">
      <c r="A152" s="18">
        <v>42990</v>
      </c>
      <c r="B152" t="s">
        <v>129</v>
      </c>
      <c r="C152" t="s">
        <v>130</v>
      </c>
      <c r="D152">
        <v>4</v>
      </c>
      <c r="E152" s="27">
        <v>48</v>
      </c>
      <c r="F152">
        <f>MONTH(Table1[[#This Row],[Date]])</f>
        <v>9</v>
      </c>
    </row>
    <row r="153" spans="1:6" x14ac:dyDescent="0.3">
      <c r="A153" s="18">
        <v>42994</v>
      </c>
      <c r="B153" t="s">
        <v>129</v>
      </c>
      <c r="C153" t="s">
        <v>130</v>
      </c>
      <c r="D153">
        <v>4</v>
      </c>
      <c r="E153" s="27">
        <v>48</v>
      </c>
      <c r="F153">
        <f>MONTH(Table1[[#This Row],[Date]])</f>
        <v>9</v>
      </c>
    </row>
    <row r="154" spans="1:6" x14ac:dyDescent="0.3">
      <c r="A154" s="18">
        <v>42996</v>
      </c>
      <c r="B154" t="s">
        <v>131</v>
      </c>
      <c r="C154" t="s">
        <v>128</v>
      </c>
      <c r="D154">
        <v>7</v>
      </c>
      <c r="E154" s="27">
        <v>91</v>
      </c>
      <c r="F154">
        <f>MONTH(Table1[[#This Row],[Date]])</f>
        <v>9</v>
      </c>
    </row>
    <row r="155" spans="1:6" x14ac:dyDescent="0.3">
      <c r="A155" s="18">
        <v>43000</v>
      </c>
      <c r="B155" t="s">
        <v>127</v>
      </c>
      <c r="C155" t="s">
        <v>133</v>
      </c>
      <c r="D155">
        <v>4</v>
      </c>
      <c r="E155" s="27">
        <v>44</v>
      </c>
      <c r="F155">
        <f>MONTH(Table1[[#This Row],[Date]])</f>
        <v>9</v>
      </c>
    </row>
    <row r="156" spans="1:6" x14ac:dyDescent="0.3">
      <c r="A156" s="18">
        <v>43003</v>
      </c>
      <c r="B156" t="s">
        <v>131</v>
      </c>
      <c r="C156" t="s">
        <v>132</v>
      </c>
      <c r="D156">
        <v>2</v>
      </c>
      <c r="E156" s="27">
        <v>26</v>
      </c>
      <c r="F156">
        <f>MONTH(Table1[[#This Row],[Date]])</f>
        <v>9</v>
      </c>
    </row>
    <row r="157" spans="1:6" x14ac:dyDescent="0.3">
      <c r="A157" s="18">
        <v>43007</v>
      </c>
      <c r="B157" t="s">
        <v>127</v>
      </c>
      <c r="C157" t="s">
        <v>130</v>
      </c>
      <c r="D157">
        <v>8</v>
      </c>
      <c r="E157" s="27">
        <v>88</v>
      </c>
      <c r="F157">
        <f>MONTH(Table1[[#This Row],[Date]])</f>
        <v>9</v>
      </c>
    </row>
    <row r="158" spans="1:6" x14ac:dyDescent="0.3">
      <c r="A158" s="18">
        <v>43010</v>
      </c>
      <c r="B158" t="s">
        <v>127</v>
      </c>
      <c r="C158" t="s">
        <v>132</v>
      </c>
      <c r="D158">
        <v>3</v>
      </c>
      <c r="E158" s="27">
        <v>33</v>
      </c>
      <c r="F158">
        <f>MONTH(Table1[[#This Row],[Date]])</f>
        <v>10</v>
      </c>
    </row>
    <row r="159" spans="1:6" x14ac:dyDescent="0.3">
      <c r="A159" s="18">
        <v>43012</v>
      </c>
      <c r="B159" t="s">
        <v>131</v>
      </c>
      <c r="C159" t="s">
        <v>132</v>
      </c>
      <c r="D159">
        <v>5</v>
      </c>
      <c r="E159" s="27">
        <v>65</v>
      </c>
      <c r="F159">
        <f>MONTH(Table1[[#This Row],[Date]])</f>
        <v>10</v>
      </c>
    </row>
    <row r="160" spans="1:6" x14ac:dyDescent="0.3">
      <c r="A160" s="18">
        <v>43014</v>
      </c>
      <c r="B160" t="s">
        <v>129</v>
      </c>
      <c r="C160" t="s">
        <v>132</v>
      </c>
      <c r="D160">
        <v>1</v>
      </c>
      <c r="E160" s="27">
        <v>12</v>
      </c>
      <c r="F160">
        <f>MONTH(Table1[[#This Row],[Date]])</f>
        <v>10</v>
      </c>
    </row>
    <row r="161" spans="1:6" x14ac:dyDescent="0.3">
      <c r="A161" s="18">
        <v>43018</v>
      </c>
      <c r="B161" t="s">
        <v>131</v>
      </c>
      <c r="C161" t="s">
        <v>128</v>
      </c>
      <c r="D161">
        <v>4</v>
      </c>
      <c r="E161" s="27">
        <v>52</v>
      </c>
      <c r="F161">
        <f>MONTH(Table1[[#This Row],[Date]])</f>
        <v>10</v>
      </c>
    </row>
    <row r="162" spans="1:6" x14ac:dyDescent="0.3">
      <c r="A162" s="18">
        <v>43020</v>
      </c>
      <c r="B162" t="s">
        <v>127</v>
      </c>
      <c r="C162" t="s">
        <v>133</v>
      </c>
      <c r="D162">
        <v>5</v>
      </c>
      <c r="E162" s="27">
        <v>55</v>
      </c>
      <c r="F162">
        <f>MONTH(Table1[[#This Row],[Date]])</f>
        <v>10</v>
      </c>
    </row>
    <row r="163" spans="1:6" x14ac:dyDescent="0.3">
      <c r="A163" s="18">
        <v>43022</v>
      </c>
      <c r="B163" t="s">
        <v>131</v>
      </c>
      <c r="C163" t="s">
        <v>128</v>
      </c>
      <c r="D163">
        <v>4</v>
      </c>
      <c r="E163" s="27">
        <v>52</v>
      </c>
      <c r="F163">
        <f>MONTH(Table1[[#This Row],[Date]])</f>
        <v>10</v>
      </c>
    </row>
    <row r="164" spans="1:6" x14ac:dyDescent="0.3">
      <c r="A164" s="18">
        <v>43025</v>
      </c>
      <c r="B164" t="s">
        <v>127</v>
      </c>
      <c r="C164" t="s">
        <v>128</v>
      </c>
      <c r="D164">
        <v>6</v>
      </c>
      <c r="E164" s="27">
        <v>66</v>
      </c>
      <c r="F164">
        <f>MONTH(Table1[[#This Row],[Date]])</f>
        <v>10</v>
      </c>
    </row>
    <row r="165" spans="1:6" x14ac:dyDescent="0.3">
      <c r="A165" s="18">
        <v>43026</v>
      </c>
      <c r="B165" t="s">
        <v>131</v>
      </c>
      <c r="C165" t="s">
        <v>130</v>
      </c>
      <c r="D165">
        <v>3</v>
      </c>
      <c r="E165" s="27">
        <v>39</v>
      </c>
      <c r="F165">
        <f>MONTH(Table1[[#This Row],[Date]])</f>
        <v>10</v>
      </c>
    </row>
    <row r="166" spans="1:6" x14ac:dyDescent="0.3">
      <c r="A166" s="18">
        <v>43030</v>
      </c>
      <c r="B166" t="s">
        <v>129</v>
      </c>
      <c r="C166" t="s">
        <v>130</v>
      </c>
      <c r="D166">
        <v>6</v>
      </c>
      <c r="E166" s="27">
        <v>72</v>
      </c>
      <c r="F166">
        <f>MONTH(Table1[[#This Row],[Date]])</f>
        <v>10</v>
      </c>
    </row>
    <row r="167" spans="1:6" x14ac:dyDescent="0.3">
      <c r="A167" s="18">
        <v>43034</v>
      </c>
      <c r="B167" t="s">
        <v>131</v>
      </c>
      <c r="C167" t="s">
        <v>128</v>
      </c>
      <c r="D167">
        <v>1</v>
      </c>
      <c r="E167" s="27">
        <v>13</v>
      </c>
      <c r="F167">
        <f>MONTH(Table1[[#This Row],[Date]])</f>
        <v>10</v>
      </c>
    </row>
    <row r="168" spans="1:6" x14ac:dyDescent="0.3">
      <c r="A168" s="18">
        <v>43035</v>
      </c>
      <c r="B168" t="s">
        <v>127</v>
      </c>
      <c r="C168" t="s">
        <v>130</v>
      </c>
      <c r="D168">
        <v>1</v>
      </c>
      <c r="E168" s="27">
        <v>11</v>
      </c>
      <c r="F168">
        <f>MONTH(Table1[[#This Row],[Date]])</f>
        <v>10</v>
      </c>
    </row>
    <row r="169" spans="1:6" x14ac:dyDescent="0.3">
      <c r="A169" s="18">
        <v>43036</v>
      </c>
      <c r="B169" t="s">
        <v>127</v>
      </c>
      <c r="C169" t="s">
        <v>128</v>
      </c>
      <c r="D169">
        <v>7</v>
      </c>
      <c r="E169" s="27">
        <v>77</v>
      </c>
      <c r="F169">
        <f>MONTH(Table1[[#This Row],[Date]])</f>
        <v>10</v>
      </c>
    </row>
    <row r="170" spans="1:6" x14ac:dyDescent="0.3">
      <c r="A170" s="18">
        <v>43038</v>
      </c>
      <c r="B170" t="s">
        <v>129</v>
      </c>
      <c r="C170" t="s">
        <v>128</v>
      </c>
      <c r="D170">
        <v>5</v>
      </c>
      <c r="E170" s="27">
        <v>60</v>
      </c>
      <c r="F170">
        <f>MONTH(Table1[[#This Row],[Date]])</f>
        <v>10</v>
      </c>
    </row>
    <row r="171" spans="1:6" x14ac:dyDescent="0.3">
      <c r="A171" s="18">
        <v>43039</v>
      </c>
      <c r="B171" t="s">
        <v>127</v>
      </c>
      <c r="C171" t="s">
        <v>130</v>
      </c>
      <c r="D171">
        <v>4</v>
      </c>
      <c r="E171" s="27">
        <v>44</v>
      </c>
      <c r="F171">
        <f>MONTH(Table1[[#This Row],[Date]])</f>
        <v>10</v>
      </c>
    </row>
    <row r="172" spans="1:6" x14ac:dyDescent="0.3">
      <c r="A172" s="18">
        <v>43042</v>
      </c>
      <c r="B172" t="s">
        <v>131</v>
      </c>
      <c r="C172" t="s">
        <v>133</v>
      </c>
      <c r="D172">
        <v>6</v>
      </c>
      <c r="E172" s="27">
        <v>78</v>
      </c>
      <c r="F172">
        <f>MONTH(Table1[[#This Row],[Date]])</f>
        <v>11</v>
      </c>
    </row>
    <row r="173" spans="1:6" x14ac:dyDescent="0.3">
      <c r="A173" s="18">
        <v>43046</v>
      </c>
      <c r="B173" t="s">
        <v>131</v>
      </c>
      <c r="C173" t="s">
        <v>130</v>
      </c>
      <c r="D173">
        <v>1</v>
      </c>
      <c r="E173" s="27">
        <v>13</v>
      </c>
      <c r="F173">
        <f>MONTH(Table1[[#This Row],[Date]])</f>
        <v>11</v>
      </c>
    </row>
    <row r="174" spans="1:6" x14ac:dyDescent="0.3">
      <c r="A174" s="18">
        <v>43050</v>
      </c>
      <c r="B174" t="s">
        <v>131</v>
      </c>
      <c r="C174" t="s">
        <v>132</v>
      </c>
      <c r="D174">
        <v>7</v>
      </c>
      <c r="E174" s="27">
        <v>91</v>
      </c>
      <c r="F174">
        <f>MONTH(Table1[[#This Row],[Date]])</f>
        <v>11</v>
      </c>
    </row>
    <row r="175" spans="1:6" x14ac:dyDescent="0.3">
      <c r="A175" s="18">
        <v>43052</v>
      </c>
      <c r="B175" t="s">
        <v>129</v>
      </c>
      <c r="C175" t="s">
        <v>132</v>
      </c>
      <c r="D175">
        <v>3</v>
      </c>
      <c r="E175" s="27">
        <v>36</v>
      </c>
      <c r="F175">
        <f>MONTH(Table1[[#This Row],[Date]])</f>
        <v>11</v>
      </c>
    </row>
    <row r="176" spans="1:6" x14ac:dyDescent="0.3">
      <c r="A176" s="18">
        <v>43056</v>
      </c>
      <c r="B176" t="s">
        <v>129</v>
      </c>
      <c r="C176" t="s">
        <v>128</v>
      </c>
      <c r="D176">
        <v>2</v>
      </c>
      <c r="E176" s="27">
        <v>24</v>
      </c>
      <c r="F176">
        <f>MONTH(Table1[[#This Row],[Date]])</f>
        <v>11</v>
      </c>
    </row>
    <row r="177" spans="1:6" x14ac:dyDescent="0.3">
      <c r="A177" s="18">
        <v>43058</v>
      </c>
      <c r="B177" t="s">
        <v>131</v>
      </c>
      <c r="C177" t="s">
        <v>128</v>
      </c>
      <c r="D177">
        <v>8</v>
      </c>
      <c r="E177" s="27">
        <v>104</v>
      </c>
      <c r="F177">
        <f>MONTH(Table1[[#This Row],[Date]])</f>
        <v>11</v>
      </c>
    </row>
    <row r="178" spans="1:6" x14ac:dyDescent="0.3">
      <c r="A178" s="18">
        <v>43062</v>
      </c>
      <c r="B178" t="s">
        <v>129</v>
      </c>
      <c r="C178" t="s">
        <v>132</v>
      </c>
      <c r="D178">
        <v>6</v>
      </c>
      <c r="E178" s="27">
        <v>72</v>
      </c>
      <c r="F178">
        <f>MONTH(Table1[[#This Row],[Date]])</f>
        <v>11</v>
      </c>
    </row>
    <row r="179" spans="1:6" x14ac:dyDescent="0.3">
      <c r="A179" s="18">
        <v>43066</v>
      </c>
      <c r="B179" t="s">
        <v>127</v>
      </c>
      <c r="C179" t="s">
        <v>128</v>
      </c>
      <c r="D179">
        <v>5</v>
      </c>
      <c r="E179" s="27">
        <v>55</v>
      </c>
      <c r="F179">
        <f>MONTH(Table1[[#This Row],[Date]])</f>
        <v>11</v>
      </c>
    </row>
    <row r="180" spans="1:6" x14ac:dyDescent="0.3">
      <c r="A180" s="18">
        <v>43067</v>
      </c>
      <c r="B180" t="s">
        <v>129</v>
      </c>
      <c r="C180" t="s">
        <v>128</v>
      </c>
      <c r="D180">
        <v>4</v>
      </c>
      <c r="E180" s="27">
        <v>48</v>
      </c>
      <c r="F180">
        <f>MONTH(Table1[[#This Row],[Date]])</f>
        <v>11</v>
      </c>
    </row>
    <row r="181" spans="1:6" x14ac:dyDescent="0.3">
      <c r="A181" s="18">
        <v>43069</v>
      </c>
      <c r="B181" t="s">
        <v>127</v>
      </c>
      <c r="C181" t="s">
        <v>128</v>
      </c>
      <c r="D181">
        <v>8</v>
      </c>
      <c r="E181" s="27">
        <v>88</v>
      </c>
      <c r="F181">
        <f>MONTH(Table1[[#This Row],[Date]])</f>
        <v>11</v>
      </c>
    </row>
    <row r="182" spans="1:6" x14ac:dyDescent="0.3">
      <c r="A182" s="18">
        <v>43070</v>
      </c>
      <c r="B182" t="s">
        <v>129</v>
      </c>
      <c r="C182" t="s">
        <v>133</v>
      </c>
      <c r="D182">
        <v>8</v>
      </c>
      <c r="E182" s="27">
        <v>96</v>
      </c>
      <c r="F182">
        <f>MONTH(Table1[[#This Row],[Date]])</f>
        <v>12</v>
      </c>
    </row>
    <row r="183" spans="1:6" x14ac:dyDescent="0.3">
      <c r="A183" s="18">
        <v>43072</v>
      </c>
      <c r="B183" t="s">
        <v>131</v>
      </c>
      <c r="C183" t="s">
        <v>128</v>
      </c>
      <c r="D183">
        <v>5</v>
      </c>
      <c r="E183" s="27">
        <v>65</v>
      </c>
      <c r="F183">
        <f>MONTH(Table1[[#This Row],[Date]])</f>
        <v>12</v>
      </c>
    </row>
    <row r="184" spans="1:6" x14ac:dyDescent="0.3">
      <c r="A184" s="18">
        <v>43074</v>
      </c>
      <c r="B184" t="s">
        <v>129</v>
      </c>
      <c r="C184" t="s">
        <v>132</v>
      </c>
      <c r="D184">
        <v>3</v>
      </c>
      <c r="E184" s="27">
        <v>36</v>
      </c>
      <c r="F184">
        <f>MONTH(Table1[[#This Row],[Date]])</f>
        <v>12</v>
      </c>
    </row>
    <row r="185" spans="1:6" x14ac:dyDescent="0.3">
      <c r="A185" s="18">
        <v>43075</v>
      </c>
      <c r="B185" t="s">
        <v>129</v>
      </c>
      <c r="C185" t="s">
        <v>128</v>
      </c>
      <c r="D185">
        <v>4</v>
      </c>
      <c r="E185" s="27">
        <v>48</v>
      </c>
      <c r="F185">
        <f>MONTH(Table1[[#This Row],[Date]])</f>
        <v>12</v>
      </c>
    </row>
    <row r="186" spans="1:6" x14ac:dyDescent="0.3">
      <c r="A186" s="18">
        <v>43077</v>
      </c>
      <c r="B186" t="s">
        <v>129</v>
      </c>
      <c r="C186" t="s">
        <v>128</v>
      </c>
      <c r="D186">
        <v>5</v>
      </c>
      <c r="E186" s="27">
        <v>60</v>
      </c>
      <c r="F186">
        <f>MONTH(Table1[[#This Row],[Date]])</f>
        <v>12</v>
      </c>
    </row>
    <row r="187" spans="1:6" x14ac:dyDescent="0.3">
      <c r="A187" s="18">
        <v>43079</v>
      </c>
      <c r="B187" t="s">
        <v>131</v>
      </c>
      <c r="C187" t="s">
        <v>128</v>
      </c>
      <c r="D187">
        <v>1</v>
      </c>
      <c r="E187" s="27">
        <v>13</v>
      </c>
      <c r="F187">
        <f>MONTH(Table1[[#This Row],[Date]])</f>
        <v>12</v>
      </c>
    </row>
    <row r="188" spans="1:6" x14ac:dyDescent="0.3">
      <c r="A188" s="18">
        <v>43081</v>
      </c>
      <c r="B188" t="s">
        <v>127</v>
      </c>
      <c r="C188" t="s">
        <v>132</v>
      </c>
      <c r="D188">
        <v>4</v>
      </c>
      <c r="E188" s="27">
        <v>44</v>
      </c>
      <c r="F188">
        <f>MONTH(Table1[[#This Row],[Date]])</f>
        <v>12</v>
      </c>
    </row>
    <row r="189" spans="1:6" x14ac:dyDescent="0.3">
      <c r="A189" s="18">
        <v>43082</v>
      </c>
      <c r="B189" t="s">
        <v>131</v>
      </c>
      <c r="C189" t="s">
        <v>132</v>
      </c>
      <c r="D189">
        <v>5</v>
      </c>
      <c r="E189" s="27">
        <v>65</v>
      </c>
      <c r="F189">
        <f>MONTH(Table1[[#This Row],[Date]])</f>
        <v>12</v>
      </c>
    </row>
    <row r="190" spans="1:6" x14ac:dyDescent="0.3">
      <c r="A190" s="18">
        <v>43083</v>
      </c>
      <c r="B190" t="s">
        <v>129</v>
      </c>
      <c r="C190" t="s">
        <v>132</v>
      </c>
      <c r="D190">
        <v>5</v>
      </c>
      <c r="E190" s="27">
        <v>60</v>
      </c>
      <c r="F190">
        <f>MONTH(Table1[[#This Row],[Date]])</f>
        <v>12</v>
      </c>
    </row>
    <row r="191" spans="1:6" x14ac:dyDescent="0.3">
      <c r="A191" s="18">
        <v>43085</v>
      </c>
      <c r="B191" t="s">
        <v>129</v>
      </c>
      <c r="C191" t="s">
        <v>128</v>
      </c>
      <c r="D191">
        <v>1</v>
      </c>
      <c r="E191" s="27">
        <v>12</v>
      </c>
      <c r="F191">
        <f>MONTH(Table1[[#This Row],[Date]])</f>
        <v>12</v>
      </c>
    </row>
    <row r="192" spans="1:6" x14ac:dyDescent="0.3">
      <c r="A192" s="18">
        <v>43086</v>
      </c>
      <c r="B192" t="s">
        <v>129</v>
      </c>
      <c r="C192" t="s">
        <v>132</v>
      </c>
      <c r="D192">
        <v>6</v>
      </c>
      <c r="E192" s="27">
        <v>72</v>
      </c>
      <c r="F192">
        <f>MONTH(Table1[[#This Row],[Date]])</f>
        <v>12</v>
      </c>
    </row>
    <row r="193" spans="1:6" x14ac:dyDescent="0.3">
      <c r="A193" s="18">
        <v>43088</v>
      </c>
      <c r="B193" t="s">
        <v>131</v>
      </c>
      <c r="C193" t="s">
        <v>132</v>
      </c>
      <c r="D193">
        <v>2</v>
      </c>
      <c r="E193" s="27">
        <v>26</v>
      </c>
      <c r="F193">
        <f>MONTH(Table1[[#This Row],[Date]])</f>
        <v>12</v>
      </c>
    </row>
    <row r="194" spans="1:6" x14ac:dyDescent="0.3">
      <c r="A194" s="18">
        <v>43092</v>
      </c>
      <c r="B194" t="s">
        <v>129</v>
      </c>
      <c r="C194" t="s">
        <v>132</v>
      </c>
      <c r="D194">
        <v>1</v>
      </c>
      <c r="E194" s="27">
        <v>12</v>
      </c>
      <c r="F194">
        <f>MONTH(Table1[[#This Row],[Date]])</f>
        <v>12</v>
      </c>
    </row>
    <row r="195" spans="1:6" x14ac:dyDescent="0.3">
      <c r="A195" s="18">
        <v>43096</v>
      </c>
      <c r="B195" t="s">
        <v>129</v>
      </c>
      <c r="C195" t="s">
        <v>133</v>
      </c>
      <c r="D195">
        <v>1</v>
      </c>
      <c r="E195" s="27">
        <v>12</v>
      </c>
      <c r="F195">
        <f>MONTH(Table1[[#This Row],[Date]])</f>
        <v>12</v>
      </c>
    </row>
    <row r="196" spans="1:6" x14ac:dyDescent="0.3">
      <c r="A196" s="18">
        <v>43099</v>
      </c>
      <c r="B196" t="s">
        <v>131</v>
      </c>
      <c r="C196" t="s">
        <v>130</v>
      </c>
      <c r="D196">
        <v>8</v>
      </c>
      <c r="E196" s="27">
        <v>104</v>
      </c>
      <c r="F196">
        <f>MONTH(Table1[[#This Row],[Date]])</f>
        <v>12</v>
      </c>
    </row>
    <row r="197" spans="1:6" x14ac:dyDescent="0.3">
      <c r="A197" s="18">
        <v>43102</v>
      </c>
      <c r="B197" t="s">
        <v>127</v>
      </c>
      <c r="C197" t="s">
        <v>132</v>
      </c>
      <c r="D197">
        <v>4</v>
      </c>
      <c r="E197" s="27">
        <v>44</v>
      </c>
      <c r="F197">
        <f>MONTH(Table1[[#This Row],[Date]])</f>
        <v>1</v>
      </c>
    </row>
    <row r="198" spans="1:6" x14ac:dyDescent="0.3">
      <c r="A198" s="18">
        <v>43105</v>
      </c>
      <c r="B198" t="s">
        <v>129</v>
      </c>
      <c r="C198" t="s">
        <v>130</v>
      </c>
      <c r="D198">
        <v>8</v>
      </c>
      <c r="E198" s="27">
        <v>96</v>
      </c>
      <c r="F198">
        <f>MONTH(Table1[[#This Row],[Date]])</f>
        <v>1</v>
      </c>
    </row>
    <row r="199" spans="1:6" x14ac:dyDescent="0.3">
      <c r="A199" s="18">
        <v>43109</v>
      </c>
      <c r="B199" t="s">
        <v>127</v>
      </c>
      <c r="C199" t="s">
        <v>132</v>
      </c>
      <c r="D199">
        <v>2</v>
      </c>
      <c r="E199" s="27">
        <v>22</v>
      </c>
      <c r="F199">
        <f>MONTH(Table1[[#This Row],[Date]])</f>
        <v>1</v>
      </c>
    </row>
    <row r="200" spans="1:6" x14ac:dyDescent="0.3">
      <c r="A200" s="18">
        <v>43113</v>
      </c>
      <c r="B200" t="s">
        <v>131</v>
      </c>
      <c r="C200" t="s">
        <v>132</v>
      </c>
      <c r="D200">
        <v>3</v>
      </c>
      <c r="E200" s="27">
        <v>39</v>
      </c>
      <c r="F200">
        <f>MONTH(Table1[[#This Row],[Date]])</f>
        <v>1</v>
      </c>
    </row>
    <row r="201" spans="1:6" x14ac:dyDescent="0.3">
      <c r="A201" s="18">
        <v>43117</v>
      </c>
      <c r="B201" t="s">
        <v>134</v>
      </c>
      <c r="C201" t="s">
        <v>128</v>
      </c>
      <c r="D201">
        <v>6</v>
      </c>
      <c r="E201" s="27">
        <v>84</v>
      </c>
      <c r="F201">
        <f>MONTH(Table1[[#This Row],[Date]])</f>
        <v>1</v>
      </c>
    </row>
    <row r="202" spans="1:6" x14ac:dyDescent="0.3">
      <c r="A202" s="18">
        <v>43119</v>
      </c>
      <c r="B202" t="s">
        <v>127</v>
      </c>
      <c r="C202" t="s">
        <v>132</v>
      </c>
      <c r="D202">
        <v>8</v>
      </c>
      <c r="E202" s="27">
        <v>88</v>
      </c>
      <c r="F202">
        <f>MONTH(Table1[[#This Row],[Date]])</f>
        <v>1</v>
      </c>
    </row>
    <row r="203" spans="1:6" x14ac:dyDescent="0.3">
      <c r="A203" s="18">
        <v>43120</v>
      </c>
      <c r="B203" t="s">
        <v>129</v>
      </c>
      <c r="C203" t="s">
        <v>132</v>
      </c>
      <c r="D203">
        <v>8</v>
      </c>
      <c r="E203" s="27">
        <v>96</v>
      </c>
      <c r="F203">
        <f>MONTH(Table1[[#This Row],[Date]])</f>
        <v>1</v>
      </c>
    </row>
    <row r="204" spans="1:6" x14ac:dyDescent="0.3">
      <c r="A204" s="18">
        <v>43121</v>
      </c>
      <c r="B204" t="s">
        <v>129</v>
      </c>
      <c r="C204" t="s">
        <v>128</v>
      </c>
      <c r="D204">
        <v>4</v>
      </c>
      <c r="E204" s="27">
        <v>48</v>
      </c>
      <c r="F204">
        <f>MONTH(Table1[[#This Row],[Date]])</f>
        <v>1</v>
      </c>
    </row>
    <row r="205" spans="1:6" x14ac:dyDescent="0.3">
      <c r="A205" s="18">
        <v>43123</v>
      </c>
      <c r="B205" t="s">
        <v>129</v>
      </c>
      <c r="C205" t="s">
        <v>128</v>
      </c>
      <c r="D205">
        <v>6</v>
      </c>
      <c r="E205" s="27">
        <v>72</v>
      </c>
      <c r="F205">
        <f>MONTH(Table1[[#This Row],[Date]])</f>
        <v>1</v>
      </c>
    </row>
    <row r="206" spans="1:6" x14ac:dyDescent="0.3">
      <c r="A206" s="18">
        <v>43124</v>
      </c>
      <c r="B206" t="s">
        <v>134</v>
      </c>
      <c r="C206" t="s">
        <v>132</v>
      </c>
      <c r="D206">
        <v>7</v>
      </c>
      <c r="E206" s="27">
        <v>98</v>
      </c>
      <c r="F206">
        <f>MONTH(Table1[[#This Row],[Date]])</f>
        <v>1</v>
      </c>
    </row>
    <row r="207" spans="1:6" x14ac:dyDescent="0.3">
      <c r="A207" s="18">
        <v>43125</v>
      </c>
      <c r="B207" t="s">
        <v>129</v>
      </c>
      <c r="C207" t="s">
        <v>133</v>
      </c>
      <c r="D207">
        <v>3</v>
      </c>
      <c r="E207" s="27">
        <v>36</v>
      </c>
      <c r="F207">
        <f>MONTH(Table1[[#This Row],[Date]])</f>
        <v>1</v>
      </c>
    </row>
    <row r="208" spans="1:6" x14ac:dyDescent="0.3">
      <c r="A208" s="18">
        <v>43128</v>
      </c>
      <c r="B208" t="s">
        <v>131</v>
      </c>
      <c r="C208" t="s">
        <v>132</v>
      </c>
      <c r="D208">
        <v>4</v>
      </c>
      <c r="E208" s="27">
        <v>52</v>
      </c>
      <c r="F208">
        <f>MONTH(Table1[[#This Row],[Date]])</f>
        <v>1</v>
      </c>
    </row>
    <row r="209" spans="1:6" x14ac:dyDescent="0.3">
      <c r="A209" s="18">
        <v>43131</v>
      </c>
      <c r="B209" t="s">
        <v>134</v>
      </c>
      <c r="C209" t="s">
        <v>128</v>
      </c>
      <c r="D209">
        <v>6</v>
      </c>
      <c r="E209" s="27">
        <v>84</v>
      </c>
      <c r="F209">
        <f>MONTH(Table1[[#This Row],[Date]])</f>
        <v>1</v>
      </c>
    </row>
    <row r="210" spans="1:6" x14ac:dyDescent="0.3">
      <c r="A210" s="18">
        <v>43134</v>
      </c>
      <c r="B210" t="s">
        <v>127</v>
      </c>
      <c r="C210" t="s">
        <v>132</v>
      </c>
      <c r="D210">
        <v>1</v>
      </c>
      <c r="E210" s="27">
        <v>11</v>
      </c>
      <c r="F210">
        <f>MONTH(Table1[[#This Row],[Date]])</f>
        <v>2</v>
      </c>
    </row>
    <row r="211" spans="1:6" x14ac:dyDescent="0.3">
      <c r="A211" s="18">
        <v>43137</v>
      </c>
      <c r="B211" t="s">
        <v>127</v>
      </c>
      <c r="C211" t="s">
        <v>130</v>
      </c>
      <c r="D211">
        <v>6</v>
      </c>
      <c r="E211" s="27">
        <v>66</v>
      </c>
      <c r="F211">
        <f>MONTH(Table1[[#This Row],[Date]])</f>
        <v>2</v>
      </c>
    </row>
    <row r="212" spans="1:6" x14ac:dyDescent="0.3">
      <c r="A212" s="18">
        <v>43138</v>
      </c>
      <c r="B212" t="s">
        <v>129</v>
      </c>
      <c r="C212" t="s">
        <v>128</v>
      </c>
      <c r="D212">
        <v>1</v>
      </c>
      <c r="E212" s="27">
        <v>12</v>
      </c>
      <c r="F212">
        <f>MONTH(Table1[[#This Row],[Date]])</f>
        <v>2</v>
      </c>
    </row>
    <row r="213" spans="1:6" x14ac:dyDescent="0.3">
      <c r="A213" s="18">
        <v>43140</v>
      </c>
      <c r="B213" t="s">
        <v>129</v>
      </c>
      <c r="C213" t="s">
        <v>130</v>
      </c>
      <c r="D213">
        <v>3</v>
      </c>
      <c r="E213" s="27">
        <v>36</v>
      </c>
      <c r="F213">
        <f>MONTH(Table1[[#This Row],[Date]])</f>
        <v>2</v>
      </c>
    </row>
    <row r="214" spans="1:6" x14ac:dyDescent="0.3">
      <c r="A214" s="18">
        <v>43142</v>
      </c>
      <c r="B214" t="s">
        <v>131</v>
      </c>
      <c r="C214" t="s">
        <v>132</v>
      </c>
      <c r="D214">
        <v>3</v>
      </c>
      <c r="E214" s="27">
        <v>39</v>
      </c>
      <c r="F214">
        <f>MONTH(Table1[[#This Row],[Date]])</f>
        <v>2</v>
      </c>
    </row>
    <row r="215" spans="1:6" x14ac:dyDescent="0.3">
      <c r="A215" s="18">
        <v>43145</v>
      </c>
      <c r="B215" t="s">
        <v>129</v>
      </c>
      <c r="C215" t="s">
        <v>130</v>
      </c>
      <c r="D215">
        <v>8</v>
      </c>
      <c r="E215" s="27">
        <v>96</v>
      </c>
      <c r="F215">
        <f>MONTH(Table1[[#This Row],[Date]])</f>
        <v>2</v>
      </c>
    </row>
    <row r="216" spans="1:6" x14ac:dyDescent="0.3">
      <c r="A216" s="18">
        <v>43147</v>
      </c>
      <c r="B216" t="s">
        <v>134</v>
      </c>
      <c r="C216" t="s">
        <v>133</v>
      </c>
      <c r="D216">
        <v>3</v>
      </c>
      <c r="E216" s="27">
        <v>42</v>
      </c>
      <c r="F216">
        <f>MONTH(Table1[[#This Row],[Date]])</f>
        <v>2</v>
      </c>
    </row>
    <row r="217" spans="1:6" x14ac:dyDescent="0.3">
      <c r="A217" s="18">
        <v>43150</v>
      </c>
      <c r="B217" t="s">
        <v>129</v>
      </c>
      <c r="C217" t="s">
        <v>128</v>
      </c>
      <c r="D217">
        <v>7</v>
      </c>
      <c r="E217" s="27">
        <v>84</v>
      </c>
      <c r="F217">
        <f>MONTH(Table1[[#This Row],[Date]])</f>
        <v>2</v>
      </c>
    </row>
    <row r="218" spans="1:6" x14ac:dyDescent="0.3">
      <c r="A218" s="18">
        <v>43154</v>
      </c>
      <c r="B218" t="s">
        <v>129</v>
      </c>
      <c r="C218" t="s">
        <v>128</v>
      </c>
      <c r="D218">
        <v>5</v>
      </c>
      <c r="E218" s="27">
        <v>60</v>
      </c>
      <c r="F218">
        <f>MONTH(Table1[[#This Row],[Date]])</f>
        <v>2</v>
      </c>
    </row>
    <row r="219" spans="1:6" x14ac:dyDescent="0.3">
      <c r="A219" s="18">
        <v>43157</v>
      </c>
      <c r="B219" t="s">
        <v>131</v>
      </c>
      <c r="C219" t="s">
        <v>132</v>
      </c>
      <c r="D219">
        <v>4</v>
      </c>
      <c r="E219" s="27">
        <v>52</v>
      </c>
      <c r="F219">
        <f>MONTH(Table1[[#This Row],[Date]])</f>
        <v>2</v>
      </c>
    </row>
    <row r="220" spans="1:6" x14ac:dyDescent="0.3">
      <c r="A220" s="18">
        <v>43161</v>
      </c>
      <c r="B220" t="s">
        <v>127</v>
      </c>
      <c r="C220" t="s">
        <v>132</v>
      </c>
      <c r="D220">
        <v>5</v>
      </c>
      <c r="E220" s="27">
        <v>55</v>
      </c>
      <c r="F220">
        <f>MONTH(Table1[[#This Row],[Date]])</f>
        <v>3</v>
      </c>
    </row>
    <row r="221" spans="1:6" x14ac:dyDescent="0.3">
      <c r="A221" s="18">
        <v>43164</v>
      </c>
      <c r="B221" t="s">
        <v>127</v>
      </c>
      <c r="C221" t="s">
        <v>128</v>
      </c>
      <c r="D221">
        <v>1</v>
      </c>
      <c r="E221" s="27">
        <v>11</v>
      </c>
      <c r="F221">
        <f>MONTH(Table1[[#This Row],[Date]])</f>
        <v>3</v>
      </c>
    </row>
    <row r="222" spans="1:6" x14ac:dyDescent="0.3">
      <c r="A222" s="18">
        <v>43165</v>
      </c>
      <c r="B222" t="s">
        <v>129</v>
      </c>
      <c r="C222" t="s">
        <v>132</v>
      </c>
      <c r="D222">
        <v>8</v>
      </c>
      <c r="E222" s="27">
        <v>96</v>
      </c>
      <c r="F222">
        <f>MONTH(Table1[[#This Row],[Date]])</f>
        <v>3</v>
      </c>
    </row>
    <row r="223" spans="1:6" x14ac:dyDescent="0.3">
      <c r="A223" s="18">
        <v>43168</v>
      </c>
      <c r="B223" t="s">
        <v>129</v>
      </c>
      <c r="C223" t="s">
        <v>132</v>
      </c>
      <c r="D223">
        <v>7</v>
      </c>
      <c r="E223" s="27">
        <v>84</v>
      </c>
      <c r="F223">
        <f>MONTH(Table1[[#This Row],[Date]])</f>
        <v>3</v>
      </c>
    </row>
    <row r="224" spans="1:6" x14ac:dyDescent="0.3">
      <c r="A224" s="18">
        <v>43170</v>
      </c>
      <c r="B224" t="s">
        <v>134</v>
      </c>
      <c r="C224" t="s">
        <v>128</v>
      </c>
      <c r="D224">
        <v>5</v>
      </c>
      <c r="E224" s="27">
        <v>70</v>
      </c>
      <c r="F224">
        <f>MONTH(Table1[[#This Row],[Date]])</f>
        <v>3</v>
      </c>
    </row>
    <row r="225" spans="1:6" x14ac:dyDescent="0.3">
      <c r="A225" s="18">
        <v>43174</v>
      </c>
      <c r="B225" t="s">
        <v>134</v>
      </c>
      <c r="C225" t="s">
        <v>128</v>
      </c>
      <c r="D225">
        <v>4</v>
      </c>
      <c r="E225" s="27">
        <v>56</v>
      </c>
      <c r="F225">
        <f>MONTH(Table1[[#This Row],[Date]])</f>
        <v>3</v>
      </c>
    </row>
    <row r="226" spans="1:6" x14ac:dyDescent="0.3">
      <c r="A226" s="18">
        <v>43175</v>
      </c>
      <c r="B226" t="s">
        <v>129</v>
      </c>
      <c r="C226" t="s">
        <v>128</v>
      </c>
      <c r="D226">
        <v>6</v>
      </c>
      <c r="E226" s="27">
        <v>72</v>
      </c>
      <c r="F226">
        <f>MONTH(Table1[[#This Row],[Date]])</f>
        <v>3</v>
      </c>
    </row>
    <row r="227" spans="1:6" x14ac:dyDescent="0.3">
      <c r="A227" s="18">
        <v>43176</v>
      </c>
      <c r="B227" t="s">
        <v>129</v>
      </c>
      <c r="C227" t="s">
        <v>133</v>
      </c>
      <c r="D227">
        <v>4</v>
      </c>
      <c r="E227" s="27">
        <v>48</v>
      </c>
      <c r="F227">
        <f>MONTH(Table1[[#This Row],[Date]])</f>
        <v>3</v>
      </c>
    </row>
    <row r="228" spans="1:6" x14ac:dyDescent="0.3">
      <c r="A228" s="18">
        <v>43177</v>
      </c>
      <c r="B228" t="s">
        <v>134</v>
      </c>
      <c r="C228" t="s">
        <v>132</v>
      </c>
      <c r="D228">
        <v>4</v>
      </c>
      <c r="E228" s="27">
        <v>56</v>
      </c>
      <c r="F228">
        <f>MONTH(Table1[[#This Row],[Date]])</f>
        <v>3</v>
      </c>
    </row>
    <row r="229" spans="1:6" x14ac:dyDescent="0.3">
      <c r="A229" s="18">
        <v>43178</v>
      </c>
      <c r="B229" t="s">
        <v>131</v>
      </c>
      <c r="C229" t="s">
        <v>128</v>
      </c>
      <c r="D229">
        <v>1</v>
      </c>
      <c r="E229" s="27">
        <v>13</v>
      </c>
      <c r="F229">
        <f>MONTH(Table1[[#This Row],[Date]])</f>
        <v>3</v>
      </c>
    </row>
    <row r="230" spans="1:6" x14ac:dyDescent="0.3">
      <c r="A230" s="18">
        <v>43182</v>
      </c>
      <c r="B230" t="s">
        <v>131</v>
      </c>
      <c r="C230" t="s">
        <v>130</v>
      </c>
      <c r="D230">
        <v>8</v>
      </c>
      <c r="E230" s="27">
        <v>104</v>
      </c>
      <c r="F230">
        <f>MONTH(Table1[[#This Row],[Date]])</f>
        <v>3</v>
      </c>
    </row>
    <row r="231" spans="1:6" x14ac:dyDescent="0.3">
      <c r="A231" s="18">
        <v>43184</v>
      </c>
      <c r="B231" t="s">
        <v>131</v>
      </c>
      <c r="C231" t="s">
        <v>128</v>
      </c>
      <c r="D231">
        <v>1</v>
      </c>
      <c r="E231" s="27">
        <v>13</v>
      </c>
      <c r="F231">
        <f>MONTH(Table1[[#This Row],[Date]])</f>
        <v>3</v>
      </c>
    </row>
    <row r="232" spans="1:6" x14ac:dyDescent="0.3">
      <c r="A232" s="18">
        <v>43186</v>
      </c>
      <c r="B232" t="s">
        <v>129</v>
      </c>
      <c r="C232" t="s">
        <v>133</v>
      </c>
      <c r="D232">
        <v>4</v>
      </c>
      <c r="E232" s="27">
        <v>48</v>
      </c>
      <c r="F232">
        <f>MONTH(Table1[[#This Row],[Date]])</f>
        <v>3</v>
      </c>
    </row>
    <row r="233" spans="1:6" x14ac:dyDescent="0.3">
      <c r="A233" s="18">
        <v>43189</v>
      </c>
      <c r="B233" t="s">
        <v>134</v>
      </c>
      <c r="C233" t="s">
        <v>128</v>
      </c>
      <c r="D233">
        <v>1</v>
      </c>
      <c r="E233" s="27">
        <v>14</v>
      </c>
      <c r="F233">
        <f>MONTH(Table1[[#This Row],[Date]])</f>
        <v>3</v>
      </c>
    </row>
    <row r="234" spans="1:6" x14ac:dyDescent="0.3">
      <c r="A234" s="18">
        <v>43191</v>
      </c>
      <c r="B234" t="s">
        <v>134</v>
      </c>
      <c r="C234" t="s">
        <v>130</v>
      </c>
      <c r="D234">
        <v>4</v>
      </c>
      <c r="E234" s="27">
        <v>56</v>
      </c>
      <c r="F234">
        <f>MONTH(Table1[[#This Row],[Date]])</f>
        <v>4</v>
      </c>
    </row>
    <row r="235" spans="1:6" x14ac:dyDescent="0.3">
      <c r="A235" s="18">
        <v>43194</v>
      </c>
      <c r="B235" t="s">
        <v>127</v>
      </c>
      <c r="C235" t="s">
        <v>128</v>
      </c>
      <c r="D235">
        <v>8</v>
      </c>
      <c r="E235" s="27">
        <v>88</v>
      </c>
      <c r="F235">
        <f>MONTH(Table1[[#This Row],[Date]])</f>
        <v>4</v>
      </c>
    </row>
    <row r="236" spans="1:6" x14ac:dyDescent="0.3">
      <c r="A236" s="18">
        <v>43196</v>
      </c>
      <c r="B236" t="s">
        <v>134</v>
      </c>
      <c r="C236" t="s">
        <v>128</v>
      </c>
      <c r="D236">
        <v>4</v>
      </c>
      <c r="E236" s="27">
        <v>56</v>
      </c>
      <c r="F236">
        <f>MONTH(Table1[[#This Row],[Date]])</f>
        <v>4</v>
      </c>
    </row>
    <row r="237" spans="1:6" x14ac:dyDescent="0.3">
      <c r="A237" s="18">
        <v>43197</v>
      </c>
      <c r="B237" t="s">
        <v>131</v>
      </c>
      <c r="C237" t="s">
        <v>132</v>
      </c>
      <c r="D237">
        <v>6</v>
      </c>
      <c r="E237" s="27">
        <v>78</v>
      </c>
      <c r="F237">
        <f>MONTH(Table1[[#This Row],[Date]])</f>
        <v>4</v>
      </c>
    </row>
    <row r="238" spans="1:6" x14ac:dyDescent="0.3">
      <c r="A238" s="18">
        <v>43201</v>
      </c>
      <c r="B238" t="s">
        <v>134</v>
      </c>
      <c r="C238" t="s">
        <v>133</v>
      </c>
      <c r="D238">
        <v>8</v>
      </c>
      <c r="E238" s="27">
        <v>112</v>
      </c>
      <c r="F238">
        <f>MONTH(Table1[[#This Row],[Date]])</f>
        <v>4</v>
      </c>
    </row>
    <row r="239" spans="1:6" x14ac:dyDescent="0.3">
      <c r="A239" s="18">
        <v>43205</v>
      </c>
      <c r="B239" t="s">
        <v>134</v>
      </c>
      <c r="C239" t="s">
        <v>132</v>
      </c>
      <c r="D239">
        <v>3</v>
      </c>
      <c r="E239" s="27">
        <v>42</v>
      </c>
      <c r="F239">
        <f>MONTH(Table1[[#This Row],[Date]])</f>
        <v>4</v>
      </c>
    </row>
    <row r="240" spans="1:6" x14ac:dyDescent="0.3">
      <c r="A240" s="18">
        <v>43206</v>
      </c>
      <c r="B240" t="s">
        <v>129</v>
      </c>
      <c r="C240" t="s">
        <v>132</v>
      </c>
      <c r="D240">
        <v>2</v>
      </c>
      <c r="E240" s="27">
        <v>24</v>
      </c>
      <c r="F240">
        <f>MONTH(Table1[[#This Row],[Date]])</f>
        <v>4</v>
      </c>
    </row>
    <row r="241" spans="1:6" x14ac:dyDescent="0.3">
      <c r="A241" s="18">
        <v>43210</v>
      </c>
      <c r="B241" t="s">
        <v>129</v>
      </c>
      <c r="C241" t="s">
        <v>132</v>
      </c>
      <c r="D241">
        <v>7</v>
      </c>
      <c r="E241" s="27">
        <v>84</v>
      </c>
      <c r="F241">
        <f>MONTH(Table1[[#This Row],[Date]])</f>
        <v>4</v>
      </c>
    </row>
    <row r="242" spans="1:6" x14ac:dyDescent="0.3">
      <c r="A242" s="18">
        <v>43211</v>
      </c>
      <c r="B242" t="s">
        <v>131</v>
      </c>
      <c r="C242" t="s">
        <v>128</v>
      </c>
      <c r="D242">
        <v>1</v>
      </c>
      <c r="E242" s="27">
        <v>13</v>
      </c>
      <c r="F242">
        <f>MONTH(Table1[[#This Row],[Date]])</f>
        <v>4</v>
      </c>
    </row>
    <row r="243" spans="1:6" x14ac:dyDescent="0.3">
      <c r="A243" s="18">
        <v>43212</v>
      </c>
      <c r="B243" t="s">
        <v>131</v>
      </c>
      <c r="C243" t="s">
        <v>132</v>
      </c>
      <c r="D243">
        <v>5</v>
      </c>
      <c r="E243" s="27">
        <v>65</v>
      </c>
      <c r="F243">
        <f>MONTH(Table1[[#This Row],[Date]])</f>
        <v>4</v>
      </c>
    </row>
    <row r="244" spans="1:6" x14ac:dyDescent="0.3">
      <c r="A244" s="18">
        <v>43216</v>
      </c>
      <c r="B244" t="s">
        <v>127</v>
      </c>
      <c r="C244" t="s">
        <v>132</v>
      </c>
      <c r="D244">
        <v>8</v>
      </c>
      <c r="E244" s="27">
        <v>88</v>
      </c>
      <c r="F244">
        <f>MONTH(Table1[[#This Row],[Date]])</f>
        <v>4</v>
      </c>
    </row>
    <row r="245" spans="1:6" x14ac:dyDescent="0.3">
      <c r="A245" s="18">
        <v>43220</v>
      </c>
      <c r="B245" t="s">
        <v>134</v>
      </c>
      <c r="C245" t="s">
        <v>128</v>
      </c>
      <c r="D245">
        <v>8</v>
      </c>
      <c r="E245" s="27">
        <v>112</v>
      </c>
      <c r="F245">
        <f>MONTH(Table1[[#This Row],[Date]])</f>
        <v>4</v>
      </c>
    </row>
    <row r="246" spans="1:6" x14ac:dyDescent="0.3">
      <c r="A246" s="18">
        <v>43224</v>
      </c>
      <c r="B246" t="s">
        <v>129</v>
      </c>
      <c r="C246" t="s">
        <v>128</v>
      </c>
      <c r="D246">
        <v>3</v>
      </c>
      <c r="E246" s="27">
        <v>36</v>
      </c>
      <c r="F246">
        <f>MONTH(Table1[[#This Row],[Date]])</f>
        <v>5</v>
      </c>
    </row>
    <row r="247" spans="1:6" x14ac:dyDescent="0.3">
      <c r="A247" s="18">
        <v>43225</v>
      </c>
      <c r="B247" t="s">
        <v>127</v>
      </c>
      <c r="C247" t="s">
        <v>128</v>
      </c>
      <c r="D247">
        <v>2</v>
      </c>
      <c r="E247" s="27">
        <v>22</v>
      </c>
      <c r="F247">
        <f>MONTH(Table1[[#This Row],[Date]])</f>
        <v>5</v>
      </c>
    </row>
    <row r="248" spans="1:6" x14ac:dyDescent="0.3">
      <c r="A248" s="18">
        <v>43229</v>
      </c>
      <c r="B248" t="s">
        <v>129</v>
      </c>
      <c r="C248" t="s">
        <v>128</v>
      </c>
      <c r="D248">
        <v>1</v>
      </c>
      <c r="E248" s="27">
        <v>12</v>
      </c>
      <c r="F248">
        <f>MONTH(Table1[[#This Row],[Date]])</f>
        <v>5</v>
      </c>
    </row>
    <row r="249" spans="1:6" x14ac:dyDescent="0.3">
      <c r="A249" s="18">
        <v>43232</v>
      </c>
      <c r="B249" t="s">
        <v>129</v>
      </c>
      <c r="C249" t="s">
        <v>133</v>
      </c>
      <c r="D249">
        <v>6</v>
      </c>
      <c r="E249" s="27">
        <v>72</v>
      </c>
      <c r="F249">
        <f>MONTH(Table1[[#This Row],[Date]])</f>
        <v>5</v>
      </c>
    </row>
    <row r="250" spans="1:6" x14ac:dyDescent="0.3">
      <c r="A250" s="18">
        <v>43233</v>
      </c>
      <c r="B250" t="s">
        <v>131</v>
      </c>
      <c r="C250" t="s">
        <v>130</v>
      </c>
      <c r="D250">
        <v>1</v>
      </c>
      <c r="E250" s="27">
        <v>13</v>
      </c>
      <c r="F250">
        <f>MONTH(Table1[[#This Row],[Date]])</f>
        <v>5</v>
      </c>
    </row>
    <row r="251" spans="1:6" x14ac:dyDescent="0.3">
      <c r="A251" s="18">
        <v>43236</v>
      </c>
      <c r="B251" t="s">
        <v>131</v>
      </c>
      <c r="C251" t="s">
        <v>128</v>
      </c>
      <c r="D251">
        <v>2</v>
      </c>
      <c r="E251" s="27">
        <v>26</v>
      </c>
      <c r="F251">
        <f>MONTH(Table1[[#This Row],[Date]])</f>
        <v>5</v>
      </c>
    </row>
    <row r="252" spans="1:6" x14ac:dyDescent="0.3">
      <c r="A252" s="18">
        <v>43240</v>
      </c>
      <c r="B252" t="s">
        <v>134</v>
      </c>
      <c r="C252" t="s">
        <v>128</v>
      </c>
      <c r="D252">
        <v>1</v>
      </c>
      <c r="E252" s="27">
        <v>14</v>
      </c>
      <c r="F252">
        <f>MONTH(Table1[[#This Row],[Date]])</f>
        <v>5</v>
      </c>
    </row>
    <row r="253" spans="1:6" x14ac:dyDescent="0.3">
      <c r="A253" s="18">
        <v>43241</v>
      </c>
      <c r="B253" t="s">
        <v>129</v>
      </c>
      <c r="C253" t="s">
        <v>130</v>
      </c>
      <c r="D253">
        <v>6</v>
      </c>
      <c r="E253" s="27">
        <v>72</v>
      </c>
      <c r="F253">
        <f>MONTH(Table1[[#This Row],[Date]])</f>
        <v>5</v>
      </c>
    </row>
    <row r="254" spans="1:6" x14ac:dyDescent="0.3">
      <c r="A254" s="18">
        <v>43245</v>
      </c>
      <c r="B254" t="s">
        <v>127</v>
      </c>
      <c r="C254" t="s">
        <v>130</v>
      </c>
      <c r="D254">
        <v>1</v>
      </c>
      <c r="E254" s="27">
        <v>11</v>
      </c>
      <c r="F254">
        <f>MONTH(Table1[[#This Row],[Date]])</f>
        <v>5</v>
      </c>
    </row>
    <row r="255" spans="1:6" x14ac:dyDescent="0.3">
      <c r="A255" s="18">
        <v>43247</v>
      </c>
      <c r="B255" t="s">
        <v>134</v>
      </c>
      <c r="C255" t="s">
        <v>128</v>
      </c>
      <c r="D255">
        <v>5</v>
      </c>
      <c r="E255" s="27">
        <v>70</v>
      </c>
      <c r="F255">
        <f>MONTH(Table1[[#This Row],[Date]])</f>
        <v>5</v>
      </c>
    </row>
    <row r="256" spans="1:6" x14ac:dyDescent="0.3">
      <c r="A256" s="18">
        <v>43250</v>
      </c>
      <c r="B256" t="s">
        <v>127</v>
      </c>
      <c r="C256" t="s">
        <v>132</v>
      </c>
      <c r="D256">
        <v>7</v>
      </c>
      <c r="E256" s="27">
        <v>77</v>
      </c>
      <c r="F256">
        <f>MONTH(Table1[[#This Row],[Date]])</f>
        <v>5</v>
      </c>
    </row>
    <row r="257" spans="1:6" x14ac:dyDescent="0.3">
      <c r="A257" s="18">
        <v>43253</v>
      </c>
      <c r="B257" t="s">
        <v>134</v>
      </c>
      <c r="C257" t="s">
        <v>130</v>
      </c>
      <c r="D257">
        <v>7</v>
      </c>
      <c r="E257" s="27">
        <v>98</v>
      </c>
      <c r="F257">
        <f>MONTH(Table1[[#This Row],[Date]])</f>
        <v>6</v>
      </c>
    </row>
    <row r="258" spans="1:6" x14ac:dyDescent="0.3">
      <c r="A258" s="18">
        <v>43254</v>
      </c>
      <c r="B258" t="s">
        <v>134</v>
      </c>
      <c r="C258" t="s">
        <v>132</v>
      </c>
      <c r="D258">
        <v>7</v>
      </c>
      <c r="E258" s="27">
        <v>98</v>
      </c>
      <c r="F258">
        <f>MONTH(Table1[[#This Row],[Date]])</f>
        <v>6</v>
      </c>
    </row>
    <row r="259" spans="1:6" x14ac:dyDescent="0.3">
      <c r="A259" s="18">
        <v>43258</v>
      </c>
      <c r="B259" t="s">
        <v>129</v>
      </c>
      <c r="C259" t="s">
        <v>130</v>
      </c>
      <c r="D259">
        <v>1</v>
      </c>
      <c r="E259" s="27">
        <v>12</v>
      </c>
      <c r="F259">
        <f>MONTH(Table1[[#This Row],[Date]])</f>
        <v>6</v>
      </c>
    </row>
    <row r="260" spans="1:6" x14ac:dyDescent="0.3">
      <c r="A260" s="18">
        <v>43261</v>
      </c>
      <c r="B260" t="s">
        <v>131</v>
      </c>
      <c r="C260" t="s">
        <v>132</v>
      </c>
      <c r="D260">
        <v>2</v>
      </c>
      <c r="E260" s="27">
        <v>26</v>
      </c>
      <c r="F260">
        <f>MONTH(Table1[[#This Row],[Date]])</f>
        <v>6</v>
      </c>
    </row>
    <row r="261" spans="1:6" x14ac:dyDescent="0.3">
      <c r="A261" s="18">
        <v>43264</v>
      </c>
      <c r="B261" t="s">
        <v>134</v>
      </c>
      <c r="C261" t="s">
        <v>130</v>
      </c>
      <c r="D261">
        <v>7</v>
      </c>
      <c r="E261" s="27">
        <v>98</v>
      </c>
      <c r="F261">
        <f>MONTH(Table1[[#This Row],[Date]])</f>
        <v>6</v>
      </c>
    </row>
    <row r="262" spans="1:6" x14ac:dyDescent="0.3">
      <c r="A262" s="18">
        <v>43266</v>
      </c>
      <c r="B262" t="s">
        <v>127</v>
      </c>
      <c r="C262" t="s">
        <v>133</v>
      </c>
      <c r="D262">
        <v>2</v>
      </c>
      <c r="E262" s="27">
        <v>22</v>
      </c>
      <c r="F262">
        <f>MONTH(Table1[[#This Row],[Date]])</f>
        <v>6</v>
      </c>
    </row>
    <row r="263" spans="1:6" x14ac:dyDescent="0.3">
      <c r="A263" s="18">
        <v>43267</v>
      </c>
      <c r="B263" t="s">
        <v>131</v>
      </c>
      <c r="C263" t="s">
        <v>132</v>
      </c>
      <c r="D263">
        <v>5</v>
      </c>
      <c r="E263" s="27">
        <v>65</v>
      </c>
      <c r="F263">
        <f>MONTH(Table1[[#This Row],[Date]])</f>
        <v>6</v>
      </c>
    </row>
    <row r="264" spans="1:6" x14ac:dyDescent="0.3">
      <c r="A264" s="18">
        <v>43269</v>
      </c>
      <c r="B264" t="s">
        <v>134</v>
      </c>
      <c r="C264" t="s">
        <v>133</v>
      </c>
      <c r="D264">
        <v>3</v>
      </c>
      <c r="E264" s="27">
        <v>42</v>
      </c>
      <c r="F264">
        <f>MONTH(Table1[[#This Row],[Date]])</f>
        <v>6</v>
      </c>
    </row>
    <row r="265" spans="1:6" x14ac:dyDescent="0.3">
      <c r="A265" s="18">
        <v>43272</v>
      </c>
      <c r="B265" t="s">
        <v>134</v>
      </c>
      <c r="C265" t="s">
        <v>133</v>
      </c>
      <c r="D265">
        <v>8</v>
      </c>
      <c r="E265" s="27">
        <v>112</v>
      </c>
      <c r="F265">
        <f>MONTH(Table1[[#This Row],[Date]])</f>
        <v>6</v>
      </c>
    </row>
    <row r="266" spans="1:6" x14ac:dyDescent="0.3">
      <c r="A266" s="18">
        <v>43274</v>
      </c>
      <c r="B266" t="s">
        <v>131</v>
      </c>
      <c r="C266" t="s">
        <v>128</v>
      </c>
      <c r="D266">
        <v>6</v>
      </c>
      <c r="E266" s="27">
        <v>78</v>
      </c>
      <c r="F266">
        <f>MONTH(Table1[[#This Row],[Date]])</f>
        <v>6</v>
      </c>
    </row>
    <row r="267" spans="1:6" x14ac:dyDescent="0.3">
      <c r="A267" s="18">
        <v>43276</v>
      </c>
      <c r="B267" t="s">
        <v>134</v>
      </c>
      <c r="C267" t="s">
        <v>130</v>
      </c>
      <c r="D267">
        <v>5</v>
      </c>
      <c r="E267" s="27">
        <v>70</v>
      </c>
      <c r="F267">
        <f>MONTH(Table1[[#This Row],[Date]])</f>
        <v>6</v>
      </c>
    </row>
    <row r="268" spans="1:6" x14ac:dyDescent="0.3">
      <c r="A268" s="18">
        <v>43277</v>
      </c>
      <c r="B268" t="s">
        <v>134</v>
      </c>
      <c r="C268" t="s">
        <v>130</v>
      </c>
      <c r="D268">
        <v>1</v>
      </c>
      <c r="E268" s="27">
        <v>14</v>
      </c>
      <c r="F268">
        <f>MONTH(Table1[[#This Row],[Date]])</f>
        <v>6</v>
      </c>
    </row>
    <row r="269" spans="1:6" x14ac:dyDescent="0.3">
      <c r="A269" s="18">
        <v>43278</v>
      </c>
      <c r="B269" t="s">
        <v>129</v>
      </c>
      <c r="C269" t="s">
        <v>128</v>
      </c>
      <c r="D269">
        <v>3</v>
      </c>
      <c r="E269" s="27">
        <v>36</v>
      </c>
      <c r="F269">
        <f>MONTH(Table1[[#This Row],[Date]])</f>
        <v>6</v>
      </c>
    </row>
    <row r="270" spans="1:6" x14ac:dyDescent="0.3">
      <c r="A270" s="18">
        <v>43281</v>
      </c>
      <c r="B270" t="s">
        <v>134</v>
      </c>
      <c r="C270" t="s">
        <v>133</v>
      </c>
      <c r="D270">
        <v>1</v>
      </c>
      <c r="E270" s="27">
        <v>14</v>
      </c>
      <c r="F270">
        <f>MONTH(Table1[[#This Row],[Date]])</f>
        <v>6</v>
      </c>
    </row>
    <row r="271" spans="1:6" x14ac:dyDescent="0.3">
      <c r="A271" s="18">
        <v>43283</v>
      </c>
      <c r="B271" t="s">
        <v>129</v>
      </c>
      <c r="C271" t="s">
        <v>132</v>
      </c>
      <c r="D271">
        <v>4</v>
      </c>
      <c r="E271" s="27">
        <v>48</v>
      </c>
      <c r="F271">
        <f>MONTH(Table1[[#This Row],[Date]])</f>
        <v>7</v>
      </c>
    </row>
    <row r="272" spans="1:6" x14ac:dyDescent="0.3">
      <c r="A272" s="18">
        <v>43287</v>
      </c>
      <c r="B272" t="s">
        <v>134</v>
      </c>
      <c r="C272" t="s">
        <v>130</v>
      </c>
      <c r="D272">
        <v>6</v>
      </c>
      <c r="E272" s="27">
        <v>84</v>
      </c>
      <c r="F272">
        <f>MONTH(Table1[[#This Row],[Date]])</f>
        <v>7</v>
      </c>
    </row>
    <row r="273" spans="1:6" x14ac:dyDescent="0.3">
      <c r="A273" s="18">
        <v>43290</v>
      </c>
      <c r="B273" t="s">
        <v>127</v>
      </c>
      <c r="C273" t="s">
        <v>133</v>
      </c>
      <c r="D273">
        <v>1</v>
      </c>
      <c r="E273" s="27">
        <v>11</v>
      </c>
      <c r="F273">
        <f>MONTH(Table1[[#This Row],[Date]])</f>
        <v>7</v>
      </c>
    </row>
    <row r="274" spans="1:6" x14ac:dyDescent="0.3">
      <c r="A274" s="18">
        <v>43293</v>
      </c>
      <c r="B274" t="s">
        <v>134</v>
      </c>
      <c r="C274" t="s">
        <v>132</v>
      </c>
      <c r="D274">
        <v>4</v>
      </c>
      <c r="E274" s="27">
        <v>56</v>
      </c>
      <c r="F274">
        <f>MONTH(Table1[[#This Row],[Date]])</f>
        <v>7</v>
      </c>
    </row>
    <row r="275" spans="1:6" x14ac:dyDescent="0.3">
      <c r="A275" s="18">
        <v>43295</v>
      </c>
      <c r="B275" t="s">
        <v>127</v>
      </c>
      <c r="C275" t="s">
        <v>132</v>
      </c>
      <c r="D275">
        <v>3</v>
      </c>
      <c r="E275" s="27">
        <v>33</v>
      </c>
      <c r="F275">
        <f>MONTH(Table1[[#This Row],[Date]])</f>
        <v>7</v>
      </c>
    </row>
    <row r="276" spans="1:6" x14ac:dyDescent="0.3">
      <c r="A276" s="18">
        <v>43298</v>
      </c>
      <c r="B276" t="s">
        <v>127</v>
      </c>
      <c r="C276" t="s">
        <v>130</v>
      </c>
      <c r="D276">
        <v>8</v>
      </c>
      <c r="E276" s="27">
        <v>88</v>
      </c>
      <c r="F276">
        <f>MONTH(Table1[[#This Row],[Date]])</f>
        <v>7</v>
      </c>
    </row>
    <row r="277" spans="1:6" x14ac:dyDescent="0.3">
      <c r="A277" s="18">
        <v>43301</v>
      </c>
      <c r="B277" t="s">
        <v>131</v>
      </c>
      <c r="C277" t="s">
        <v>132</v>
      </c>
      <c r="D277">
        <v>4</v>
      </c>
      <c r="E277" s="27">
        <v>52</v>
      </c>
      <c r="F277">
        <f>MONTH(Table1[[#This Row],[Date]])</f>
        <v>7</v>
      </c>
    </row>
    <row r="278" spans="1:6" x14ac:dyDescent="0.3">
      <c r="A278" s="18">
        <v>43304</v>
      </c>
      <c r="B278" t="s">
        <v>134</v>
      </c>
      <c r="C278" t="s">
        <v>130</v>
      </c>
      <c r="D278">
        <v>6</v>
      </c>
      <c r="E278" s="27">
        <v>84</v>
      </c>
      <c r="F278">
        <f>MONTH(Table1[[#This Row],[Date]])</f>
        <v>7</v>
      </c>
    </row>
    <row r="279" spans="1:6" x14ac:dyDescent="0.3">
      <c r="A279" s="18">
        <v>43305</v>
      </c>
      <c r="B279" t="s">
        <v>127</v>
      </c>
      <c r="C279" t="s">
        <v>132</v>
      </c>
      <c r="D279">
        <v>6</v>
      </c>
      <c r="E279" s="27">
        <v>66</v>
      </c>
      <c r="F279">
        <f>MONTH(Table1[[#This Row],[Date]])</f>
        <v>7</v>
      </c>
    </row>
    <row r="280" spans="1:6" x14ac:dyDescent="0.3">
      <c r="A280" s="18">
        <v>43308</v>
      </c>
      <c r="B280" t="s">
        <v>127</v>
      </c>
      <c r="C280" t="s">
        <v>133</v>
      </c>
      <c r="D280">
        <v>5</v>
      </c>
      <c r="E280" s="27">
        <v>55</v>
      </c>
      <c r="F280">
        <f>MONTH(Table1[[#This Row],[Date]])</f>
        <v>7</v>
      </c>
    </row>
    <row r="281" spans="1:6" x14ac:dyDescent="0.3">
      <c r="A281" s="18">
        <v>43312</v>
      </c>
      <c r="B281" t="s">
        <v>134</v>
      </c>
      <c r="C281" t="s">
        <v>128</v>
      </c>
      <c r="D281">
        <v>1</v>
      </c>
      <c r="E281" s="27">
        <v>14</v>
      </c>
      <c r="F281">
        <f>MONTH(Table1[[#This Row],[Date]])</f>
        <v>7</v>
      </c>
    </row>
    <row r="282" spans="1:6" x14ac:dyDescent="0.3">
      <c r="A282" s="18">
        <v>43315</v>
      </c>
      <c r="B282" t="s">
        <v>127</v>
      </c>
      <c r="C282" t="s">
        <v>132</v>
      </c>
      <c r="D282">
        <v>3</v>
      </c>
      <c r="E282" s="27">
        <v>36</v>
      </c>
      <c r="F282">
        <f>MONTH(Table1[[#This Row],[Date]])</f>
        <v>8</v>
      </c>
    </row>
    <row r="283" spans="1:6" x14ac:dyDescent="0.3">
      <c r="A283" s="18">
        <v>43317</v>
      </c>
      <c r="B283" t="s">
        <v>134</v>
      </c>
      <c r="C283" t="s">
        <v>128</v>
      </c>
      <c r="D283">
        <v>3</v>
      </c>
      <c r="E283" s="27">
        <v>45</v>
      </c>
      <c r="F283">
        <f>MONTH(Table1[[#This Row],[Date]])</f>
        <v>8</v>
      </c>
    </row>
    <row r="284" spans="1:6" x14ac:dyDescent="0.3">
      <c r="A284" s="18">
        <v>43320</v>
      </c>
      <c r="B284" t="s">
        <v>134</v>
      </c>
      <c r="C284" t="s">
        <v>133</v>
      </c>
      <c r="D284">
        <v>3</v>
      </c>
      <c r="E284" s="27">
        <v>45</v>
      </c>
      <c r="F284">
        <f>MONTH(Table1[[#This Row],[Date]])</f>
        <v>8</v>
      </c>
    </row>
    <row r="285" spans="1:6" x14ac:dyDescent="0.3">
      <c r="A285" s="18">
        <v>43322</v>
      </c>
      <c r="B285" t="s">
        <v>127</v>
      </c>
      <c r="C285" t="s">
        <v>130</v>
      </c>
      <c r="D285">
        <v>5</v>
      </c>
      <c r="E285" s="27">
        <v>60</v>
      </c>
      <c r="F285">
        <f>MONTH(Table1[[#This Row],[Date]])</f>
        <v>8</v>
      </c>
    </row>
    <row r="286" spans="1:6" x14ac:dyDescent="0.3">
      <c r="A286" s="18">
        <v>43325</v>
      </c>
      <c r="B286" t="s">
        <v>127</v>
      </c>
      <c r="C286" t="s">
        <v>128</v>
      </c>
      <c r="D286">
        <v>2</v>
      </c>
      <c r="E286" s="27">
        <v>24</v>
      </c>
      <c r="F286">
        <f>MONTH(Table1[[#This Row],[Date]])</f>
        <v>8</v>
      </c>
    </row>
    <row r="287" spans="1:6" x14ac:dyDescent="0.3">
      <c r="A287" s="18">
        <v>43327</v>
      </c>
      <c r="B287" t="s">
        <v>127</v>
      </c>
      <c r="C287" t="s">
        <v>128</v>
      </c>
      <c r="D287">
        <v>3</v>
      </c>
      <c r="E287" s="27">
        <v>36</v>
      </c>
      <c r="F287">
        <f>MONTH(Table1[[#This Row],[Date]])</f>
        <v>8</v>
      </c>
    </row>
    <row r="288" spans="1:6" x14ac:dyDescent="0.3">
      <c r="A288" s="18">
        <v>43330</v>
      </c>
      <c r="B288" t="s">
        <v>129</v>
      </c>
      <c r="C288" t="s">
        <v>132</v>
      </c>
      <c r="D288">
        <v>6</v>
      </c>
      <c r="E288" s="27">
        <v>78</v>
      </c>
      <c r="F288">
        <f>MONTH(Table1[[#This Row],[Date]])</f>
        <v>8</v>
      </c>
    </row>
    <row r="289" spans="1:6" x14ac:dyDescent="0.3">
      <c r="A289" s="18">
        <v>43332</v>
      </c>
      <c r="B289" t="s">
        <v>129</v>
      </c>
      <c r="C289" t="s">
        <v>132</v>
      </c>
      <c r="D289">
        <v>7</v>
      </c>
      <c r="E289" s="27">
        <v>91</v>
      </c>
      <c r="F289">
        <f>MONTH(Table1[[#This Row],[Date]])</f>
        <v>8</v>
      </c>
    </row>
    <row r="290" spans="1:6" x14ac:dyDescent="0.3">
      <c r="A290" s="18">
        <v>43333</v>
      </c>
      <c r="B290" t="s">
        <v>134</v>
      </c>
      <c r="C290" t="s">
        <v>132</v>
      </c>
      <c r="D290">
        <v>2</v>
      </c>
      <c r="E290" s="27">
        <v>30</v>
      </c>
      <c r="F290">
        <f>MONTH(Table1[[#This Row],[Date]])</f>
        <v>8</v>
      </c>
    </row>
    <row r="291" spans="1:6" x14ac:dyDescent="0.3">
      <c r="A291" s="18">
        <v>43336</v>
      </c>
      <c r="B291" t="s">
        <v>134</v>
      </c>
      <c r="C291" t="s">
        <v>128</v>
      </c>
      <c r="D291">
        <v>7</v>
      </c>
      <c r="E291" s="27">
        <v>105</v>
      </c>
      <c r="F291">
        <f>MONTH(Table1[[#This Row],[Date]])</f>
        <v>8</v>
      </c>
    </row>
    <row r="292" spans="1:6" x14ac:dyDescent="0.3">
      <c r="A292" s="18">
        <v>43339</v>
      </c>
      <c r="B292" t="s">
        <v>134</v>
      </c>
      <c r="C292" t="s">
        <v>128</v>
      </c>
      <c r="D292">
        <v>7</v>
      </c>
      <c r="E292" s="27">
        <v>105</v>
      </c>
      <c r="F292">
        <f>MONTH(Table1[[#This Row],[Date]])</f>
        <v>8</v>
      </c>
    </row>
    <row r="293" spans="1:6" x14ac:dyDescent="0.3">
      <c r="A293" s="18">
        <v>43342</v>
      </c>
      <c r="B293" t="s">
        <v>127</v>
      </c>
      <c r="C293" t="s">
        <v>132</v>
      </c>
      <c r="D293">
        <v>1</v>
      </c>
      <c r="E293" s="27">
        <v>12</v>
      </c>
      <c r="F293">
        <f>MONTH(Table1[[#This Row],[Date]])</f>
        <v>8</v>
      </c>
    </row>
    <row r="294" spans="1:6" x14ac:dyDescent="0.3">
      <c r="A294" s="18">
        <v>43345</v>
      </c>
      <c r="B294" t="s">
        <v>127</v>
      </c>
      <c r="C294" t="s">
        <v>130</v>
      </c>
      <c r="D294">
        <v>7</v>
      </c>
      <c r="E294" s="27">
        <v>84</v>
      </c>
      <c r="F294">
        <f>MONTH(Table1[[#This Row],[Date]])</f>
        <v>9</v>
      </c>
    </row>
    <row r="295" spans="1:6" x14ac:dyDescent="0.3">
      <c r="A295" s="18">
        <v>43349</v>
      </c>
      <c r="B295" t="s">
        <v>129</v>
      </c>
      <c r="C295" t="s">
        <v>132</v>
      </c>
      <c r="D295">
        <v>4</v>
      </c>
      <c r="E295" s="27">
        <v>52</v>
      </c>
      <c r="F295">
        <f>MONTH(Table1[[#This Row],[Date]])</f>
        <v>9</v>
      </c>
    </row>
    <row r="296" spans="1:6" x14ac:dyDescent="0.3">
      <c r="A296" s="18">
        <v>43350</v>
      </c>
      <c r="B296" t="s">
        <v>134</v>
      </c>
      <c r="C296" t="s">
        <v>132</v>
      </c>
      <c r="D296">
        <v>7</v>
      </c>
      <c r="E296" s="27">
        <v>105</v>
      </c>
      <c r="F296">
        <f>MONTH(Table1[[#This Row],[Date]])</f>
        <v>9</v>
      </c>
    </row>
    <row r="297" spans="1:6" x14ac:dyDescent="0.3">
      <c r="A297" s="18">
        <v>43353</v>
      </c>
      <c r="B297" t="s">
        <v>127</v>
      </c>
      <c r="C297" t="s">
        <v>133</v>
      </c>
      <c r="D297">
        <v>7</v>
      </c>
      <c r="E297" s="27">
        <v>84</v>
      </c>
      <c r="F297">
        <f>MONTH(Table1[[#This Row],[Date]])</f>
        <v>9</v>
      </c>
    </row>
    <row r="298" spans="1:6" x14ac:dyDescent="0.3">
      <c r="A298" s="18">
        <v>43356</v>
      </c>
      <c r="B298" t="s">
        <v>127</v>
      </c>
      <c r="C298" t="s">
        <v>128</v>
      </c>
      <c r="D298">
        <v>4</v>
      </c>
      <c r="E298" s="27">
        <v>48</v>
      </c>
      <c r="F298">
        <f>MONTH(Table1[[#This Row],[Date]])</f>
        <v>9</v>
      </c>
    </row>
    <row r="299" spans="1:6" x14ac:dyDescent="0.3">
      <c r="A299" s="18">
        <v>43357</v>
      </c>
      <c r="B299" t="s">
        <v>129</v>
      </c>
      <c r="C299" t="s">
        <v>132</v>
      </c>
      <c r="D299">
        <v>8</v>
      </c>
      <c r="E299" s="27">
        <v>104</v>
      </c>
      <c r="F299">
        <f>MONTH(Table1[[#This Row],[Date]])</f>
        <v>9</v>
      </c>
    </row>
    <row r="300" spans="1:6" x14ac:dyDescent="0.3">
      <c r="A300" s="18">
        <v>43360</v>
      </c>
      <c r="B300" t="s">
        <v>134</v>
      </c>
      <c r="C300" t="s">
        <v>130</v>
      </c>
      <c r="D300">
        <v>8</v>
      </c>
      <c r="E300" s="27">
        <v>120</v>
      </c>
      <c r="F300">
        <f>MONTH(Table1[[#This Row],[Date]])</f>
        <v>9</v>
      </c>
    </row>
    <row r="301" spans="1:6" x14ac:dyDescent="0.3">
      <c r="A301" s="18">
        <v>43364</v>
      </c>
      <c r="B301" t="s">
        <v>127</v>
      </c>
      <c r="C301" t="s">
        <v>132</v>
      </c>
      <c r="D301">
        <v>5</v>
      </c>
      <c r="E301" s="27">
        <v>60</v>
      </c>
      <c r="F301">
        <f>MONTH(Table1[[#This Row],[Date]])</f>
        <v>9</v>
      </c>
    </row>
    <row r="302" spans="1:6" x14ac:dyDescent="0.3">
      <c r="A302" s="18">
        <v>43368</v>
      </c>
      <c r="B302" t="s">
        <v>134</v>
      </c>
      <c r="C302" t="s">
        <v>130</v>
      </c>
      <c r="D302">
        <v>3</v>
      </c>
      <c r="E302" s="27">
        <v>45</v>
      </c>
      <c r="F302">
        <f>MONTH(Table1[[#This Row],[Date]])</f>
        <v>9</v>
      </c>
    </row>
    <row r="303" spans="1:6" x14ac:dyDescent="0.3">
      <c r="A303" s="18">
        <v>43372</v>
      </c>
      <c r="B303" t="s">
        <v>131</v>
      </c>
      <c r="C303" t="s">
        <v>128</v>
      </c>
      <c r="D303">
        <v>2</v>
      </c>
      <c r="E303" s="27">
        <v>28</v>
      </c>
      <c r="F303">
        <f>MONTH(Table1[[#This Row],[Date]])</f>
        <v>9</v>
      </c>
    </row>
    <row r="304" spans="1:6" x14ac:dyDescent="0.3">
      <c r="A304" s="18">
        <v>43376</v>
      </c>
      <c r="B304" t="s">
        <v>134</v>
      </c>
      <c r="C304" t="s">
        <v>132</v>
      </c>
      <c r="D304">
        <v>5</v>
      </c>
      <c r="E304" s="27">
        <v>75</v>
      </c>
      <c r="F304">
        <f>MONTH(Table1[[#This Row],[Date]])</f>
        <v>10</v>
      </c>
    </row>
    <row r="305" spans="1:6" x14ac:dyDescent="0.3">
      <c r="A305" s="18">
        <v>43378</v>
      </c>
      <c r="B305" t="s">
        <v>127</v>
      </c>
      <c r="C305" t="s">
        <v>128</v>
      </c>
      <c r="D305">
        <v>5</v>
      </c>
      <c r="E305" s="27">
        <v>60</v>
      </c>
      <c r="F305">
        <f>MONTH(Table1[[#This Row],[Date]])</f>
        <v>10</v>
      </c>
    </row>
    <row r="306" spans="1:6" x14ac:dyDescent="0.3">
      <c r="A306" s="18">
        <v>43380</v>
      </c>
      <c r="B306" t="s">
        <v>131</v>
      </c>
      <c r="C306" t="s">
        <v>132</v>
      </c>
      <c r="D306">
        <v>7</v>
      </c>
      <c r="E306" s="27">
        <v>98</v>
      </c>
      <c r="F306">
        <f>MONTH(Table1[[#This Row],[Date]])</f>
        <v>10</v>
      </c>
    </row>
    <row r="307" spans="1:6" x14ac:dyDescent="0.3">
      <c r="A307" s="18">
        <v>43384</v>
      </c>
      <c r="B307" t="s">
        <v>127</v>
      </c>
      <c r="C307" t="s">
        <v>132</v>
      </c>
      <c r="D307">
        <v>8</v>
      </c>
      <c r="E307" s="27">
        <v>96</v>
      </c>
      <c r="F307">
        <f>MONTH(Table1[[#This Row],[Date]])</f>
        <v>10</v>
      </c>
    </row>
    <row r="308" spans="1:6" x14ac:dyDescent="0.3">
      <c r="A308" s="18">
        <v>43386</v>
      </c>
      <c r="B308" t="s">
        <v>129</v>
      </c>
      <c r="C308" t="s">
        <v>130</v>
      </c>
      <c r="D308">
        <v>1</v>
      </c>
      <c r="E308" s="27">
        <v>13</v>
      </c>
      <c r="F308">
        <f>MONTH(Table1[[#This Row],[Date]])</f>
        <v>10</v>
      </c>
    </row>
    <row r="309" spans="1:6" x14ac:dyDescent="0.3">
      <c r="A309" s="18">
        <v>43389</v>
      </c>
      <c r="B309" t="s">
        <v>131</v>
      </c>
      <c r="C309" t="s">
        <v>128</v>
      </c>
      <c r="D309">
        <v>5</v>
      </c>
      <c r="E309" s="27">
        <v>70</v>
      </c>
      <c r="F309">
        <f>MONTH(Table1[[#This Row],[Date]])</f>
        <v>10</v>
      </c>
    </row>
    <row r="310" spans="1:6" x14ac:dyDescent="0.3">
      <c r="A310" s="18">
        <v>43392</v>
      </c>
      <c r="B310" t="s">
        <v>134</v>
      </c>
      <c r="C310" t="s">
        <v>132</v>
      </c>
      <c r="D310">
        <v>7</v>
      </c>
      <c r="E310" s="27">
        <v>105</v>
      </c>
      <c r="F310">
        <f>MONTH(Table1[[#This Row],[Date]])</f>
        <v>10</v>
      </c>
    </row>
    <row r="311" spans="1:6" x14ac:dyDescent="0.3">
      <c r="A311" s="18">
        <v>43394</v>
      </c>
      <c r="B311" t="s">
        <v>134</v>
      </c>
      <c r="C311" t="s">
        <v>132</v>
      </c>
      <c r="D311">
        <v>7</v>
      </c>
      <c r="E311" s="27">
        <v>105</v>
      </c>
      <c r="F311">
        <f>MONTH(Table1[[#This Row],[Date]])</f>
        <v>10</v>
      </c>
    </row>
    <row r="312" spans="1:6" x14ac:dyDescent="0.3">
      <c r="A312" s="18">
        <v>43395</v>
      </c>
      <c r="B312" t="s">
        <v>129</v>
      </c>
      <c r="C312" t="s">
        <v>132</v>
      </c>
      <c r="D312">
        <v>4</v>
      </c>
      <c r="E312" s="27">
        <v>52</v>
      </c>
      <c r="F312">
        <f>MONTH(Table1[[#This Row],[Date]])</f>
        <v>10</v>
      </c>
    </row>
    <row r="313" spans="1:6" x14ac:dyDescent="0.3">
      <c r="A313" s="18">
        <v>43397</v>
      </c>
      <c r="B313" t="s">
        <v>134</v>
      </c>
      <c r="C313" t="s">
        <v>133</v>
      </c>
      <c r="D313">
        <v>3</v>
      </c>
      <c r="E313" s="27">
        <v>45</v>
      </c>
      <c r="F313">
        <f>MONTH(Table1[[#This Row],[Date]])</f>
        <v>10</v>
      </c>
    </row>
    <row r="314" spans="1:6" x14ac:dyDescent="0.3">
      <c r="A314" s="18">
        <v>43398</v>
      </c>
      <c r="B314" t="s">
        <v>129</v>
      </c>
      <c r="C314" t="s">
        <v>128</v>
      </c>
      <c r="D314">
        <v>1</v>
      </c>
      <c r="E314" s="27">
        <v>13</v>
      </c>
      <c r="F314">
        <f>MONTH(Table1[[#This Row],[Date]])</f>
        <v>10</v>
      </c>
    </row>
    <row r="315" spans="1:6" x14ac:dyDescent="0.3">
      <c r="A315" s="18">
        <v>43399</v>
      </c>
      <c r="B315" t="s">
        <v>131</v>
      </c>
      <c r="C315" t="s">
        <v>130</v>
      </c>
      <c r="D315">
        <v>5</v>
      </c>
      <c r="E315" s="27">
        <v>70</v>
      </c>
      <c r="F315">
        <f>MONTH(Table1[[#This Row],[Date]])</f>
        <v>10</v>
      </c>
    </row>
    <row r="316" spans="1:6" x14ac:dyDescent="0.3">
      <c r="A316" s="18">
        <v>43401</v>
      </c>
      <c r="B316" t="s">
        <v>129</v>
      </c>
      <c r="C316" t="s">
        <v>133</v>
      </c>
      <c r="D316">
        <v>1</v>
      </c>
      <c r="E316" s="27">
        <v>13</v>
      </c>
      <c r="F316">
        <f>MONTH(Table1[[#This Row],[Date]])</f>
        <v>10</v>
      </c>
    </row>
    <row r="317" spans="1:6" x14ac:dyDescent="0.3">
      <c r="A317" s="18">
        <v>43403</v>
      </c>
      <c r="B317" t="s">
        <v>127</v>
      </c>
      <c r="C317" t="s">
        <v>132</v>
      </c>
      <c r="D317">
        <v>5</v>
      </c>
      <c r="E317" s="27">
        <v>60</v>
      </c>
      <c r="F317">
        <f>MONTH(Table1[[#This Row],[Date]])</f>
        <v>10</v>
      </c>
    </row>
    <row r="318" spans="1:6" x14ac:dyDescent="0.3">
      <c r="A318" s="18">
        <v>43405</v>
      </c>
      <c r="B318" t="s">
        <v>129</v>
      </c>
      <c r="C318" t="s">
        <v>130</v>
      </c>
      <c r="D318">
        <v>5</v>
      </c>
      <c r="E318" s="27">
        <v>65</v>
      </c>
      <c r="F318">
        <f>MONTH(Table1[[#This Row],[Date]])</f>
        <v>11</v>
      </c>
    </row>
    <row r="319" spans="1:6" x14ac:dyDescent="0.3">
      <c r="A319" s="18">
        <v>43407</v>
      </c>
      <c r="B319" t="s">
        <v>129</v>
      </c>
      <c r="C319" t="s">
        <v>128</v>
      </c>
      <c r="D319">
        <v>2</v>
      </c>
      <c r="E319" s="27">
        <v>26</v>
      </c>
      <c r="F319">
        <f>MONTH(Table1[[#This Row],[Date]])</f>
        <v>11</v>
      </c>
    </row>
    <row r="320" spans="1:6" x14ac:dyDescent="0.3">
      <c r="A320" s="18">
        <v>43410</v>
      </c>
      <c r="B320" t="s">
        <v>131</v>
      </c>
      <c r="C320" t="s">
        <v>128</v>
      </c>
      <c r="D320">
        <v>7</v>
      </c>
      <c r="E320" s="27">
        <v>98</v>
      </c>
      <c r="F320">
        <f>MONTH(Table1[[#This Row],[Date]])</f>
        <v>11</v>
      </c>
    </row>
    <row r="321" spans="1:6" x14ac:dyDescent="0.3">
      <c r="A321" s="18">
        <v>43411</v>
      </c>
      <c r="B321" t="s">
        <v>134</v>
      </c>
      <c r="C321" t="s">
        <v>132</v>
      </c>
      <c r="D321">
        <v>8</v>
      </c>
      <c r="E321" s="27">
        <v>120</v>
      </c>
      <c r="F321">
        <f>MONTH(Table1[[#This Row],[Date]])</f>
        <v>11</v>
      </c>
    </row>
    <row r="322" spans="1:6" x14ac:dyDescent="0.3">
      <c r="A322" s="18">
        <v>43414</v>
      </c>
      <c r="B322" t="s">
        <v>134</v>
      </c>
      <c r="C322" t="s">
        <v>128</v>
      </c>
      <c r="D322">
        <v>4</v>
      </c>
      <c r="E322" s="27">
        <v>60</v>
      </c>
      <c r="F322">
        <f>MONTH(Table1[[#This Row],[Date]])</f>
        <v>11</v>
      </c>
    </row>
    <row r="323" spans="1:6" x14ac:dyDescent="0.3">
      <c r="A323" s="18">
        <v>43415</v>
      </c>
      <c r="B323" t="s">
        <v>134</v>
      </c>
      <c r="C323" t="s">
        <v>132</v>
      </c>
      <c r="D323">
        <v>4</v>
      </c>
      <c r="E323" s="27">
        <v>60</v>
      </c>
      <c r="F323">
        <f>MONTH(Table1[[#This Row],[Date]])</f>
        <v>11</v>
      </c>
    </row>
    <row r="324" spans="1:6" x14ac:dyDescent="0.3">
      <c r="A324" s="18">
        <v>43417</v>
      </c>
      <c r="B324" t="s">
        <v>134</v>
      </c>
      <c r="C324" t="s">
        <v>130</v>
      </c>
      <c r="D324">
        <v>7</v>
      </c>
      <c r="E324" s="27">
        <v>105</v>
      </c>
      <c r="F324">
        <f>MONTH(Table1[[#This Row],[Date]])</f>
        <v>11</v>
      </c>
    </row>
    <row r="325" spans="1:6" x14ac:dyDescent="0.3">
      <c r="A325" s="18">
        <v>43419</v>
      </c>
      <c r="B325" t="s">
        <v>127</v>
      </c>
      <c r="C325" t="s">
        <v>132</v>
      </c>
      <c r="D325">
        <v>2</v>
      </c>
      <c r="E325" s="27">
        <v>24</v>
      </c>
      <c r="F325">
        <f>MONTH(Table1[[#This Row],[Date]])</f>
        <v>11</v>
      </c>
    </row>
    <row r="326" spans="1:6" x14ac:dyDescent="0.3">
      <c r="A326" s="18">
        <v>43422</v>
      </c>
      <c r="B326" t="s">
        <v>129</v>
      </c>
      <c r="C326" t="s">
        <v>128</v>
      </c>
      <c r="D326">
        <v>3</v>
      </c>
      <c r="E326" s="27">
        <v>39</v>
      </c>
      <c r="F326">
        <f>MONTH(Table1[[#This Row],[Date]])</f>
        <v>11</v>
      </c>
    </row>
    <row r="327" spans="1:6" x14ac:dyDescent="0.3">
      <c r="A327" s="18">
        <v>43425</v>
      </c>
      <c r="B327" t="s">
        <v>129</v>
      </c>
      <c r="C327" t="s">
        <v>128</v>
      </c>
      <c r="D327">
        <v>5</v>
      </c>
      <c r="E327" s="27">
        <v>65</v>
      </c>
      <c r="F327">
        <f>MONTH(Table1[[#This Row],[Date]])</f>
        <v>11</v>
      </c>
    </row>
    <row r="328" spans="1:6" x14ac:dyDescent="0.3">
      <c r="A328" s="18">
        <v>43427</v>
      </c>
      <c r="B328" t="s">
        <v>127</v>
      </c>
      <c r="C328" t="s">
        <v>130</v>
      </c>
      <c r="D328">
        <v>1</v>
      </c>
      <c r="E328" s="27">
        <v>12</v>
      </c>
      <c r="F328">
        <f>MONTH(Table1[[#This Row],[Date]])</f>
        <v>11</v>
      </c>
    </row>
    <row r="329" spans="1:6" x14ac:dyDescent="0.3">
      <c r="A329" s="18">
        <v>43429</v>
      </c>
      <c r="B329" t="s">
        <v>127</v>
      </c>
      <c r="C329" t="s">
        <v>132</v>
      </c>
      <c r="D329">
        <v>4</v>
      </c>
      <c r="E329" s="27">
        <v>48</v>
      </c>
      <c r="F329">
        <f>MONTH(Table1[[#This Row],[Date]])</f>
        <v>11</v>
      </c>
    </row>
    <row r="330" spans="1:6" x14ac:dyDescent="0.3">
      <c r="A330" s="18">
        <v>43432</v>
      </c>
      <c r="B330" t="s">
        <v>127</v>
      </c>
      <c r="C330" t="s">
        <v>132</v>
      </c>
      <c r="D330">
        <v>7</v>
      </c>
      <c r="E330" s="27">
        <v>84</v>
      </c>
      <c r="F330">
        <f>MONTH(Table1[[#This Row],[Date]])</f>
        <v>11</v>
      </c>
    </row>
    <row r="331" spans="1:6" x14ac:dyDescent="0.3">
      <c r="A331" s="18">
        <v>43435</v>
      </c>
      <c r="B331" t="s">
        <v>127</v>
      </c>
      <c r="C331" t="s">
        <v>132</v>
      </c>
      <c r="D331">
        <v>7</v>
      </c>
      <c r="E331" s="27">
        <v>84</v>
      </c>
      <c r="F331">
        <f>MONTH(Table1[[#This Row],[Date]])</f>
        <v>12</v>
      </c>
    </row>
    <row r="332" spans="1:6" x14ac:dyDescent="0.3">
      <c r="A332" s="18">
        <v>43436</v>
      </c>
      <c r="B332" t="s">
        <v>134</v>
      </c>
      <c r="C332" t="s">
        <v>133</v>
      </c>
      <c r="D332">
        <v>3</v>
      </c>
      <c r="E332" s="27">
        <v>45</v>
      </c>
      <c r="F332">
        <f>MONTH(Table1[[#This Row],[Date]])</f>
        <v>12</v>
      </c>
    </row>
    <row r="333" spans="1:6" x14ac:dyDescent="0.3">
      <c r="A333" s="18">
        <v>43437</v>
      </c>
      <c r="B333" t="s">
        <v>131</v>
      </c>
      <c r="C333" t="s">
        <v>128</v>
      </c>
      <c r="D333">
        <v>4</v>
      </c>
      <c r="E333" s="27">
        <v>56</v>
      </c>
      <c r="F333">
        <f>MONTH(Table1[[#This Row],[Date]])</f>
        <v>12</v>
      </c>
    </row>
    <row r="334" spans="1:6" x14ac:dyDescent="0.3">
      <c r="A334" s="18">
        <v>43439</v>
      </c>
      <c r="B334" t="s">
        <v>131</v>
      </c>
      <c r="C334" t="s">
        <v>128</v>
      </c>
      <c r="D334">
        <v>7</v>
      </c>
      <c r="E334" s="27">
        <v>98</v>
      </c>
      <c r="F334">
        <f>MONTH(Table1[[#This Row],[Date]])</f>
        <v>12</v>
      </c>
    </row>
    <row r="335" spans="1:6" x14ac:dyDescent="0.3">
      <c r="A335" s="18">
        <v>43440</v>
      </c>
      <c r="B335" t="s">
        <v>134</v>
      </c>
      <c r="C335" t="s">
        <v>128</v>
      </c>
      <c r="D335">
        <v>5</v>
      </c>
      <c r="E335" s="27">
        <v>75</v>
      </c>
      <c r="F335">
        <f>MONTH(Table1[[#This Row],[Date]])</f>
        <v>12</v>
      </c>
    </row>
    <row r="336" spans="1:6" x14ac:dyDescent="0.3">
      <c r="A336" s="18">
        <v>43442</v>
      </c>
      <c r="B336" t="s">
        <v>127</v>
      </c>
      <c r="C336" t="s">
        <v>128</v>
      </c>
      <c r="D336">
        <v>3</v>
      </c>
      <c r="E336" s="27">
        <v>36</v>
      </c>
      <c r="F336">
        <f>MONTH(Table1[[#This Row],[Date]])</f>
        <v>12</v>
      </c>
    </row>
    <row r="337" spans="1:6" x14ac:dyDescent="0.3">
      <c r="A337" s="18">
        <v>43444</v>
      </c>
      <c r="B337" t="s">
        <v>127</v>
      </c>
      <c r="C337" t="s">
        <v>130</v>
      </c>
      <c r="D337">
        <v>5</v>
      </c>
      <c r="E337" s="27">
        <v>60</v>
      </c>
      <c r="F337">
        <f>MONTH(Table1[[#This Row],[Date]])</f>
        <v>12</v>
      </c>
    </row>
    <row r="338" spans="1:6" x14ac:dyDescent="0.3">
      <c r="A338" s="18">
        <v>43445</v>
      </c>
      <c r="B338" t="s">
        <v>134</v>
      </c>
      <c r="C338" t="s">
        <v>130</v>
      </c>
      <c r="D338">
        <v>5</v>
      </c>
      <c r="E338" s="27">
        <v>75</v>
      </c>
      <c r="F338">
        <f>MONTH(Table1[[#This Row],[Date]])</f>
        <v>12</v>
      </c>
    </row>
    <row r="339" spans="1:6" x14ac:dyDescent="0.3">
      <c r="A339" s="18">
        <v>43446</v>
      </c>
      <c r="B339" t="s">
        <v>134</v>
      </c>
      <c r="C339" t="s">
        <v>132</v>
      </c>
      <c r="D339">
        <v>7</v>
      </c>
      <c r="E339" s="27">
        <v>105</v>
      </c>
      <c r="F339">
        <f>MONTH(Table1[[#This Row],[Date]])</f>
        <v>12</v>
      </c>
    </row>
    <row r="340" spans="1:6" x14ac:dyDescent="0.3">
      <c r="A340" s="18">
        <v>43448</v>
      </c>
      <c r="B340" t="s">
        <v>134</v>
      </c>
      <c r="C340" t="s">
        <v>132</v>
      </c>
      <c r="D340">
        <v>8</v>
      </c>
      <c r="E340" s="27">
        <v>120</v>
      </c>
      <c r="F340">
        <f>MONTH(Table1[[#This Row],[Date]])</f>
        <v>12</v>
      </c>
    </row>
    <row r="341" spans="1:6" x14ac:dyDescent="0.3">
      <c r="A341" s="18">
        <v>43450</v>
      </c>
      <c r="B341" t="s">
        <v>127</v>
      </c>
      <c r="C341" t="s">
        <v>132</v>
      </c>
      <c r="D341">
        <v>4</v>
      </c>
      <c r="E341" s="27">
        <v>48</v>
      </c>
      <c r="F341">
        <f>MONTH(Table1[[#This Row],[Date]])</f>
        <v>12</v>
      </c>
    </row>
    <row r="342" spans="1:6" x14ac:dyDescent="0.3">
      <c r="A342" s="18">
        <v>43452</v>
      </c>
      <c r="B342" t="s">
        <v>127</v>
      </c>
      <c r="C342" t="s">
        <v>128</v>
      </c>
      <c r="D342">
        <v>6</v>
      </c>
      <c r="E342" s="27">
        <v>72</v>
      </c>
      <c r="F342">
        <f>MONTH(Table1[[#This Row],[Date]])</f>
        <v>12</v>
      </c>
    </row>
    <row r="343" spans="1:6" x14ac:dyDescent="0.3">
      <c r="A343" s="18">
        <v>43453</v>
      </c>
      <c r="B343" t="s">
        <v>134</v>
      </c>
      <c r="C343" t="s">
        <v>132</v>
      </c>
      <c r="D343">
        <v>3</v>
      </c>
      <c r="E343" s="27">
        <v>45</v>
      </c>
      <c r="F343">
        <f>MONTH(Table1[[#This Row],[Date]])</f>
        <v>12</v>
      </c>
    </row>
    <row r="344" spans="1:6" x14ac:dyDescent="0.3">
      <c r="A344" s="18">
        <v>43454</v>
      </c>
      <c r="B344" t="s">
        <v>129</v>
      </c>
      <c r="C344" t="s">
        <v>128</v>
      </c>
      <c r="D344">
        <v>4</v>
      </c>
      <c r="E344" s="27">
        <v>52</v>
      </c>
      <c r="F344">
        <f>MONTH(Table1[[#This Row],[Date]])</f>
        <v>12</v>
      </c>
    </row>
    <row r="345" spans="1:6" x14ac:dyDescent="0.3">
      <c r="A345" s="18">
        <v>43455</v>
      </c>
      <c r="B345" t="s">
        <v>131</v>
      </c>
      <c r="C345" t="s">
        <v>133</v>
      </c>
      <c r="D345">
        <v>5</v>
      </c>
      <c r="E345" s="27">
        <v>70</v>
      </c>
      <c r="F345">
        <f>MONTH(Table1[[#This Row],[Date]])</f>
        <v>12</v>
      </c>
    </row>
    <row r="346" spans="1:6" x14ac:dyDescent="0.3">
      <c r="A346" s="18">
        <v>43458</v>
      </c>
      <c r="B346" t="s">
        <v>134</v>
      </c>
      <c r="C346" t="s">
        <v>132</v>
      </c>
      <c r="D346">
        <v>2</v>
      </c>
      <c r="E346" s="27">
        <v>30</v>
      </c>
      <c r="F346">
        <f>MONTH(Table1[[#This Row],[Date]])</f>
        <v>12</v>
      </c>
    </row>
    <row r="347" spans="1:6" x14ac:dyDescent="0.3">
      <c r="A347" s="18">
        <v>43460</v>
      </c>
      <c r="B347" t="s">
        <v>134</v>
      </c>
      <c r="C347" t="s">
        <v>130</v>
      </c>
      <c r="D347">
        <v>2</v>
      </c>
      <c r="E347" s="27">
        <v>30</v>
      </c>
      <c r="F347">
        <f>MONTH(Table1[[#This Row],[Date]])</f>
        <v>12</v>
      </c>
    </row>
    <row r="348" spans="1:6" x14ac:dyDescent="0.3">
      <c r="A348" s="18">
        <v>43463</v>
      </c>
      <c r="B348" t="s">
        <v>134</v>
      </c>
      <c r="C348" t="s">
        <v>130</v>
      </c>
      <c r="D348">
        <v>1</v>
      </c>
      <c r="E348" s="27">
        <v>15</v>
      </c>
      <c r="F348">
        <f>MONTH(Table1[[#This Row],[Date]])</f>
        <v>12</v>
      </c>
    </row>
    <row r="349" spans="1:6" x14ac:dyDescent="0.3">
      <c r="A349" s="18">
        <v>43464</v>
      </c>
      <c r="B349" t="s">
        <v>129</v>
      </c>
      <c r="C349" t="s">
        <v>130</v>
      </c>
      <c r="D349">
        <v>8</v>
      </c>
      <c r="E349" s="27">
        <v>104</v>
      </c>
      <c r="F349">
        <f>MONTH(Table1[[#This Row],[Date]])</f>
        <v>12</v>
      </c>
    </row>
    <row r="350" spans="1:6" x14ac:dyDescent="0.3">
      <c r="A350" s="18">
        <v>43465</v>
      </c>
      <c r="B350" t="s">
        <v>131</v>
      </c>
      <c r="C350" t="s">
        <v>128</v>
      </c>
      <c r="D350">
        <v>1</v>
      </c>
      <c r="E350" s="27">
        <v>14</v>
      </c>
      <c r="F350">
        <f>MONTH(Table1[[#This Row],[Date]])</f>
        <v>12</v>
      </c>
    </row>
    <row r="351" spans="1:6" x14ac:dyDescent="0.3">
      <c r="A351" s="18">
        <v>43466</v>
      </c>
      <c r="B351" t="s">
        <v>134</v>
      </c>
      <c r="C351" t="s">
        <v>128</v>
      </c>
      <c r="D351">
        <v>7</v>
      </c>
      <c r="E351" s="27">
        <v>105</v>
      </c>
      <c r="F351">
        <f>MONTH(Table1[[#This Row],[Date]])</f>
        <v>1</v>
      </c>
    </row>
    <row r="352" spans="1:6" x14ac:dyDescent="0.3">
      <c r="A352" s="18">
        <v>43469</v>
      </c>
      <c r="B352" t="s">
        <v>134</v>
      </c>
      <c r="C352" t="s">
        <v>132</v>
      </c>
      <c r="D352">
        <v>4</v>
      </c>
      <c r="E352" s="27">
        <v>60</v>
      </c>
      <c r="F352">
        <f>MONTH(Table1[[#This Row],[Date]])</f>
        <v>1</v>
      </c>
    </row>
    <row r="353" spans="1:6" x14ac:dyDescent="0.3">
      <c r="A353" s="18">
        <v>43471</v>
      </c>
      <c r="B353" t="s">
        <v>127</v>
      </c>
      <c r="C353" t="s">
        <v>128</v>
      </c>
      <c r="D353">
        <v>3</v>
      </c>
      <c r="E353" s="27">
        <v>36</v>
      </c>
      <c r="F353">
        <f>MONTH(Table1[[#This Row],[Date]])</f>
        <v>1</v>
      </c>
    </row>
    <row r="354" spans="1:6" x14ac:dyDescent="0.3">
      <c r="A354" s="18">
        <v>43474</v>
      </c>
      <c r="B354" t="s">
        <v>129</v>
      </c>
      <c r="C354" t="s">
        <v>130</v>
      </c>
      <c r="D354">
        <v>2</v>
      </c>
      <c r="E354" s="27">
        <v>26</v>
      </c>
      <c r="F354">
        <f>MONTH(Table1[[#This Row],[Date]])</f>
        <v>1</v>
      </c>
    </row>
    <row r="355" spans="1:6" x14ac:dyDescent="0.3">
      <c r="A355" s="18">
        <v>43475</v>
      </c>
      <c r="B355" t="s">
        <v>134</v>
      </c>
      <c r="C355" t="s">
        <v>133</v>
      </c>
      <c r="D355">
        <v>6</v>
      </c>
      <c r="E355" s="27">
        <v>90</v>
      </c>
      <c r="F355">
        <f>MONTH(Table1[[#This Row],[Date]])</f>
        <v>1</v>
      </c>
    </row>
    <row r="356" spans="1:6" x14ac:dyDescent="0.3">
      <c r="A356" s="18">
        <v>43478</v>
      </c>
      <c r="B356" t="s">
        <v>131</v>
      </c>
      <c r="C356" t="s">
        <v>128</v>
      </c>
      <c r="D356">
        <v>5</v>
      </c>
      <c r="E356" s="27">
        <v>70</v>
      </c>
      <c r="F356">
        <f>MONTH(Table1[[#This Row],[Date]])</f>
        <v>1</v>
      </c>
    </row>
    <row r="357" spans="1:6" x14ac:dyDescent="0.3">
      <c r="A357" s="18">
        <v>43481</v>
      </c>
      <c r="B357" t="s">
        <v>134</v>
      </c>
      <c r="C357" t="s">
        <v>128</v>
      </c>
      <c r="D357">
        <v>7</v>
      </c>
      <c r="E357" s="27">
        <v>105</v>
      </c>
      <c r="F357">
        <f>MONTH(Table1[[#This Row],[Date]])</f>
        <v>1</v>
      </c>
    </row>
    <row r="358" spans="1:6" x14ac:dyDescent="0.3">
      <c r="A358" s="18">
        <v>43482</v>
      </c>
      <c r="B358" t="s">
        <v>131</v>
      </c>
      <c r="C358" t="s">
        <v>133</v>
      </c>
      <c r="D358">
        <v>7</v>
      </c>
      <c r="E358" s="27">
        <v>98</v>
      </c>
      <c r="F358">
        <f>MONTH(Table1[[#This Row],[Date]])</f>
        <v>1</v>
      </c>
    </row>
    <row r="359" spans="1:6" x14ac:dyDescent="0.3">
      <c r="A359" s="18">
        <v>43484</v>
      </c>
      <c r="B359" t="s">
        <v>131</v>
      </c>
      <c r="C359" t="s">
        <v>132</v>
      </c>
      <c r="D359">
        <v>1</v>
      </c>
      <c r="E359" s="27">
        <v>14</v>
      </c>
      <c r="F359">
        <f>MONTH(Table1[[#This Row],[Date]])</f>
        <v>1</v>
      </c>
    </row>
    <row r="360" spans="1:6" x14ac:dyDescent="0.3">
      <c r="A360" s="18">
        <v>43485</v>
      </c>
      <c r="B360" t="s">
        <v>129</v>
      </c>
      <c r="C360" t="s">
        <v>132</v>
      </c>
      <c r="D360">
        <v>2</v>
      </c>
      <c r="E360" s="27">
        <v>26</v>
      </c>
      <c r="F360">
        <f>MONTH(Table1[[#This Row],[Date]])</f>
        <v>1</v>
      </c>
    </row>
    <row r="361" spans="1:6" x14ac:dyDescent="0.3">
      <c r="A361" s="18">
        <v>43487</v>
      </c>
      <c r="B361" t="s">
        <v>131</v>
      </c>
      <c r="C361" t="s">
        <v>128</v>
      </c>
      <c r="D361">
        <v>3</v>
      </c>
      <c r="E361" s="27">
        <v>42</v>
      </c>
      <c r="F361">
        <f>MONTH(Table1[[#This Row],[Date]])</f>
        <v>1</v>
      </c>
    </row>
    <row r="362" spans="1:6" x14ac:dyDescent="0.3">
      <c r="A362" s="18">
        <v>43488</v>
      </c>
      <c r="B362" t="s">
        <v>134</v>
      </c>
      <c r="C362" t="s">
        <v>128</v>
      </c>
      <c r="D362">
        <v>7</v>
      </c>
      <c r="E362" s="27">
        <v>105</v>
      </c>
      <c r="F362">
        <f>MONTH(Table1[[#This Row],[Date]])</f>
        <v>1</v>
      </c>
    </row>
    <row r="363" spans="1:6" x14ac:dyDescent="0.3">
      <c r="A363" s="18">
        <v>43489</v>
      </c>
      <c r="B363" t="s">
        <v>131</v>
      </c>
      <c r="C363" t="s">
        <v>128</v>
      </c>
      <c r="D363">
        <v>7</v>
      </c>
      <c r="E363" s="27">
        <v>98</v>
      </c>
      <c r="F363">
        <f>MONTH(Table1[[#This Row],[Date]])</f>
        <v>1</v>
      </c>
    </row>
    <row r="364" spans="1:6" x14ac:dyDescent="0.3">
      <c r="A364" s="18">
        <v>43491</v>
      </c>
      <c r="B364" t="s">
        <v>131</v>
      </c>
      <c r="C364" t="s">
        <v>132</v>
      </c>
      <c r="D364">
        <v>3</v>
      </c>
      <c r="E364" s="27">
        <v>42</v>
      </c>
      <c r="F364">
        <f>MONTH(Table1[[#This Row],[Date]])</f>
        <v>1</v>
      </c>
    </row>
    <row r="365" spans="1:6" x14ac:dyDescent="0.3">
      <c r="A365" s="18">
        <v>43494</v>
      </c>
      <c r="B365" t="s">
        <v>129</v>
      </c>
      <c r="C365" t="s">
        <v>132</v>
      </c>
      <c r="D365">
        <v>5</v>
      </c>
      <c r="E365" s="27">
        <v>65</v>
      </c>
      <c r="F365">
        <f>MONTH(Table1[[#This Row],[Date]])</f>
        <v>1</v>
      </c>
    </row>
    <row r="366" spans="1:6" x14ac:dyDescent="0.3">
      <c r="A366" s="18">
        <v>43497</v>
      </c>
      <c r="B366" t="s">
        <v>131</v>
      </c>
      <c r="C366" t="s">
        <v>133</v>
      </c>
      <c r="D366">
        <v>3</v>
      </c>
      <c r="E366" s="27">
        <v>42</v>
      </c>
      <c r="F366">
        <f>MONTH(Table1[[#This Row],[Date]])</f>
        <v>2</v>
      </c>
    </row>
    <row r="367" spans="1:6" x14ac:dyDescent="0.3">
      <c r="A367" s="18">
        <v>43499</v>
      </c>
      <c r="B367" t="s">
        <v>129</v>
      </c>
      <c r="C367" t="s">
        <v>133</v>
      </c>
      <c r="D367">
        <v>4</v>
      </c>
      <c r="E367" s="27">
        <v>52</v>
      </c>
      <c r="F367">
        <f>MONTH(Table1[[#This Row],[Date]])</f>
        <v>2</v>
      </c>
    </row>
    <row r="368" spans="1:6" x14ac:dyDescent="0.3">
      <c r="A368" s="18">
        <v>43500</v>
      </c>
      <c r="B368" t="s">
        <v>134</v>
      </c>
      <c r="C368" t="s">
        <v>128</v>
      </c>
      <c r="D368">
        <v>1</v>
      </c>
      <c r="E368" s="27">
        <v>15</v>
      </c>
      <c r="F368">
        <f>MONTH(Table1[[#This Row],[Date]])</f>
        <v>2</v>
      </c>
    </row>
    <row r="369" spans="1:6" x14ac:dyDescent="0.3">
      <c r="A369" s="18">
        <v>43503</v>
      </c>
      <c r="B369" t="s">
        <v>134</v>
      </c>
      <c r="C369" t="s">
        <v>128</v>
      </c>
      <c r="D369">
        <v>8</v>
      </c>
      <c r="E369" s="27">
        <v>120</v>
      </c>
      <c r="F369">
        <f>MONTH(Table1[[#This Row],[Date]])</f>
        <v>2</v>
      </c>
    </row>
    <row r="370" spans="1:6" x14ac:dyDescent="0.3">
      <c r="A370" s="18">
        <v>43506</v>
      </c>
      <c r="B370" t="s">
        <v>127</v>
      </c>
      <c r="C370" t="s">
        <v>132</v>
      </c>
      <c r="D370">
        <v>7</v>
      </c>
      <c r="E370" s="27">
        <v>84</v>
      </c>
      <c r="F370">
        <f>MONTH(Table1[[#This Row],[Date]])</f>
        <v>2</v>
      </c>
    </row>
    <row r="371" spans="1:6" x14ac:dyDescent="0.3">
      <c r="A371" s="18">
        <v>43507</v>
      </c>
      <c r="B371" t="s">
        <v>127</v>
      </c>
      <c r="C371" t="s">
        <v>132</v>
      </c>
      <c r="D371">
        <v>4</v>
      </c>
      <c r="E371" s="27">
        <v>48</v>
      </c>
      <c r="F371">
        <f>MONTH(Table1[[#This Row],[Date]])</f>
        <v>2</v>
      </c>
    </row>
    <row r="372" spans="1:6" x14ac:dyDescent="0.3">
      <c r="A372" s="18">
        <v>43510</v>
      </c>
      <c r="B372" t="s">
        <v>134</v>
      </c>
      <c r="C372" t="s">
        <v>132</v>
      </c>
      <c r="D372">
        <v>7</v>
      </c>
      <c r="E372" s="27">
        <v>105</v>
      </c>
      <c r="F372">
        <f>MONTH(Table1[[#This Row],[Date]])</f>
        <v>2</v>
      </c>
    </row>
    <row r="373" spans="1:6" x14ac:dyDescent="0.3">
      <c r="A373" s="18">
        <v>43512</v>
      </c>
      <c r="B373" t="s">
        <v>129</v>
      </c>
      <c r="C373" t="s">
        <v>132</v>
      </c>
      <c r="D373">
        <v>8</v>
      </c>
      <c r="E373" s="27">
        <v>104</v>
      </c>
      <c r="F373">
        <f>MONTH(Table1[[#This Row],[Date]])</f>
        <v>2</v>
      </c>
    </row>
    <row r="374" spans="1:6" x14ac:dyDescent="0.3">
      <c r="A374" s="18">
        <v>43514</v>
      </c>
      <c r="B374" t="s">
        <v>129</v>
      </c>
      <c r="C374" t="s">
        <v>128</v>
      </c>
      <c r="D374">
        <v>8</v>
      </c>
      <c r="E374" s="27">
        <v>104</v>
      </c>
      <c r="F374">
        <f>MONTH(Table1[[#This Row],[Date]])</f>
        <v>2</v>
      </c>
    </row>
    <row r="375" spans="1:6" x14ac:dyDescent="0.3">
      <c r="A375" s="18">
        <v>43517</v>
      </c>
      <c r="B375" t="s">
        <v>134</v>
      </c>
      <c r="C375" t="s">
        <v>132</v>
      </c>
      <c r="D375">
        <v>6</v>
      </c>
      <c r="E375" s="27">
        <v>90</v>
      </c>
      <c r="F375">
        <f>MONTH(Table1[[#This Row],[Date]])</f>
        <v>2</v>
      </c>
    </row>
    <row r="376" spans="1:6" x14ac:dyDescent="0.3">
      <c r="A376" s="18">
        <v>43520</v>
      </c>
      <c r="B376" t="s">
        <v>134</v>
      </c>
      <c r="C376" t="s">
        <v>128</v>
      </c>
      <c r="D376">
        <v>5</v>
      </c>
      <c r="E376" s="27">
        <v>75</v>
      </c>
      <c r="F376">
        <f>MONTH(Table1[[#This Row],[Date]])</f>
        <v>2</v>
      </c>
    </row>
    <row r="377" spans="1:6" x14ac:dyDescent="0.3">
      <c r="A377" s="18">
        <v>43521</v>
      </c>
      <c r="B377" t="s">
        <v>129</v>
      </c>
      <c r="C377" t="s">
        <v>128</v>
      </c>
      <c r="D377">
        <v>4</v>
      </c>
      <c r="E377" s="27">
        <v>52</v>
      </c>
      <c r="F377">
        <f>MONTH(Table1[[#This Row],[Date]])</f>
        <v>2</v>
      </c>
    </row>
    <row r="378" spans="1:6" x14ac:dyDescent="0.3">
      <c r="A378" s="18">
        <v>43524</v>
      </c>
      <c r="B378" t="s">
        <v>131</v>
      </c>
      <c r="C378" t="s">
        <v>132</v>
      </c>
      <c r="D378">
        <v>7</v>
      </c>
      <c r="E378" s="27">
        <v>98</v>
      </c>
      <c r="F378">
        <f>MONTH(Table1[[#This Row],[Date]])</f>
        <v>2</v>
      </c>
    </row>
    <row r="379" spans="1:6" x14ac:dyDescent="0.3">
      <c r="A379" s="18">
        <v>43525</v>
      </c>
      <c r="B379" t="s">
        <v>131</v>
      </c>
      <c r="C379" t="s">
        <v>128</v>
      </c>
      <c r="D379">
        <v>8</v>
      </c>
      <c r="E379" s="27">
        <v>112</v>
      </c>
      <c r="F379">
        <f>MONTH(Table1[[#This Row],[Date]])</f>
        <v>3</v>
      </c>
    </row>
    <row r="380" spans="1:6" x14ac:dyDescent="0.3">
      <c r="A380" s="18">
        <v>43528</v>
      </c>
      <c r="B380" t="s">
        <v>131</v>
      </c>
      <c r="C380" t="s">
        <v>130</v>
      </c>
      <c r="D380">
        <v>8</v>
      </c>
      <c r="E380" s="27">
        <v>112</v>
      </c>
      <c r="F380">
        <f>MONTH(Table1[[#This Row],[Date]])</f>
        <v>3</v>
      </c>
    </row>
    <row r="381" spans="1:6" x14ac:dyDescent="0.3">
      <c r="A381" s="18">
        <v>43531</v>
      </c>
      <c r="B381" t="s">
        <v>129</v>
      </c>
      <c r="C381" t="s">
        <v>132</v>
      </c>
      <c r="D381">
        <v>2</v>
      </c>
      <c r="E381" s="27">
        <v>26</v>
      </c>
      <c r="F381">
        <f>MONTH(Table1[[#This Row],[Date]])</f>
        <v>3</v>
      </c>
    </row>
    <row r="382" spans="1:6" x14ac:dyDescent="0.3">
      <c r="A382" s="18">
        <v>43534</v>
      </c>
      <c r="B382" t="s">
        <v>127</v>
      </c>
      <c r="C382" t="s">
        <v>130</v>
      </c>
      <c r="D382">
        <v>1</v>
      </c>
      <c r="E382" s="27">
        <v>12</v>
      </c>
      <c r="F382">
        <f>MONTH(Table1[[#This Row],[Date]])</f>
        <v>3</v>
      </c>
    </row>
    <row r="383" spans="1:6" x14ac:dyDescent="0.3">
      <c r="A383" s="18">
        <v>43536</v>
      </c>
      <c r="B383" t="s">
        <v>129</v>
      </c>
      <c r="C383" t="s">
        <v>132</v>
      </c>
      <c r="D383">
        <v>6</v>
      </c>
      <c r="E383" s="27">
        <v>78</v>
      </c>
      <c r="F383">
        <f>MONTH(Table1[[#This Row],[Date]])</f>
        <v>3</v>
      </c>
    </row>
    <row r="384" spans="1:6" x14ac:dyDescent="0.3">
      <c r="A384" s="18">
        <v>43537</v>
      </c>
      <c r="B384" t="s">
        <v>134</v>
      </c>
      <c r="C384" t="s">
        <v>128</v>
      </c>
      <c r="D384">
        <v>1</v>
      </c>
      <c r="E384" s="27">
        <v>15</v>
      </c>
      <c r="F384">
        <f>MONTH(Table1[[#This Row],[Date]])</f>
        <v>3</v>
      </c>
    </row>
    <row r="385" spans="1:6" x14ac:dyDescent="0.3">
      <c r="A385" s="18">
        <v>43540</v>
      </c>
      <c r="B385" t="s">
        <v>134</v>
      </c>
      <c r="C385" t="s">
        <v>128</v>
      </c>
      <c r="D385">
        <v>6</v>
      </c>
      <c r="E385" s="27">
        <v>90</v>
      </c>
      <c r="F385">
        <f>MONTH(Table1[[#This Row],[Date]])</f>
        <v>3</v>
      </c>
    </row>
    <row r="386" spans="1:6" x14ac:dyDescent="0.3">
      <c r="A386" s="18">
        <v>43542</v>
      </c>
      <c r="B386" t="s">
        <v>129</v>
      </c>
      <c r="C386" t="s">
        <v>133</v>
      </c>
      <c r="D386">
        <v>4</v>
      </c>
      <c r="E386" s="27">
        <v>52</v>
      </c>
      <c r="F386">
        <f>MONTH(Table1[[#This Row],[Date]])</f>
        <v>3</v>
      </c>
    </row>
    <row r="387" spans="1:6" x14ac:dyDescent="0.3">
      <c r="A387" s="18">
        <v>43543</v>
      </c>
      <c r="B387" t="s">
        <v>131</v>
      </c>
      <c r="C387" t="s">
        <v>128</v>
      </c>
      <c r="D387">
        <v>8</v>
      </c>
      <c r="E387" s="27">
        <v>112</v>
      </c>
      <c r="F387">
        <f>MONTH(Table1[[#This Row],[Date]])</f>
        <v>3</v>
      </c>
    </row>
    <row r="388" spans="1:6" x14ac:dyDescent="0.3">
      <c r="A388" s="18">
        <v>43545</v>
      </c>
      <c r="B388" t="s">
        <v>127</v>
      </c>
      <c r="C388" t="s">
        <v>130</v>
      </c>
      <c r="D388">
        <v>6</v>
      </c>
      <c r="E388" s="27">
        <v>72</v>
      </c>
      <c r="F388">
        <f>MONTH(Table1[[#This Row],[Date]])</f>
        <v>3</v>
      </c>
    </row>
    <row r="389" spans="1:6" x14ac:dyDescent="0.3">
      <c r="A389" s="18">
        <v>43547</v>
      </c>
      <c r="B389" t="s">
        <v>134</v>
      </c>
      <c r="C389" t="s">
        <v>130</v>
      </c>
      <c r="D389">
        <v>3</v>
      </c>
      <c r="E389" s="27">
        <v>45</v>
      </c>
      <c r="F389">
        <f>MONTH(Table1[[#This Row],[Date]])</f>
        <v>3</v>
      </c>
    </row>
    <row r="390" spans="1:6" x14ac:dyDescent="0.3">
      <c r="A390" s="18">
        <v>43549</v>
      </c>
      <c r="B390" t="s">
        <v>131</v>
      </c>
      <c r="C390" t="s">
        <v>132</v>
      </c>
      <c r="D390">
        <v>1</v>
      </c>
      <c r="E390" s="27">
        <v>14</v>
      </c>
      <c r="F390">
        <f>MONTH(Table1[[#This Row],[Date]])</f>
        <v>3</v>
      </c>
    </row>
    <row r="391" spans="1:6" x14ac:dyDescent="0.3">
      <c r="A391" s="18">
        <v>43552</v>
      </c>
      <c r="B391" t="s">
        <v>134</v>
      </c>
      <c r="C391" t="s">
        <v>133</v>
      </c>
      <c r="D391">
        <v>3</v>
      </c>
      <c r="E391" s="27">
        <v>45</v>
      </c>
      <c r="F391">
        <f>MONTH(Table1[[#This Row],[Date]])</f>
        <v>3</v>
      </c>
    </row>
    <row r="392" spans="1:6" x14ac:dyDescent="0.3">
      <c r="A392" s="18">
        <v>43555</v>
      </c>
      <c r="B392" t="s">
        <v>129</v>
      </c>
      <c r="C392" t="s">
        <v>128</v>
      </c>
      <c r="D392">
        <v>3</v>
      </c>
      <c r="E392" s="27">
        <v>39</v>
      </c>
      <c r="F392">
        <f>MONTH(Table1[[#This Row],[Date]])</f>
        <v>3</v>
      </c>
    </row>
    <row r="393" spans="1:6" x14ac:dyDescent="0.3">
      <c r="A393" s="18">
        <v>43557</v>
      </c>
      <c r="B393" t="s">
        <v>134</v>
      </c>
      <c r="C393" t="s">
        <v>128</v>
      </c>
      <c r="D393">
        <v>4</v>
      </c>
      <c r="E393" s="27">
        <v>60</v>
      </c>
      <c r="F393">
        <f>MONTH(Table1[[#This Row],[Date]])</f>
        <v>4</v>
      </c>
    </row>
    <row r="394" spans="1:6" x14ac:dyDescent="0.3">
      <c r="A394" s="18">
        <v>43559</v>
      </c>
      <c r="B394" t="s">
        <v>131</v>
      </c>
      <c r="C394" t="s">
        <v>132</v>
      </c>
      <c r="D394">
        <v>7</v>
      </c>
      <c r="E394" s="27">
        <v>98</v>
      </c>
      <c r="F394">
        <f>MONTH(Table1[[#This Row],[Date]])</f>
        <v>4</v>
      </c>
    </row>
    <row r="395" spans="1:6" x14ac:dyDescent="0.3">
      <c r="A395" s="18">
        <v>43562</v>
      </c>
      <c r="B395" t="s">
        <v>134</v>
      </c>
      <c r="C395" t="s">
        <v>132</v>
      </c>
      <c r="D395">
        <v>8</v>
      </c>
      <c r="E395" s="27">
        <v>120</v>
      </c>
      <c r="F395">
        <f>MONTH(Table1[[#This Row],[Date]])</f>
        <v>4</v>
      </c>
    </row>
    <row r="396" spans="1:6" x14ac:dyDescent="0.3">
      <c r="A396" s="18">
        <v>43563</v>
      </c>
      <c r="B396" t="s">
        <v>127</v>
      </c>
      <c r="C396" t="s">
        <v>128</v>
      </c>
      <c r="D396">
        <v>2</v>
      </c>
      <c r="E396" s="27">
        <v>24</v>
      </c>
      <c r="F396">
        <f>MONTH(Table1[[#This Row],[Date]])</f>
        <v>4</v>
      </c>
    </row>
    <row r="397" spans="1:6" x14ac:dyDescent="0.3">
      <c r="A397" s="18">
        <v>43566</v>
      </c>
      <c r="B397" t="s">
        <v>134</v>
      </c>
      <c r="C397" t="s">
        <v>128</v>
      </c>
      <c r="D397">
        <v>2</v>
      </c>
      <c r="E397" s="27">
        <v>30</v>
      </c>
      <c r="F397">
        <f>MONTH(Table1[[#This Row],[Date]])</f>
        <v>4</v>
      </c>
    </row>
    <row r="398" spans="1:6" x14ac:dyDescent="0.3">
      <c r="A398" s="18">
        <v>43568</v>
      </c>
      <c r="B398" t="s">
        <v>129</v>
      </c>
      <c r="C398" t="s">
        <v>128</v>
      </c>
      <c r="D398">
        <v>7</v>
      </c>
      <c r="E398" s="27">
        <v>91</v>
      </c>
      <c r="F398">
        <f>MONTH(Table1[[#This Row],[Date]])</f>
        <v>4</v>
      </c>
    </row>
    <row r="399" spans="1:6" x14ac:dyDescent="0.3">
      <c r="A399" s="18">
        <v>43570</v>
      </c>
      <c r="B399" t="s">
        <v>134</v>
      </c>
      <c r="C399" t="s">
        <v>132</v>
      </c>
      <c r="D399">
        <v>6</v>
      </c>
      <c r="E399" s="27">
        <v>90</v>
      </c>
      <c r="F399">
        <f>MONTH(Table1[[#This Row],[Date]])</f>
        <v>4</v>
      </c>
    </row>
    <row r="400" spans="1:6" x14ac:dyDescent="0.3">
      <c r="A400" s="18">
        <v>43571</v>
      </c>
      <c r="B400" t="s">
        <v>127</v>
      </c>
      <c r="C400" t="s">
        <v>133</v>
      </c>
      <c r="D400">
        <v>8</v>
      </c>
      <c r="E400" s="27">
        <v>96</v>
      </c>
      <c r="F400">
        <f>MONTH(Table1[[#This Row],[Date]])</f>
        <v>4</v>
      </c>
    </row>
    <row r="401" spans="1:6" x14ac:dyDescent="0.3">
      <c r="A401" s="18">
        <v>43572</v>
      </c>
      <c r="B401" t="s">
        <v>131</v>
      </c>
      <c r="C401" t="s">
        <v>132</v>
      </c>
      <c r="D401">
        <v>6</v>
      </c>
      <c r="E401" s="27">
        <v>84</v>
      </c>
      <c r="F401">
        <f>MONTH(Table1[[#This Row],[Date]])</f>
        <v>4</v>
      </c>
    </row>
    <row r="402" spans="1:6" x14ac:dyDescent="0.3">
      <c r="A402" s="18">
        <v>43574</v>
      </c>
      <c r="B402" t="s">
        <v>134</v>
      </c>
      <c r="C402" t="s">
        <v>132</v>
      </c>
      <c r="D402">
        <v>8</v>
      </c>
      <c r="E402" s="27">
        <v>120</v>
      </c>
      <c r="F402">
        <f>MONTH(Table1[[#This Row],[Date]])</f>
        <v>4</v>
      </c>
    </row>
    <row r="403" spans="1:6" x14ac:dyDescent="0.3">
      <c r="A403" s="18">
        <v>43575</v>
      </c>
      <c r="B403" t="s">
        <v>131</v>
      </c>
      <c r="C403" t="s">
        <v>130</v>
      </c>
      <c r="D403">
        <v>1</v>
      </c>
      <c r="E403" s="27">
        <v>14</v>
      </c>
      <c r="F403">
        <f>MONTH(Table1[[#This Row],[Date]])</f>
        <v>4</v>
      </c>
    </row>
    <row r="404" spans="1:6" x14ac:dyDescent="0.3">
      <c r="A404" s="18">
        <v>43577</v>
      </c>
      <c r="B404" t="s">
        <v>134</v>
      </c>
      <c r="C404" t="s">
        <v>128</v>
      </c>
      <c r="D404">
        <v>7</v>
      </c>
      <c r="E404" s="27">
        <v>105</v>
      </c>
      <c r="F404">
        <f>MONTH(Table1[[#This Row],[Date]])</f>
        <v>4</v>
      </c>
    </row>
    <row r="405" spans="1:6" x14ac:dyDescent="0.3">
      <c r="A405" s="18">
        <v>43578</v>
      </c>
      <c r="B405" t="s">
        <v>129</v>
      </c>
      <c r="C405" t="s">
        <v>128</v>
      </c>
      <c r="D405">
        <v>5</v>
      </c>
      <c r="E405" s="27">
        <v>65</v>
      </c>
      <c r="F405">
        <f>MONTH(Table1[[#This Row],[Date]])</f>
        <v>4</v>
      </c>
    </row>
    <row r="406" spans="1:6" x14ac:dyDescent="0.3">
      <c r="A406" s="18">
        <v>43579</v>
      </c>
      <c r="B406" t="s">
        <v>134</v>
      </c>
      <c r="C406" t="s">
        <v>130</v>
      </c>
      <c r="D406">
        <v>1</v>
      </c>
      <c r="E406" s="27">
        <v>15</v>
      </c>
      <c r="F406">
        <f>MONTH(Table1[[#This Row],[Date]])</f>
        <v>4</v>
      </c>
    </row>
    <row r="407" spans="1:6" x14ac:dyDescent="0.3">
      <c r="A407" s="18">
        <v>43581</v>
      </c>
      <c r="B407" t="s">
        <v>134</v>
      </c>
      <c r="C407" t="s">
        <v>132</v>
      </c>
      <c r="D407">
        <v>8</v>
      </c>
      <c r="E407" s="27">
        <v>120</v>
      </c>
      <c r="F407">
        <f>MONTH(Table1[[#This Row],[Date]])</f>
        <v>4</v>
      </c>
    </row>
    <row r="408" spans="1:6" x14ac:dyDescent="0.3">
      <c r="A408" s="18">
        <v>43583</v>
      </c>
      <c r="B408" t="s">
        <v>129</v>
      </c>
      <c r="C408" t="s">
        <v>133</v>
      </c>
      <c r="D408">
        <v>6</v>
      </c>
      <c r="E408" s="27">
        <v>78</v>
      </c>
      <c r="F408">
        <f>MONTH(Table1[[#This Row],[Date]])</f>
        <v>4</v>
      </c>
    </row>
    <row r="409" spans="1:6" x14ac:dyDescent="0.3">
      <c r="A409" s="18">
        <v>43584</v>
      </c>
      <c r="B409" t="s">
        <v>134</v>
      </c>
      <c r="C409" t="s">
        <v>128</v>
      </c>
      <c r="D409">
        <v>6</v>
      </c>
      <c r="E409" s="27">
        <v>90</v>
      </c>
      <c r="F409">
        <f>MONTH(Table1[[#This Row],[Date]])</f>
        <v>4</v>
      </c>
    </row>
    <row r="410" spans="1:6" x14ac:dyDescent="0.3">
      <c r="A410" s="18">
        <v>43587</v>
      </c>
      <c r="B410" t="s">
        <v>131</v>
      </c>
      <c r="C410" t="s">
        <v>128</v>
      </c>
      <c r="D410">
        <v>5</v>
      </c>
      <c r="E410" s="27">
        <v>70</v>
      </c>
      <c r="F410">
        <f>MONTH(Table1[[#This Row],[Date]])</f>
        <v>5</v>
      </c>
    </row>
    <row r="411" spans="1:6" x14ac:dyDescent="0.3">
      <c r="A411" s="18">
        <v>43590</v>
      </c>
      <c r="B411" t="s">
        <v>134</v>
      </c>
      <c r="C411" t="s">
        <v>128</v>
      </c>
      <c r="D411">
        <v>5</v>
      </c>
      <c r="E411" s="27">
        <v>75</v>
      </c>
      <c r="F411">
        <f>MONTH(Table1[[#This Row],[Date]])</f>
        <v>5</v>
      </c>
    </row>
    <row r="412" spans="1:6" x14ac:dyDescent="0.3">
      <c r="A412" s="18">
        <v>43591</v>
      </c>
      <c r="B412" t="s">
        <v>131</v>
      </c>
      <c r="C412" t="s">
        <v>132</v>
      </c>
      <c r="D412">
        <v>1</v>
      </c>
      <c r="E412" s="27">
        <v>14</v>
      </c>
      <c r="F412">
        <f>MONTH(Table1[[#This Row],[Date]])</f>
        <v>5</v>
      </c>
    </row>
    <row r="413" spans="1:6" x14ac:dyDescent="0.3">
      <c r="A413" s="18">
        <v>43592</v>
      </c>
      <c r="B413" t="s">
        <v>129</v>
      </c>
      <c r="C413" t="s">
        <v>128</v>
      </c>
      <c r="D413">
        <v>7</v>
      </c>
      <c r="E413" s="27">
        <v>91</v>
      </c>
      <c r="F413">
        <f>MONTH(Table1[[#This Row],[Date]])</f>
        <v>5</v>
      </c>
    </row>
    <row r="414" spans="1:6" x14ac:dyDescent="0.3">
      <c r="A414" s="18">
        <v>43594</v>
      </c>
      <c r="B414" t="s">
        <v>131</v>
      </c>
      <c r="C414" t="s">
        <v>128</v>
      </c>
      <c r="D414">
        <v>5</v>
      </c>
      <c r="E414" s="27">
        <v>70</v>
      </c>
      <c r="F414">
        <f>MONTH(Table1[[#This Row],[Date]])</f>
        <v>5</v>
      </c>
    </row>
    <row r="415" spans="1:6" x14ac:dyDescent="0.3">
      <c r="A415" s="18">
        <v>43595</v>
      </c>
      <c r="B415" t="s">
        <v>129</v>
      </c>
      <c r="C415" t="s">
        <v>128</v>
      </c>
      <c r="D415">
        <v>5</v>
      </c>
      <c r="E415" s="27">
        <v>65</v>
      </c>
      <c r="F415">
        <f>MONTH(Table1[[#This Row],[Date]])</f>
        <v>5</v>
      </c>
    </row>
    <row r="416" spans="1:6" x14ac:dyDescent="0.3">
      <c r="A416" s="18">
        <v>43596</v>
      </c>
      <c r="B416" t="s">
        <v>127</v>
      </c>
      <c r="C416" t="s">
        <v>132</v>
      </c>
      <c r="D416">
        <v>5</v>
      </c>
      <c r="E416" s="27">
        <v>60</v>
      </c>
      <c r="F416">
        <f>MONTH(Table1[[#This Row],[Date]])</f>
        <v>5</v>
      </c>
    </row>
    <row r="417" spans="1:6" x14ac:dyDescent="0.3">
      <c r="A417" s="18">
        <v>43597</v>
      </c>
      <c r="B417" t="s">
        <v>134</v>
      </c>
      <c r="C417" t="s">
        <v>130</v>
      </c>
      <c r="D417">
        <v>4</v>
      </c>
      <c r="E417" s="27">
        <v>60</v>
      </c>
      <c r="F417">
        <f>MONTH(Table1[[#This Row],[Date]])</f>
        <v>5</v>
      </c>
    </row>
    <row r="418" spans="1:6" x14ac:dyDescent="0.3">
      <c r="A418" s="18">
        <v>43598</v>
      </c>
      <c r="B418" t="s">
        <v>127</v>
      </c>
      <c r="C418" t="s">
        <v>128</v>
      </c>
      <c r="D418">
        <v>6</v>
      </c>
      <c r="E418" s="27">
        <v>72</v>
      </c>
      <c r="F418">
        <f>MONTH(Table1[[#This Row],[Date]])</f>
        <v>5</v>
      </c>
    </row>
    <row r="419" spans="1:6" x14ac:dyDescent="0.3">
      <c r="A419" s="18">
        <v>43601</v>
      </c>
      <c r="B419" t="s">
        <v>131</v>
      </c>
      <c r="C419" t="s">
        <v>130</v>
      </c>
      <c r="D419">
        <v>5</v>
      </c>
      <c r="E419" s="27">
        <v>70</v>
      </c>
      <c r="F419">
        <f>MONTH(Table1[[#This Row],[Date]])</f>
        <v>5</v>
      </c>
    </row>
    <row r="420" spans="1:6" x14ac:dyDescent="0.3">
      <c r="A420" s="18">
        <v>43602</v>
      </c>
      <c r="B420" t="s">
        <v>134</v>
      </c>
      <c r="C420" t="s">
        <v>128</v>
      </c>
      <c r="D420">
        <v>8</v>
      </c>
      <c r="E420" s="27">
        <v>120</v>
      </c>
      <c r="F420">
        <f>MONTH(Table1[[#This Row],[Date]])</f>
        <v>5</v>
      </c>
    </row>
    <row r="421" spans="1:6" x14ac:dyDescent="0.3">
      <c r="A421" s="18">
        <v>43604</v>
      </c>
      <c r="B421" t="s">
        <v>134</v>
      </c>
      <c r="C421" t="s">
        <v>128</v>
      </c>
      <c r="D421">
        <v>5</v>
      </c>
      <c r="E421" s="27">
        <v>75</v>
      </c>
      <c r="F421">
        <f>MONTH(Table1[[#This Row],[Date]])</f>
        <v>5</v>
      </c>
    </row>
    <row r="422" spans="1:6" x14ac:dyDescent="0.3">
      <c r="A422" s="18">
        <v>43606</v>
      </c>
      <c r="B422" t="s">
        <v>131</v>
      </c>
      <c r="C422" t="s">
        <v>128</v>
      </c>
      <c r="D422">
        <v>8</v>
      </c>
      <c r="E422" s="27">
        <v>112</v>
      </c>
      <c r="F422">
        <f>MONTH(Table1[[#This Row],[Date]])</f>
        <v>5</v>
      </c>
    </row>
    <row r="423" spans="1:6" x14ac:dyDescent="0.3">
      <c r="A423" s="18">
        <v>43607</v>
      </c>
      <c r="B423" t="s">
        <v>127</v>
      </c>
      <c r="C423" t="s">
        <v>132</v>
      </c>
      <c r="D423">
        <v>3</v>
      </c>
      <c r="E423" s="27">
        <v>36</v>
      </c>
      <c r="F423">
        <f>MONTH(Table1[[#This Row],[Date]])</f>
        <v>5</v>
      </c>
    </row>
    <row r="424" spans="1:6" x14ac:dyDescent="0.3">
      <c r="A424" s="18">
        <v>43608</v>
      </c>
      <c r="B424" t="s">
        <v>129</v>
      </c>
      <c r="C424" t="s">
        <v>133</v>
      </c>
      <c r="D424">
        <v>2</v>
      </c>
      <c r="E424" s="27">
        <v>26</v>
      </c>
      <c r="F424">
        <f>MONTH(Table1[[#This Row],[Date]])</f>
        <v>5</v>
      </c>
    </row>
    <row r="425" spans="1:6" x14ac:dyDescent="0.3">
      <c r="A425" s="18">
        <v>43610</v>
      </c>
      <c r="B425" t="s">
        <v>134</v>
      </c>
      <c r="C425" t="s">
        <v>132</v>
      </c>
      <c r="D425">
        <v>3</v>
      </c>
      <c r="E425" s="27">
        <v>45</v>
      </c>
      <c r="F425">
        <f>MONTH(Table1[[#This Row],[Date]])</f>
        <v>5</v>
      </c>
    </row>
    <row r="426" spans="1:6" x14ac:dyDescent="0.3">
      <c r="A426" s="18">
        <v>43613</v>
      </c>
      <c r="B426" t="s">
        <v>127</v>
      </c>
      <c r="C426" t="s">
        <v>132</v>
      </c>
      <c r="D426">
        <v>3</v>
      </c>
      <c r="E426" s="27">
        <v>36</v>
      </c>
      <c r="F426">
        <f>MONTH(Table1[[#This Row],[Date]])</f>
        <v>5</v>
      </c>
    </row>
    <row r="427" spans="1:6" x14ac:dyDescent="0.3">
      <c r="A427" s="18">
        <v>43614</v>
      </c>
      <c r="B427" t="s">
        <v>134</v>
      </c>
      <c r="C427" t="s">
        <v>132</v>
      </c>
      <c r="D427">
        <v>8</v>
      </c>
      <c r="E427" s="27">
        <v>120</v>
      </c>
      <c r="F427">
        <f>MONTH(Table1[[#This Row],[Date]])</f>
        <v>5</v>
      </c>
    </row>
    <row r="428" spans="1:6" x14ac:dyDescent="0.3">
      <c r="A428" s="18">
        <v>43615</v>
      </c>
      <c r="B428" t="s">
        <v>134</v>
      </c>
      <c r="C428" t="s">
        <v>128</v>
      </c>
      <c r="D428">
        <v>2</v>
      </c>
      <c r="E428" s="27">
        <v>30</v>
      </c>
      <c r="F428">
        <f>MONTH(Table1[[#This Row],[Date]])</f>
        <v>5</v>
      </c>
    </row>
    <row r="429" spans="1:6" x14ac:dyDescent="0.3">
      <c r="A429" s="18">
        <v>43618</v>
      </c>
      <c r="B429" t="s">
        <v>134</v>
      </c>
      <c r="C429" t="s">
        <v>132</v>
      </c>
      <c r="D429">
        <v>7</v>
      </c>
      <c r="E429" s="27">
        <v>105</v>
      </c>
      <c r="F429">
        <f>MONTH(Table1[[#This Row],[Date]])</f>
        <v>6</v>
      </c>
    </row>
    <row r="430" spans="1:6" x14ac:dyDescent="0.3">
      <c r="A430" s="18">
        <v>43621</v>
      </c>
      <c r="B430" t="s">
        <v>134</v>
      </c>
      <c r="C430" t="s">
        <v>128</v>
      </c>
      <c r="D430">
        <v>4</v>
      </c>
      <c r="E430" s="27">
        <v>60</v>
      </c>
      <c r="F430">
        <f>MONTH(Table1[[#This Row],[Date]])</f>
        <v>6</v>
      </c>
    </row>
    <row r="431" spans="1:6" x14ac:dyDescent="0.3">
      <c r="A431" s="18">
        <v>43622</v>
      </c>
      <c r="B431" t="s">
        <v>127</v>
      </c>
      <c r="C431" t="s">
        <v>133</v>
      </c>
      <c r="D431">
        <v>1</v>
      </c>
      <c r="E431" s="27">
        <v>12</v>
      </c>
      <c r="F431">
        <f>MONTH(Table1[[#This Row],[Date]])</f>
        <v>6</v>
      </c>
    </row>
    <row r="432" spans="1:6" x14ac:dyDescent="0.3">
      <c r="A432" s="18">
        <v>43625</v>
      </c>
      <c r="B432" t="s">
        <v>134</v>
      </c>
      <c r="C432" t="s">
        <v>132</v>
      </c>
      <c r="D432">
        <v>3</v>
      </c>
      <c r="E432" s="27">
        <v>45</v>
      </c>
      <c r="F432">
        <f>MONTH(Table1[[#This Row],[Date]])</f>
        <v>6</v>
      </c>
    </row>
    <row r="433" spans="1:6" x14ac:dyDescent="0.3">
      <c r="A433" s="18">
        <v>43628</v>
      </c>
      <c r="B433" t="s">
        <v>134</v>
      </c>
      <c r="C433" t="s">
        <v>128</v>
      </c>
      <c r="D433">
        <v>7</v>
      </c>
      <c r="E433" s="27">
        <v>105</v>
      </c>
      <c r="F433">
        <f>MONTH(Table1[[#This Row],[Date]])</f>
        <v>6</v>
      </c>
    </row>
    <row r="434" spans="1:6" x14ac:dyDescent="0.3">
      <c r="A434" s="18">
        <v>43630</v>
      </c>
      <c r="B434" t="s">
        <v>127</v>
      </c>
      <c r="C434" t="s">
        <v>133</v>
      </c>
      <c r="D434">
        <v>2</v>
      </c>
      <c r="E434" s="27">
        <v>24</v>
      </c>
      <c r="F434">
        <f>MONTH(Table1[[#This Row],[Date]])</f>
        <v>6</v>
      </c>
    </row>
    <row r="435" spans="1:6" x14ac:dyDescent="0.3">
      <c r="A435" s="18">
        <v>43633</v>
      </c>
      <c r="B435" t="s">
        <v>127</v>
      </c>
      <c r="C435" t="s">
        <v>132</v>
      </c>
      <c r="D435">
        <v>3</v>
      </c>
      <c r="E435" s="27">
        <v>36</v>
      </c>
      <c r="F435">
        <f>MONTH(Table1[[#This Row],[Date]])</f>
        <v>6</v>
      </c>
    </row>
    <row r="436" spans="1:6" x14ac:dyDescent="0.3">
      <c r="A436" s="18">
        <v>43635</v>
      </c>
      <c r="B436" t="s">
        <v>131</v>
      </c>
      <c r="C436" t="s">
        <v>132</v>
      </c>
      <c r="D436">
        <v>7</v>
      </c>
      <c r="E436" s="27">
        <v>98</v>
      </c>
      <c r="F436">
        <f>MONTH(Table1[[#This Row],[Date]])</f>
        <v>6</v>
      </c>
    </row>
    <row r="437" spans="1:6" x14ac:dyDescent="0.3">
      <c r="A437" s="18">
        <v>43638</v>
      </c>
      <c r="B437" t="s">
        <v>134</v>
      </c>
      <c r="C437" t="s">
        <v>132</v>
      </c>
      <c r="D437">
        <v>7</v>
      </c>
      <c r="E437" s="27">
        <v>105</v>
      </c>
      <c r="F437">
        <f>MONTH(Table1[[#This Row],[Date]])</f>
        <v>6</v>
      </c>
    </row>
    <row r="438" spans="1:6" x14ac:dyDescent="0.3">
      <c r="A438" s="18">
        <v>43641</v>
      </c>
      <c r="B438" t="s">
        <v>131</v>
      </c>
      <c r="C438" t="s">
        <v>128</v>
      </c>
      <c r="D438">
        <v>4</v>
      </c>
      <c r="E438" s="27">
        <v>56</v>
      </c>
      <c r="F438">
        <f>MONTH(Table1[[#This Row],[Date]])</f>
        <v>6</v>
      </c>
    </row>
    <row r="439" spans="1:6" x14ac:dyDescent="0.3">
      <c r="A439" s="18">
        <v>43643</v>
      </c>
      <c r="B439" t="s">
        <v>129</v>
      </c>
      <c r="C439" t="s">
        <v>132</v>
      </c>
      <c r="D439">
        <v>6</v>
      </c>
      <c r="E439" s="27">
        <v>78</v>
      </c>
      <c r="F439">
        <f>MONTH(Table1[[#This Row],[Date]])</f>
        <v>6</v>
      </c>
    </row>
    <row r="440" spans="1:6" x14ac:dyDescent="0.3">
      <c r="A440" s="18">
        <v>43644</v>
      </c>
      <c r="B440" t="s">
        <v>129</v>
      </c>
      <c r="C440" t="s">
        <v>128</v>
      </c>
      <c r="D440">
        <v>1</v>
      </c>
      <c r="E440" s="27">
        <v>13</v>
      </c>
      <c r="F440">
        <f>MONTH(Table1[[#This Row],[Date]])</f>
        <v>6</v>
      </c>
    </row>
    <row r="441" spans="1:6" x14ac:dyDescent="0.3">
      <c r="A441" s="18">
        <v>43645</v>
      </c>
      <c r="B441" t="s">
        <v>127</v>
      </c>
      <c r="C441" t="s">
        <v>133</v>
      </c>
      <c r="D441">
        <v>3</v>
      </c>
      <c r="E441" s="27">
        <v>36</v>
      </c>
      <c r="F441">
        <f>MONTH(Table1[[#This Row],[Date]])</f>
        <v>6</v>
      </c>
    </row>
    <row r="442" spans="1:6" x14ac:dyDescent="0.3">
      <c r="A442" s="18">
        <v>43648</v>
      </c>
      <c r="B442" t="s">
        <v>129</v>
      </c>
      <c r="C442" t="s">
        <v>132</v>
      </c>
      <c r="D442">
        <v>1</v>
      </c>
      <c r="E442" s="27">
        <v>13</v>
      </c>
      <c r="F442">
        <f>MONTH(Table1[[#This Row],[Date]])</f>
        <v>7</v>
      </c>
    </row>
    <row r="443" spans="1:6" x14ac:dyDescent="0.3">
      <c r="A443" s="18">
        <v>43649</v>
      </c>
      <c r="B443" t="s">
        <v>134</v>
      </c>
      <c r="C443" t="s">
        <v>132</v>
      </c>
      <c r="D443">
        <v>7</v>
      </c>
      <c r="E443" s="27">
        <v>105</v>
      </c>
      <c r="F443">
        <f>MONTH(Table1[[#This Row],[Date]])</f>
        <v>7</v>
      </c>
    </row>
    <row r="444" spans="1:6" x14ac:dyDescent="0.3">
      <c r="A444" s="18">
        <v>43651</v>
      </c>
      <c r="B444" t="s">
        <v>129</v>
      </c>
      <c r="C444" t="s">
        <v>132</v>
      </c>
      <c r="D444">
        <v>7</v>
      </c>
      <c r="E444" s="27">
        <v>91</v>
      </c>
      <c r="F444">
        <f>MONTH(Table1[[#This Row],[Date]])</f>
        <v>7</v>
      </c>
    </row>
    <row r="445" spans="1:6" x14ac:dyDescent="0.3">
      <c r="A445" s="18">
        <v>43653</v>
      </c>
      <c r="B445" t="s">
        <v>134</v>
      </c>
      <c r="C445" t="s">
        <v>128</v>
      </c>
      <c r="D445">
        <v>3</v>
      </c>
      <c r="E445" s="27">
        <v>45</v>
      </c>
      <c r="F445">
        <f>MONTH(Table1[[#This Row],[Date]])</f>
        <v>7</v>
      </c>
    </row>
    <row r="446" spans="1:6" x14ac:dyDescent="0.3">
      <c r="A446" s="18">
        <v>43655</v>
      </c>
      <c r="B446" t="s">
        <v>131</v>
      </c>
      <c r="C446" t="s">
        <v>128</v>
      </c>
      <c r="D446">
        <v>1</v>
      </c>
      <c r="E446" s="27">
        <v>14</v>
      </c>
      <c r="F446">
        <f>MONTH(Table1[[#This Row],[Date]])</f>
        <v>7</v>
      </c>
    </row>
    <row r="447" spans="1:6" x14ac:dyDescent="0.3">
      <c r="A447" s="18">
        <v>43657</v>
      </c>
      <c r="B447" t="s">
        <v>129</v>
      </c>
      <c r="C447" t="s">
        <v>130</v>
      </c>
      <c r="D447">
        <v>8</v>
      </c>
      <c r="E447" s="27">
        <v>104</v>
      </c>
      <c r="F447">
        <f>MONTH(Table1[[#This Row],[Date]])</f>
        <v>7</v>
      </c>
    </row>
    <row r="448" spans="1:6" x14ac:dyDescent="0.3">
      <c r="A448" s="18">
        <v>43658</v>
      </c>
      <c r="B448" t="s">
        <v>127</v>
      </c>
      <c r="C448" t="s">
        <v>132</v>
      </c>
      <c r="D448">
        <v>2</v>
      </c>
      <c r="E448" s="27">
        <v>24</v>
      </c>
      <c r="F448">
        <f>MONTH(Table1[[#This Row],[Date]])</f>
        <v>7</v>
      </c>
    </row>
    <row r="449" spans="1:6" x14ac:dyDescent="0.3">
      <c r="A449" s="18">
        <v>43661</v>
      </c>
      <c r="B449" t="s">
        <v>131</v>
      </c>
      <c r="C449" t="s">
        <v>128</v>
      </c>
      <c r="D449">
        <v>7</v>
      </c>
      <c r="E449" s="27">
        <v>98</v>
      </c>
      <c r="F449">
        <f>MONTH(Table1[[#This Row],[Date]])</f>
        <v>7</v>
      </c>
    </row>
    <row r="450" spans="1:6" x14ac:dyDescent="0.3">
      <c r="A450" s="18">
        <v>43663</v>
      </c>
      <c r="B450" t="s">
        <v>127</v>
      </c>
      <c r="C450" t="s">
        <v>130</v>
      </c>
      <c r="D450">
        <v>1</v>
      </c>
      <c r="E450" s="27">
        <v>12</v>
      </c>
      <c r="F450">
        <f>MONTH(Table1[[#This Row],[Date]])</f>
        <v>7</v>
      </c>
    </row>
    <row r="451" spans="1:6" x14ac:dyDescent="0.3">
      <c r="A451" s="18">
        <v>43665</v>
      </c>
      <c r="B451" t="s">
        <v>134</v>
      </c>
      <c r="C451" t="s">
        <v>133</v>
      </c>
      <c r="D451">
        <v>7</v>
      </c>
      <c r="E451" s="27">
        <v>105</v>
      </c>
      <c r="F451">
        <f>MONTH(Table1[[#This Row],[Date]])</f>
        <v>7</v>
      </c>
    </row>
    <row r="452" spans="1:6" x14ac:dyDescent="0.3">
      <c r="A452" s="18">
        <v>43668</v>
      </c>
      <c r="B452" t="s">
        <v>134</v>
      </c>
      <c r="C452" t="s">
        <v>128</v>
      </c>
      <c r="D452">
        <v>6</v>
      </c>
      <c r="E452" s="27">
        <v>90</v>
      </c>
      <c r="F452">
        <f>MONTH(Table1[[#This Row],[Date]])</f>
        <v>7</v>
      </c>
    </row>
    <row r="453" spans="1:6" x14ac:dyDescent="0.3">
      <c r="A453" s="18">
        <v>43669</v>
      </c>
      <c r="B453" t="s">
        <v>134</v>
      </c>
      <c r="C453" t="s">
        <v>132</v>
      </c>
      <c r="D453">
        <v>7</v>
      </c>
      <c r="E453" s="27">
        <v>105</v>
      </c>
      <c r="F453">
        <f>MONTH(Table1[[#This Row],[Date]])</f>
        <v>7</v>
      </c>
    </row>
    <row r="454" spans="1:6" x14ac:dyDescent="0.3">
      <c r="A454" s="18">
        <v>43670</v>
      </c>
      <c r="B454" t="s">
        <v>134</v>
      </c>
      <c r="C454" t="s">
        <v>132</v>
      </c>
      <c r="D454">
        <v>4</v>
      </c>
      <c r="E454" s="27">
        <v>60</v>
      </c>
      <c r="F454">
        <f>MONTH(Table1[[#This Row],[Date]])</f>
        <v>7</v>
      </c>
    </row>
    <row r="455" spans="1:6" x14ac:dyDescent="0.3">
      <c r="A455" s="18">
        <v>43673</v>
      </c>
      <c r="B455" t="s">
        <v>134</v>
      </c>
      <c r="C455" t="s">
        <v>130</v>
      </c>
      <c r="D455">
        <v>3</v>
      </c>
      <c r="E455" s="27">
        <v>45</v>
      </c>
      <c r="F455">
        <f>MONTH(Table1[[#This Row],[Date]])</f>
        <v>7</v>
      </c>
    </row>
    <row r="456" spans="1:6" x14ac:dyDescent="0.3">
      <c r="A456" s="18">
        <v>43676</v>
      </c>
      <c r="B456" t="s">
        <v>134</v>
      </c>
      <c r="C456" t="s">
        <v>130</v>
      </c>
      <c r="D456">
        <v>6</v>
      </c>
      <c r="E456" s="27">
        <v>90</v>
      </c>
      <c r="F456">
        <f>MONTH(Table1[[#This Row],[Date]])</f>
        <v>7</v>
      </c>
    </row>
    <row r="457" spans="1:6" x14ac:dyDescent="0.3">
      <c r="A457" s="18">
        <v>43678</v>
      </c>
      <c r="B457" t="s">
        <v>127</v>
      </c>
      <c r="C457" t="s">
        <v>132</v>
      </c>
      <c r="D457">
        <v>8</v>
      </c>
      <c r="E457" s="27">
        <v>96</v>
      </c>
      <c r="F457">
        <f>MONTH(Table1[[#This Row],[Date]])</f>
        <v>8</v>
      </c>
    </row>
    <row r="458" spans="1:6" x14ac:dyDescent="0.3">
      <c r="A458" s="18">
        <v>43680</v>
      </c>
      <c r="B458" t="s">
        <v>129</v>
      </c>
      <c r="C458" t="s">
        <v>130</v>
      </c>
      <c r="D458">
        <v>6</v>
      </c>
      <c r="E458" s="27">
        <v>78</v>
      </c>
      <c r="F458">
        <f>MONTH(Table1[[#This Row],[Date]])</f>
        <v>8</v>
      </c>
    </row>
    <row r="459" spans="1:6" x14ac:dyDescent="0.3">
      <c r="A459" s="18">
        <v>43680</v>
      </c>
      <c r="B459" t="s">
        <v>135</v>
      </c>
      <c r="C459" t="s">
        <v>130</v>
      </c>
      <c r="D459">
        <v>6</v>
      </c>
      <c r="E459" s="27">
        <v>78</v>
      </c>
      <c r="F459">
        <f>MONTH(Table1[[#This Row],[Date]])</f>
        <v>8</v>
      </c>
    </row>
  </sheetData>
  <mergeCells count="2">
    <mergeCell ref="A1:M1"/>
    <mergeCell ref="A3:M4"/>
  </mergeCell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BBDABCAD4D4E459DA2A690F5B03181" ma:contentTypeVersion="13" ma:contentTypeDescription="Create a new document." ma:contentTypeScope="" ma:versionID="45117cc677684fee44e584236238289f">
  <xsd:schema xmlns:xsd="http://www.w3.org/2001/XMLSchema" xmlns:xs="http://www.w3.org/2001/XMLSchema" xmlns:p="http://schemas.microsoft.com/office/2006/metadata/properties" xmlns:ns3="a4c163a7-45a7-4c26-8bc9-702ad03d3068" xmlns:ns4="63d60fb5-0859-4ddc-968a-cd5246c20a24" targetNamespace="http://schemas.microsoft.com/office/2006/metadata/properties" ma:root="true" ma:fieldsID="fe8462eae3e6d052e3e0610900ea31cd" ns3:_="" ns4:_="">
    <xsd:import namespace="a4c163a7-45a7-4c26-8bc9-702ad03d3068"/>
    <xsd:import namespace="63d60fb5-0859-4ddc-968a-cd5246c20a2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LengthInSeconds"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c163a7-45a7-4c26-8bc9-702ad03d30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d60fb5-0859-4ddc-968a-cd5246c20a2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16BC64-B303-4C19-A2C1-BB162002AA91}">
  <ds:schemaRefs>
    <ds:schemaRef ds:uri="http://schemas.microsoft.com/sharepoint/v3/contenttype/forms"/>
  </ds:schemaRefs>
</ds:datastoreItem>
</file>

<file path=customXml/itemProps2.xml><?xml version="1.0" encoding="utf-8"?>
<ds:datastoreItem xmlns:ds="http://schemas.openxmlformats.org/officeDocument/2006/customXml" ds:itemID="{83830729-1DCF-4926-B91D-5493248D8C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c163a7-45a7-4c26-8bc9-702ad03d3068"/>
    <ds:schemaRef ds:uri="63d60fb5-0859-4ddc-968a-cd5246c20a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16ADB2-C6C1-4B75-AAF1-BD1E1299E32A}">
  <ds:schemaRefs>
    <ds:schemaRef ds:uri="http://purl.org/dc/terms/"/>
    <ds:schemaRef ds:uri="63d60fb5-0859-4ddc-968a-cd5246c20a24"/>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 ds:uri="a4c163a7-45a7-4c26-8bc9-702ad03d306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Lookup</vt:lpstr>
      <vt:lpstr>LookUp_Example</vt:lpstr>
      <vt:lpstr>Index_and_match</vt:lpstr>
      <vt:lpstr>Address</vt:lpstr>
      <vt:lpstr>Offset</vt:lpstr>
      <vt:lpstr>Row_and_Rows</vt:lpstr>
      <vt:lpstr>Choose</vt:lpstr>
      <vt:lpstr>Paste_Options</vt:lpstr>
      <vt:lpstr>Pivot_Table</vt:lpstr>
      <vt:lpstr>Grouping_Ungrouping_In_Pivot</vt:lpstr>
      <vt:lpstr>Dynamic_Pivot</vt:lpstr>
      <vt:lpstr>Show_Value_As</vt:lpstr>
    </vt:vector>
  </TitlesOfParts>
  <Company>DoehlerGroup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kanchan menghnani</dc:creator>
  <cp:lastModifiedBy>samarth singh</cp:lastModifiedBy>
  <dcterms:created xsi:type="dcterms:W3CDTF">2023-03-14T19:01:14Z</dcterms:created>
  <dcterms:modified xsi:type="dcterms:W3CDTF">2023-05-13T16:21:26Z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0x01010046BBDABCAD4D4E459DA2A690F5B03181</vt:lpwstr>
  </property>
</Properties>
</file>