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5600" windowHeight="15480" tabRatio="500"/>
  </bookViews>
  <sheets>
    <sheet name="Financial Forecast" sheetId="1" r:id="rId1"/>
    <sheet name="Volume of Work" sheetId="3" r:id="rId2"/>
    <sheet name="Sheet2" sheetId="2" r:id="rId3"/>
  </sheets>
  <definedNames>
    <definedName name="_xlnm.Print_Area" localSheetId="0">'Financial Forecast'!$A:$A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7" i="1" l="1"/>
  <c r="AC27" i="1"/>
  <c r="AD27" i="1"/>
  <c r="AE27" i="1"/>
  <c r="AF27" i="1"/>
  <c r="AG27" i="1"/>
  <c r="AH27" i="1"/>
  <c r="AI27" i="1"/>
  <c r="AJ27" i="1"/>
  <c r="AK27" i="1"/>
  <c r="AL27" i="1"/>
  <c r="AM27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B11" i="3"/>
  <c r="C11" i="3"/>
  <c r="D11" i="3"/>
  <c r="E11" i="3"/>
  <c r="F11" i="3"/>
  <c r="G11" i="3"/>
  <c r="H11" i="3"/>
  <c r="I11" i="3"/>
  <c r="J11" i="3"/>
  <c r="K11" i="3"/>
  <c r="L11" i="3"/>
  <c r="M11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N15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N11" i="3"/>
  <c r="P27" i="1"/>
  <c r="Q27" i="1"/>
  <c r="R27" i="1"/>
  <c r="S27" i="1"/>
  <c r="T27" i="1"/>
  <c r="U27" i="1"/>
  <c r="V27" i="1"/>
  <c r="W27" i="1"/>
  <c r="X27" i="1"/>
  <c r="Y27" i="1"/>
  <c r="Z27" i="1"/>
  <c r="AA27" i="1"/>
  <c r="P15" i="1"/>
  <c r="Q15" i="1"/>
  <c r="R15" i="1"/>
  <c r="S15" i="1"/>
  <c r="T15" i="1"/>
  <c r="U15" i="1"/>
  <c r="V15" i="1"/>
  <c r="W15" i="1"/>
  <c r="X15" i="1"/>
  <c r="Y15" i="1"/>
  <c r="Z15" i="1"/>
  <c r="AA15" i="1"/>
  <c r="D8" i="1"/>
  <c r="D28" i="1"/>
  <c r="C27" i="1"/>
  <c r="C28" i="1"/>
  <c r="C29" i="1"/>
  <c r="D29" i="1"/>
  <c r="E8" i="1"/>
  <c r="E28" i="1"/>
  <c r="E29" i="1"/>
  <c r="F8" i="1"/>
  <c r="F28" i="1"/>
  <c r="F29" i="1"/>
  <c r="G8" i="1"/>
  <c r="G28" i="1"/>
  <c r="G29" i="1"/>
  <c r="H8" i="1"/>
  <c r="H28" i="1"/>
  <c r="H29" i="1"/>
  <c r="I8" i="1"/>
  <c r="I28" i="1"/>
  <c r="I29" i="1"/>
  <c r="J8" i="1"/>
  <c r="J28" i="1"/>
  <c r="J29" i="1"/>
  <c r="K8" i="1"/>
  <c r="K28" i="1"/>
  <c r="K29" i="1"/>
  <c r="L8" i="1"/>
  <c r="L28" i="1"/>
  <c r="L29" i="1"/>
  <c r="M8" i="1"/>
  <c r="M28" i="1"/>
  <c r="M29" i="1"/>
  <c r="N8" i="1"/>
  <c r="N28" i="1"/>
  <c r="N29" i="1"/>
  <c r="O8" i="1"/>
  <c r="O28" i="1"/>
  <c r="O29" i="1"/>
  <c r="P8" i="1"/>
  <c r="P28" i="1"/>
  <c r="P29" i="1"/>
  <c r="Q8" i="1"/>
  <c r="Q28" i="1"/>
  <c r="Q29" i="1"/>
  <c r="R8" i="1"/>
  <c r="R28" i="1"/>
  <c r="R29" i="1"/>
  <c r="S8" i="1"/>
  <c r="S28" i="1"/>
  <c r="S29" i="1"/>
  <c r="T8" i="1"/>
  <c r="T28" i="1"/>
  <c r="T29" i="1"/>
  <c r="U8" i="1"/>
  <c r="U28" i="1"/>
  <c r="U29" i="1"/>
  <c r="V8" i="1"/>
  <c r="V28" i="1"/>
  <c r="V29" i="1"/>
  <c r="W8" i="1"/>
  <c r="W28" i="1"/>
  <c r="W29" i="1"/>
  <c r="X8" i="1"/>
  <c r="X28" i="1"/>
  <c r="X29" i="1"/>
  <c r="Y8" i="1"/>
  <c r="Y28" i="1"/>
  <c r="Y29" i="1"/>
  <c r="Z8" i="1"/>
  <c r="Z28" i="1"/>
  <c r="Z29" i="1"/>
  <c r="AA8" i="1"/>
  <c r="AA28" i="1"/>
  <c r="AA29" i="1"/>
  <c r="AB8" i="1"/>
  <c r="AB28" i="1"/>
  <c r="AB29" i="1"/>
  <c r="AC8" i="1"/>
  <c r="AC28" i="1"/>
  <c r="AC29" i="1"/>
  <c r="AD8" i="1"/>
  <c r="AD28" i="1"/>
  <c r="AD29" i="1"/>
  <c r="AE8" i="1"/>
  <c r="AE28" i="1"/>
  <c r="AE29" i="1"/>
  <c r="AF8" i="1"/>
  <c r="AF28" i="1"/>
  <c r="AF29" i="1"/>
  <c r="AG8" i="1"/>
  <c r="AG28" i="1"/>
  <c r="AG29" i="1"/>
  <c r="AH8" i="1"/>
  <c r="AH28" i="1"/>
  <c r="AH29" i="1"/>
  <c r="AI8" i="1"/>
  <c r="AI28" i="1"/>
  <c r="AI29" i="1"/>
  <c r="AJ8" i="1"/>
  <c r="AJ28" i="1"/>
  <c r="AJ29" i="1"/>
  <c r="AK8" i="1"/>
  <c r="AK28" i="1"/>
  <c r="AK29" i="1"/>
  <c r="AL8" i="1"/>
  <c r="AL28" i="1"/>
  <c r="AL29" i="1"/>
  <c r="AM8" i="1"/>
  <c r="AM28" i="1"/>
  <c r="AM29" i="1"/>
  <c r="AK5" i="3"/>
  <c r="AJ5" i="3"/>
  <c r="AK6" i="3"/>
  <c r="AK9" i="3"/>
  <c r="AJ9" i="3"/>
  <c r="AK10" i="3"/>
  <c r="AK13" i="3"/>
  <c r="AJ13" i="3"/>
  <c r="AK14" i="3"/>
  <c r="AK17" i="3"/>
  <c r="AJ17" i="3"/>
  <c r="AK18" i="3"/>
  <c r="AK21" i="3"/>
  <c r="AI5" i="3"/>
  <c r="AJ6" i="3"/>
  <c r="AI9" i="3"/>
  <c r="AJ10" i="3"/>
  <c r="AI13" i="3"/>
  <c r="AJ14" i="3"/>
  <c r="AI17" i="3"/>
  <c r="AJ18" i="3"/>
  <c r="AJ21" i="3"/>
  <c r="AH5" i="3"/>
  <c r="AI6" i="3"/>
  <c r="AH9" i="3"/>
  <c r="AI10" i="3"/>
  <c r="AH13" i="3"/>
  <c r="AI14" i="3"/>
  <c r="AH17" i="3"/>
  <c r="AI18" i="3"/>
  <c r="AI21" i="3"/>
  <c r="AG5" i="3"/>
  <c r="AH6" i="3"/>
  <c r="AG9" i="3"/>
  <c r="AH10" i="3"/>
  <c r="AG13" i="3"/>
  <c r="AH14" i="3"/>
  <c r="AG17" i="3"/>
  <c r="AH18" i="3"/>
  <c r="AH21" i="3"/>
  <c r="AF5" i="3"/>
  <c r="AG6" i="3"/>
  <c r="AF9" i="3"/>
  <c r="AG10" i="3"/>
  <c r="AF13" i="3"/>
  <c r="AG14" i="3"/>
  <c r="AF17" i="3"/>
  <c r="AG18" i="3"/>
  <c r="AG21" i="3"/>
  <c r="AE5" i="3"/>
  <c r="AF6" i="3"/>
  <c r="AE9" i="3"/>
  <c r="AF10" i="3"/>
  <c r="AE13" i="3"/>
  <c r="AF14" i="3"/>
  <c r="AE17" i="3"/>
  <c r="AF18" i="3"/>
  <c r="AF21" i="3"/>
  <c r="AD5" i="3"/>
  <c r="AE6" i="3"/>
  <c r="AD9" i="3"/>
  <c r="AE10" i="3"/>
  <c r="AD13" i="3"/>
  <c r="AE14" i="3"/>
  <c r="AD17" i="3"/>
  <c r="AE18" i="3"/>
  <c r="AE21" i="3"/>
  <c r="AC5" i="3"/>
  <c r="AD6" i="3"/>
  <c r="AC9" i="3"/>
  <c r="AD10" i="3"/>
  <c r="AC13" i="3"/>
  <c r="AD14" i="3"/>
  <c r="AC17" i="3"/>
  <c r="AD18" i="3"/>
  <c r="AD21" i="3"/>
  <c r="AB5" i="3"/>
  <c r="AC6" i="3"/>
  <c r="AB9" i="3"/>
  <c r="AC10" i="3"/>
  <c r="AB13" i="3"/>
  <c r="AC14" i="3"/>
  <c r="AB17" i="3"/>
  <c r="AC18" i="3"/>
  <c r="AC21" i="3"/>
  <c r="AA5" i="3"/>
  <c r="AB6" i="3"/>
  <c r="AA9" i="3"/>
  <c r="AB10" i="3"/>
  <c r="AA13" i="3"/>
  <c r="AB14" i="3"/>
  <c r="AA17" i="3"/>
  <c r="AB18" i="3"/>
  <c r="AB21" i="3"/>
  <c r="Z5" i="3"/>
  <c r="AA6" i="3"/>
  <c r="Z9" i="3"/>
  <c r="AA10" i="3"/>
  <c r="Z13" i="3"/>
  <c r="AA14" i="3"/>
  <c r="Z17" i="3"/>
  <c r="AA18" i="3"/>
  <c r="AA21" i="3"/>
  <c r="Y5" i="3"/>
  <c r="Z6" i="3"/>
  <c r="Y9" i="3"/>
  <c r="Z10" i="3"/>
  <c r="Y13" i="3"/>
  <c r="Z14" i="3"/>
  <c r="Y17" i="3"/>
  <c r="Z18" i="3"/>
  <c r="Z21" i="3"/>
  <c r="X5" i="3"/>
  <c r="Y6" i="3"/>
  <c r="X9" i="3"/>
  <c r="Y10" i="3"/>
  <c r="X13" i="3"/>
  <c r="Y14" i="3"/>
  <c r="X17" i="3"/>
  <c r="Y18" i="3"/>
  <c r="Y21" i="3"/>
  <c r="W5" i="3"/>
  <c r="X6" i="3"/>
  <c r="W9" i="3"/>
  <c r="X10" i="3"/>
  <c r="W13" i="3"/>
  <c r="X14" i="3"/>
  <c r="W17" i="3"/>
  <c r="X18" i="3"/>
  <c r="X21" i="3"/>
  <c r="V5" i="3"/>
  <c r="W6" i="3"/>
  <c r="V9" i="3"/>
  <c r="W10" i="3"/>
  <c r="V13" i="3"/>
  <c r="W14" i="3"/>
  <c r="V17" i="3"/>
  <c r="W18" i="3"/>
  <c r="W21" i="3"/>
  <c r="U5" i="3"/>
  <c r="V6" i="3"/>
  <c r="U9" i="3"/>
  <c r="V10" i="3"/>
  <c r="U13" i="3"/>
  <c r="V14" i="3"/>
  <c r="U17" i="3"/>
  <c r="V18" i="3"/>
  <c r="V21" i="3"/>
  <c r="T5" i="3"/>
  <c r="U6" i="3"/>
  <c r="T9" i="3"/>
  <c r="U10" i="3"/>
  <c r="T13" i="3"/>
  <c r="U14" i="3"/>
  <c r="T17" i="3"/>
  <c r="U18" i="3"/>
  <c r="U21" i="3"/>
  <c r="S5" i="3"/>
  <c r="T6" i="3"/>
  <c r="S9" i="3"/>
  <c r="T10" i="3"/>
  <c r="S13" i="3"/>
  <c r="T14" i="3"/>
  <c r="S17" i="3"/>
  <c r="T18" i="3"/>
  <c r="T21" i="3"/>
  <c r="R5" i="3"/>
  <c r="S6" i="3"/>
  <c r="R9" i="3"/>
  <c r="S10" i="3"/>
  <c r="R13" i="3"/>
  <c r="S14" i="3"/>
  <c r="R17" i="3"/>
  <c r="S18" i="3"/>
  <c r="S21" i="3"/>
  <c r="Q5" i="3"/>
  <c r="R6" i="3"/>
  <c r="Q9" i="3"/>
  <c r="R10" i="3"/>
  <c r="Q13" i="3"/>
  <c r="R14" i="3"/>
  <c r="Q17" i="3"/>
  <c r="R18" i="3"/>
  <c r="R21" i="3"/>
  <c r="P5" i="3"/>
  <c r="Q6" i="3"/>
  <c r="P9" i="3"/>
  <c r="Q10" i="3"/>
  <c r="P13" i="3"/>
  <c r="Q14" i="3"/>
  <c r="P17" i="3"/>
  <c r="Q18" i="3"/>
  <c r="Q21" i="3"/>
  <c r="O5" i="3"/>
  <c r="P6" i="3"/>
  <c r="O9" i="3"/>
  <c r="P10" i="3"/>
  <c r="O13" i="3"/>
  <c r="P14" i="3"/>
  <c r="O17" i="3"/>
  <c r="P18" i="3"/>
  <c r="P21" i="3"/>
  <c r="N5" i="3"/>
  <c r="O6" i="3"/>
  <c r="N9" i="3"/>
  <c r="O10" i="3"/>
  <c r="N13" i="3"/>
  <c r="O14" i="3"/>
  <c r="N17" i="3"/>
  <c r="O18" i="3"/>
  <c r="O21" i="3"/>
  <c r="M5" i="3"/>
  <c r="N6" i="3"/>
  <c r="M9" i="3"/>
  <c r="N10" i="3"/>
  <c r="M13" i="3"/>
  <c r="N14" i="3"/>
  <c r="M17" i="3"/>
  <c r="N18" i="3"/>
  <c r="N21" i="3"/>
  <c r="L5" i="3"/>
  <c r="M6" i="3"/>
  <c r="L9" i="3"/>
  <c r="M10" i="3"/>
  <c r="L13" i="3"/>
  <c r="M14" i="3"/>
  <c r="L17" i="3"/>
  <c r="M18" i="3"/>
  <c r="M21" i="3"/>
  <c r="K5" i="3"/>
  <c r="L6" i="3"/>
  <c r="K9" i="3"/>
  <c r="L10" i="3"/>
  <c r="K13" i="3"/>
  <c r="L14" i="3"/>
  <c r="K17" i="3"/>
  <c r="L18" i="3"/>
  <c r="L21" i="3"/>
  <c r="J5" i="3"/>
  <c r="K6" i="3"/>
  <c r="J9" i="3"/>
  <c r="K10" i="3"/>
  <c r="J13" i="3"/>
  <c r="K14" i="3"/>
  <c r="J17" i="3"/>
  <c r="K18" i="3"/>
  <c r="K21" i="3"/>
  <c r="I5" i="3"/>
  <c r="J6" i="3"/>
  <c r="I9" i="3"/>
  <c r="J10" i="3"/>
  <c r="I13" i="3"/>
  <c r="J14" i="3"/>
  <c r="I17" i="3"/>
  <c r="J18" i="3"/>
  <c r="J21" i="3"/>
  <c r="H5" i="3"/>
  <c r="I6" i="3"/>
  <c r="H9" i="3"/>
  <c r="I10" i="3"/>
  <c r="H13" i="3"/>
  <c r="I14" i="3"/>
  <c r="H17" i="3"/>
  <c r="I18" i="3"/>
  <c r="I21" i="3"/>
  <c r="G5" i="3"/>
  <c r="H6" i="3"/>
  <c r="G9" i="3"/>
  <c r="H10" i="3"/>
  <c r="G13" i="3"/>
  <c r="H14" i="3"/>
  <c r="G17" i="3"/>
  <c r="H18" i="3"/>
  <c r="H21" i="3"/>
  <c r="F5" i="3"/>
  <c r="G6" i="3"/>
  <c r="F9" i="3"/>
  <c r="G10" i="3"/>
  <c r="F13" i="3"/>
  <c r="G14" i="3"/>
  <c r="F17" i="3"/>
  <c r="G18" i="3"/>
  <c r="G21" i="3"/>
  <c r="E5" i="3"/>
  <c r="F6" i="3"/>
  <c r="E9" i="3"/>
  <c r="F10" i="3"/>
  <c r="E13" i="3"/>
  <c r="F14" i="3"/>
  <c r="E17" i="3"/>
  <c r="F18" i="3"/>
  <c r="F21" i="3"/>
  <c r="D5" i="3"/>
  <c r="E6" i="3"/>
  <c r="D9" i="3"/>
  <c r="E10" i="3"/>
  <c r="D13" i="3"/>
  <c r="E14" i="3"/>
  <c r="D17" i="3"/>
  <c r="E18" i="3"/>
  <c r="E21" i="3"/>
  <c r="C5" i="3"/>
  <c r="D6" i="3"/>
  <c r="C9" i="3"/>
  <c r="D10" i="3"/>
  <c r="C13" i="3"/>
  <c r="D14" i="3"/>
  <c r="C17" i="3"/>
  <c r="D18" i="3"/>
  <c r="D21" i="3"/>
  <c r="B5" i="3"/>
  <c r="C6" i="3"/>
  <c r="C10" i="3"/>
  <c r="C14" i="3"/>
  <c r="C18" i="3"/>
  <c r="C21" i="3"/>
  <c r="B6" i="3"/>
  <c r="B10" i="3"/>
  <c r="B14" i="3"/>
  <c r="B18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E15" i="1"/>
  <c r="F15" i="1"/>
  <c r="G15" i="1"/>
  <c r="H15" i="1"/>
  <c r="I15" i="1"/>
  <c r="J15" i="1"/>
  <c r="K15" i="1"/>
  <c r="L15" i="1"/>
  <c r="M15" i="1"/>
  <c r="N15" i="1"/>
  <c r="O15" i="1"/>
  <c r="D15" i="1"/>
  <c r="M13" i="2"/>
  <c r="L13" i="2"/>
  <c r="K13" i="2"/>
  <c r="J13" i="2"/>
  <c r="I13" i="2"/>
  <c r="H13" i="2"/>
  <c r="G13" i="2"/>
  <c r="F13" i="2"/>
  <c r="E13" i="2"/>
  <c r="D13" i="2"/>
  <c r="C13" i="2"/>
  <c r="M10" i="2"/>
  <c r="L10" i="2"/>
  <c r="K10" i="2"/>
  <c r="J10" i="2"/>
  <c r="I10" i="2"/>
  <c r="H10" i="2"/>
  <c r="G10" i="2"/>
  <c r="F10" i="2"/>
  <c r="E10" i="2"/>
  <c r="D10" i="2"/>
  <c r="C10" i="2"/>
  <c r="M7" i="2"/>
  <c r="L7" i="2"/>
  <c r="K7" i="2"/>
  <c r="J7" i="2"/>
  <c r="I7" i="2"/>
  <c r="H7" i="2"/>
  <c r="G7" i="2"/>
  <c r="F7" i="2"/>
  <c r="E7" i="2"/>
  <c r="D7" i="2"/>
  <c r="C7" i="2"/>
  <c r="G4" i="2"/>
  <c r="M4" i="2"/>
  <c r="L4" i="2"/>
  <c r="K4" i="2"/>
  <c r="J4" i="2"/>
  <c r="I4" i="2"/>
  <c r="H4" i="2"/>
  <c r="F4" i="2"/>
  <c r="E4" i="2"/>
  <c r="D4" i="2"/>
  <c r="B4" i="2"/>
  <c r="C4" i="2"/>
  <c r="D14" i="2"/>
  <c r="E14" i="2"/>
  <c r="F14" i="2"/>
  <c r="G14" i="2"/>
  <c r="H14" i="2"/>
  <c r="I14" i="2"/>
  <c r="J14" i="2"/>
  <c r="K14" i="2"/>
  <c r="L14" i="2"/>
  <c r="M14" i="2"/>
  <c r="C14" i="2"/>
  <c r="D11" i="2"/>
  <c r="E11" i="2"/>
  <c r="F11" i="2"/>
  <c r="G11" i="2"/>
  <c r="H11" i="2"/>
  <c r="I11" i="2"/>
  <c r="J11" i="2"/>
  <c r="K11" i="2"/>
  <c r="L11" i="2"/>
  <c r="M11" i="2"/>
  <c r="C11" i="2"/>
  <c r="D8" i="2"/>
  <c r="E8" i="2"/>
  <c r="F8" i="2"/>
  <c r="G8" i="2"/>
  <c r="H8" i="2"/>
  <c r="I8" i="2"/>
  <c r="J8" i="2"/>
  <c r="K8" i="2"/>
  <c r="L8" i="2"/>
  <c r="M8" i="2"/>
  <c r="C8" i="2"/>
  <c r="D5" i="2"/>
  <c r="E5" i="2"/>
  <c r="F5" i="2"/>
  <c r="G5" i="2"/>
  <c r="H5" i="2"/>
  <c r="I5" i="2"/>
  <c r="J5" i="2"/>
  <c r="K5" i="2"/>
  <c r="L5" i="2"/>
  <c r="M5" i="2"/>
  <c r="C5" i="2"/>
  <c r="B5" i="2"/>
  <c r="B11" i="2"/>
  <c r="B14" i="2"/>
  <c r="C17" i="2"/>
  <c r="D17" i="2"/>
  <c r="E17" i="2"/>
  <c r="F17" i="2"/>
  <c r="G17" i="2"/>
  <c r="H17" i="2"/>
  <c r="I17" i="2"/>
  <c r="J17" i="2"/>
  <c r="K17" i="2"/>
  <c r="L17" i="2"/>
  <c r="M17" i="2"/>
  <c r="C16" i="2"/>
  <c r="D16" i="2"/>
  <c r="E16" i="2"/>
  <c r="F16" i="2"/>
  <c r="G16" i="2"/>
  <c r="H16" i="2"/>
  <c r="I16" i="2"/>
  <c r="J16" i="2"/>
  <c r="K16" i="2"/>
  <c r="L16" i="2"/>
  <c r="M16" i="2"/>
  <c r="B8" i="2"/>
  <c r="B17" i="2"/>
  <c r="B16" i="2"/>
  <c r="C15" i="2"/>
  <c r="D15" i="2"/>
  <c r="E15" i="2"/>
  <c r="F15" i="2"/>
  <c r="G15" i="2"/>
  <c r="H15" i="2"/>
  <c r="I15" i="2"/>
  <c r="J15" i="2"/>
  <c r="K15" i="2"/>
  <c r="L15" i="2"/>
  <c r="M15" i="2"/>
  <c r="B15" i="2"/>
  <c r="C8" i="1"/>
  <c r="D27" i="1"/>
  <c r="E27" i="1"/>
  <c r="F27" i="1"/>
  <c r="G27" i="1"/>
  <c r="H27" i="1"/>
  <c r="I27" i="1"/>
  <c r="J27" i="1"/>
  <c r="K27" i="1"/>
  <c r="L27" i="1"/>
  <c r="M27" i="1"/>
  <c r="N27" i="1"/>
  <c r="O27" i="1"/>
</calcChain>
</file>

<file path=xl/sharedStrings.xml><?xml version="1.0" encoding="utf-8"?>
<sst xmlns="http://schemas.openxmlformats.org/spreadsheetml/2006/main" count="93" uniqueCount="58">
  <si>
    <t>Receipts</t>
  </si>
  <si>
    <t>Total Receipts</t>
  </si>
  <si>
    <t>Payments</t>
  </si>
  <si>
    <t>Bronze Buisness Github plan</t>
  </si>
  <si>
    <t>Google apps for business</t>
  </si>
  <si>
    <t>profesional fees</t>
  </si>
  <si>
    <t>Total Expenses</t>
  </si>
  <si>
    <t>net cash flow</t>
  </si>
  <si>
    <t>closing balance</t>
  </si>
  <si>
    <t>start-up</t>
  </si>
  <si>
    <t>Business Space</t>
  </si>
  <si>
    <t>Notes</t>
  </si>
  <si>
    <t>£100 -£300 per project</t>
  </si>
  <si>
    <t>£300 -£900 per project (24 - 72 hours work)</t>
  </si>
  <si>
    <t>£1500 -£3000 per project (72 - 240 hours work)</t>
  </si>
  <si>
    <t>£3000+ (240+ hours)</t>
  </si>
  <si>
    <t>Medium Job</t>
  </si>
  <si>
    <t>Large Campaign</t>
  </si>
  <si>
    <t>Small job</t>
  </si>
  <si>
    <t>Promotional Job</t>
  </si>
  <si>
    <t>Formation Zone, Plymouth</t>
  </si>
  <si>
    <t>Server Management costs</t>
  </si>
  <si>
    <t>Eclipse (20% 0ff listed price)</t>
  </si>
  <si>
    <t>Version Control System</t>
  </si>
  <si>
    <t>Project Software</t>
  </si>
  <si>
    <t>Productivity Suite Software</t>
  </si>
  <si>
    <t>Domain</t>
  </si>
  <si>
    <t>thisisembark.co.uk</t>
  </si>
  <si>
    <t>£300 inital investment each</t>
  </si>
  <si>
    <t>Formation Agent Company Setup</t>
  </si>
  <si>
    <t>Companies house registration and required documents</t>
  </si>
  <si>
    <t>Accounting Software</t>
  </si>
  <si>
    <t>Free agent</t>
  </si>
  <si>
    <t>Insurance</t>
  </si>
  <si>
    <t>Cloud Backup</t>
  </si>
  <si>
    <t>Google business addon (200GB/user)</t>
  </si>
  <si>
    <t>Networking</t>
  </si>
  <si>
    <t>Days Working</t>
  </si>
  <si>
    <t>Total Work</t>
  </si>
  <si>
    <t>Small job (1-3 Days)</t>
  </si>
  <si>
    <t>Medium Job (3-10 Days)</t>
  </si>
  <si>
    <t>Large Campaign (10+ days)</t>
  </si>
  <si>
    <t>Money Collected</t>
  </si>
  <si>
    <t>Money Earned</t>
  </si>
  <si>
    <t>Total Earned</t>
  </si>
  <si>
    <t>Total Collected</t>
  </si>
  <si>
    <t>Promotional Job (£200/day)</t>
  </si>
  <si>
    <t>Accounts</t>
  </si>
  <si>
    <t>Company accounts and renewal of company house</t>
  </si>
  <si>
    <t>Business cards</t>
  </si>
  <si>
    <t>Internet</t>
  </si>
  <si>
    <t>Adobe Creative Cloud/vimeo +</t>
  </si>
  <si>
    <t>see screenshots</t>
  </si>
  <si>
    <t>Repayment of Initial Investment</t>
  </si>
  <si>
    <t>Price per day</t>
  </si>
  <si>
    <t>Wages</t>
  </si>
  <si>
    <t>Investment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</si>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</sst>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\ #,##0.00"/>
    <numFmt numFmtId="165" formatCode="&quot;£&quot;#,##0.00"/>
  </numFmts>
  <fonts count="7" x14ac:knownFonts="1">
    <font>
      <sz val="10"/>
      <color rgb="FF000000"/>
      <name val="Arial"/>
    </font>
    <font>
      <sz val="8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theme="0" tint="-0.249977111117893"/>
      </right>
      <top style="thin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/>
      <diagonal/>
    </border>
    <border>
      <left style="thin">
        <color theme="0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theme="0" tint="-0.249977111117893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auto="1"/>
      </right>
      <top style="thin">
        <color rgb="FFB2B2B2"/>
      </top>
      <bottom style="thin">
        <color rgb="FFB2B2B2"/>
      </bottom>
      <diagonal/>
    </border>
  </borders>
  <cellStyleXfs count="9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5">
    <xf numFmtId="0" fontId="0" fillId="0" borderId="0" xfId="0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164" fontId="3" fillId="2" borderId="2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5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2" xfId="0" applyNumberFormat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5" fontId="2" fillId="4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wrapText="1"/>
    </xf>
    <xf numFmtId="0" fontId="3" fillId="5" borderId="5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65" fontId="2" fillId="4" borderId="9" xfId="0" applyNumberFormat="1" applyFont="1" applyFill="1" applyBorder="1" applyAlignment="1">
      <alignment wrapText="1"/>
    </xf>
    <xf numFmtId="165" fontId="2" fillId="4" borderId="10" xfId="0" applyNumberFormat="1" applyFont="1" applyFill="1" applyBorder="1" applyAlignment="1">
      <alignment wrapText="1"/>
    </xf>
    <xf numFmtId="164" fontId="3" fillId="2" borderId="9" xfId="0" applyNumberFormat="1" applyFont="1" applyFill="1" applyBorder="1" applyAlignment="1">
      <alignment vertical="top" wrapText="1"/>
    </xf>
    <xf numFmtId="164" fontId="3" fillId="2" borderId="10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wrapText="1"/>
    </xf>
    <xf numFmtId="164" fontId="2" fillId="3" borderId="10" xfId="0" applyNumberFormat="1" applyFont="1" applyFill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top" wrapText="1"/>
    </xf>
    <xf numFmtId="0" fontId="2" fillId="3" borderId="9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9" borderId="4" xfId="63" applyFont="1" applyAlignment="1">
      <alignment wrapText="1"/>
    </xf>
    <xf numFmtId="0" fontId="3" fillId="2" borderId="0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wrapText="1"/>
    </xf>
    <xf numFmtId="0" fontId="2" fillId="7" borderId="10" xfId="0" applyNumberFormat="1" applyFont="1" applyFill="1" applyBorder="1" applyAlignment="1">
      <alignment wrapText="1"/>
    </xf>
    <xf numFmtId="0" fontId="2" fillId="8" borderId="9" xfId="0" applyNumberFormat="1" applyFont="1" applyFill="1" applyBorder="1" applyAlignment="1">
      <alignment wrapText="1"/>
    </xf>
    <xf numFmtId="0" fontId="2" fillId="8" borderId="10" xfId="0" applyNumberFormat="1" applyFont="1" applyFill="1" applyBorder="1" applyAlignment="1">
      <alignment wrapText="1"/>
    </xf>
    <xf numFmtId="0" fontId="2" fillId="5" borderId="9" xfId="0" applyNumberFormat="1" applyFont="1" applyFill="1" applyBorder="1" applyAlignment="1">
      <alignment wrapText="1"/>
    </xf>
    <xf numFmtId="0" fontId="2" fillId="5" borderId="10" xfId="0" applyNumberFormat="1" applyFont="1" applyFill="1" applyBorder="1" applyAlignment="1">
      <alignment wrapText="1"/>
    </xf>
    <xf numFmtId="0" fontId="2" fillId="5" borderId="12" xfId="0" applyNumberFormat="1" applyFont="1" applyFill="1" applyBorder="1" applyAlignment="1">
      <alignment wrapText="1"/>
    </xf>
    <xf numFmtId="0" fontId="2" fillId="5" borderId="13" xfId="0" applyNumberFormat="1" applyFont="1" applyFill="1" applyBorder="1" applyAlignment="1">
      <alignment wrapText="1"/>
    </xf>
    <xf numFmtId="0" fontId="2" fillId="5" borderId="14" xfId="0" applyNumberFormat="1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165" fontId="2" fillId="4" borderId="11" xfId="0" applyNumberFormat="1" applyFont="1" applyFill="1" applyBorder="1" applyAlignment="1">
      <alignment wrapText="1"/>
    </xf>
    <xf numFmtId="0" fontId="3" fillId="6" borderId="11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vertical="top" wrapText="1"/>
    </xf>
    <xf numFmtId="164" fontId="2" fillId="3" borderId="11" xfId="0" applyNumberFormat="1" applyFont="1" applyFill="1" applyBorder="1" applyAlignment="1">
      <alignment wrapText="1"/>
    </xf>
    <xf numFmtId="164" fontId="2" fillId="9" borderId="16" xfId="63" applyNumberFormat="1" applyFont="1" applyBorder="1" applyAlignment="1">
      <alignment wrapText="1"/>
    </xf>
    <xf numFmtId="164" fontId="2" fillId="0" borderId="11" xfId="0" applyNumberFormat="1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164" fontId="2" fillId="9" borderId="17" xfId="63" applyNumberFormat="1" applyFont="1" applyBorder="1" applyAlignment="1">
      <alignment wrapText="1"/>
    </xf>
    <xf numFmtId="0" fontId="3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wrapText="1"/>
    </xf>
    <xf numFmtId="165" fontId="2" fillId="3" borderId="9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165" fontId="2" fillId="3" borderId="10" xfId="0" applyNumberFormat="1" applyFont="1" applyFill="1" applyBorder="1" applyAlignment="1">
      <alignment wrapText="1"/>
    </xf>
    <xf numFmtId="0" fontId="3" fillId="2" borderId="0" xfId="0" applyFont="1" applyFill="1" applyAlignment="1">
      <alignment vertical="top" wrapText="1"/>
    </xf>
    <xf numFmtId="0" fontId="3" fillId="2" borderId="6" xfId="0" applyFont="1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wrapText="1"/>
    </xf>
    <xf numFmtId="164" fontId="2" fillId="9" borderId="23" xfId="63" applyNumberFormat="1" applyFont="1" applyBorder="1" applyAlignment="1">
      <alignment wrapText="1"/>
    </xf>
    <xf numFmtId="164" fontId="2" fillId="9" borderId="24" xfId="63" applyNumberFormat="1" applyFont="1" applyBorder="1" applyAlignment="1">
      <alignment wrapText="1"/>
    </xf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Note" xfId="63" builtinId="10"/>
  </cellStyles>
  <dxfs count="2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29"/>
  <sheetViews>
    <sheetView tabSelected="1" zoomScale="75" zoomScaleNormal="75" zoomScalePageLayoutView="75" workbookViewId="0">
      <pane xSplit="2" topLeftCell="C1" activePane="topRight" state="frozen"/>
      <selection pane="topRight" activeCell="C15" sqref="C15"/>
    </sheetView>
  </sheetViews>
  <sheetFormatPr baseColWidth="10" defaultColWidth="17.1640625" defaultRowHeight="15" x14ac:dyDescent="0"/>
  <cols>
    <col min="1" max="1" width="50.33203125" style="19" bestFit="1" customWidth="1"/>
    <col min="2" max="2" width="37" style="19" bestFit="1" customWidth="1"/>
    <col min="3" max="15" width="13" style="19" customWidth="1"/>
    <col min="16" max="16384" width="17.1640625" style="19"/>
  </cols>
  <sheetData>
    <row r="1" spans="1:39" s="82" customFormat="1" ht="30" customHeight="1">
      <c r="A1" s="9"/>
      <c r="B1" s="9"/>
      <c r="C1" s="91" t="s">
        <v>9</v>
      </c>
      <c r="D1" s="72">
        <v>1</v>
      </c>
      <c r="E1" s="73">
        <v>2</v>
      </c>
      <c r="F1" s="73">
        <v>3</v>
      </c>
      <c r="G1" s="73">
        <v>4</v>
      </c>
      <c r="H1" s="73">
        <v>5</v>
      </c>
      <c r="I1" s="73">
        <v>6</v>
      </c>
      <c r="J1" s="73">
        <v>7</v>
      </c>
      <c r="K1" s="73">
        <v>8</v>
      </c>
      <c r="L1" s="73">
        <v>9</v>
      </c>
      <c r="M1" s="73">
        <v>10</v>
      </c>
      <c r="N1" s="73">
        <v>11</v>
      </c>
      <c r="O1" s="74">
        <v>12</v>
      </c>
      <c r="P1" s="72">
        <v>13</v>
      </c>
      <c r="Q1" s="73">
        <v>14</v>
      </c>
      <c r="R1" s="73">
        <v>15</v>
      </c>
      <c r="S1" s="73">
        <v>16</v>
      </c>
      <c r="T1" s="73">
        <v>17</v>
      </c>
      <c r="U1" s="73">
        <v>18</v>
      </c>
      <c r="V1" s="73">
        <v>19</v>
      </c>
      <c r="W1" s="73">
        <v>20</v>
      </c>
      <c r="X1" s="73">
        <v>21</v>
      </c>
      <c r="Y1" s="73">
        <v>22</v>
      </c>
      <c r="Z1" s="73">
        <v>23</v>
      </c>
      <c r="AA1" s="74">
        <v>24</v>
      </c>
      <c r="AB1" s="72">
        <v>25</v>
      </c>
      <c r="AC1" s="73">
        <v>26</v>
      </c>
      <c r="AD1" s="73">
        <v>27</v>
      </c>
      <c r="AE1" s="73">
        <v>28</v>
      </c>
      <c r="AF1" s="73">
        <v>29</v>
      </c>
      <c r="AG1" s="73">
        <v>30</v>
      </c>
      <c r="AH1" s="73">
        <v>31</v>
      </c>
      <c r="AI1" s="73">
        <v>32</v>
      </c>
      <c r="AJ1" s="73">
        <v>33</v>
      </c>
      <c r="AK1" s="73">
        <v>34</v>
      </c>
      <c r="AL1" s="73">
        <v>35</v>
      </c>
      <c r="AM1" s="74">
        <v>36</v>
      </c>
    </row>
    <row r="2" spans="1:39" s="84" customFormat="1" ht="30" customHeight="1">
      <c r="A2" s="83" t="s">
        <v>11</v>
      </c>
      <c r="B2" s="63" t="s">
        <v>0</v>
      </c>
      <c r="C2" s="63" t="s">
        <v>0</v>
      </c>
      <c r="D2" s="75" t="s">
        <v>0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6"/>
      <c r="P2" s="75" t="s">
        <v>0</v>
      </c>
      <c r="Q2" s="70"/>
      <c r="R2" s="70"/>
      <c r="S2" s="70"/>
      <c r="T2" s="70"/>
      <c r="U2" s="70"/>
      <c r="V2" s="70"/>
      <c r="W2" s="70"/>
      <c r="X2" s="70"/>
      <c r="Y2" s="70"/>
      <c r="Z2" s="70"/>
      <c r="AA2" s="76"/>
      <c r="AB2" s="75" t="s">
        <v>0</v>
      </c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6"/>
    </row>
    <row r="3" spans="1:39" s="85" customFormat="1">
      <c r="A3" s="1" t="s">
        <v>12</v>
      </c>
      <c r="B3" s="40" t="s">
        <v>19</v>
      </c>
      <c r="C3" s="61"/>
      <c r="D3" s="29">
        <v>500</v>
      </c>
      <c r="E3" s="20">
        <v>800</v>
      </c>
      <c r="F3" s="20">
        <v>600</v>
      </c>
      <c r="G3" s="20">
        <v>500</v>
      </c>
      <c r="H3" s="20">
        <v>400</v>
      </c>
      <c r="I3" s="20">
        <v>400</v>
      </c>
      <c r="J3" s="20">
        <v>400</v>
      </c>
      <c r="K3" s="20">
        <v>400</v>
      </c>
      <c r="L3" s="20">
        <v>400</v>
      </c>
      <c r="M3" s="20">
        <v>500</v>
      </c>
      <c r="N3" s="20">
        <v>600</v>
      </c>
      <c r="O3" s="30">
        <v>500</v>
      </c>
      <c r="P3" s="29">
        <v>200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30">
        <v>0</v>
      </c>
      <c r="AB3" s="29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30">
        <v>0</v>
      </c>
    </row>
    <row r="4" spans="1:39" s="85" customFormat="1">
      <c r="A4" s="1" t="s">
        <v>13</v>
      </c>
      <c r="B4" s="40" t="s">
        <v>18</v>
      </c>
      <c r="C4" s="61"/>
      <c r="D4" s="29">
        <v>0</v>
      </c>
      <c r="E4" s="20">
        <v>800</v>
      </c>
      <c r="F4" s="20">
        <v>1800</v>
      </c>
      <c r="G4" s="20">
        <v>2000</v>
      </c>
      <c r="H4" s="20">
        <v>2000</v>
      </c>
      <c r="I4" s="20">
        <v>2000</v>
      </c>
      <c r="J4" s="20">
        <v>1600</v>
      </c>
      <c r="K4" s="20">
        <v>1200</v>
      </c>
      <c r="L4" s="20">
        <v>1000</v>
      </c>
      <c r="M4" s="20">
        <v>1400</v>
      </c>
      <c r="N4" s="20">
        <v>2000</v>
      </c>
      <c r="O4" s="30">
        <v>1800</v>
      </c>
      <c r="P4" s="29">
        <v>2050</v>
      </c>
      <c r="Q4" s="20">
        <v>2500</v>
      </c>
      <c r="R4" s="20">
        <v>2500</v>
      </c>
      <c r="S4" s="20">
        <v>2500</v>
      </c>
      <c r="T4" s="20">
        <v>2500</v>
      </c>
      <c r="U4" s="20">
        <v>2500</v>
      </c>
      <c r="V4" s="20">
        <v>2250</v>
      </c>
      <c r="W4" s="20">
        <v>2000</v>
      </c>
      <c r="X4" s="20">
        <v>2000</v>
      </c>
      <c r="Y4" s="20">
        <v>2000</v>
      </c>
      <c r="Z4" s="20">
        <v>2000</v>
      </c>
      <c r="AA4" s="30">
        <v>2000</v>
      </c>
      <c r="AB4" s="29">
        <v>1900</v>
      </c>
      <c r="AC4" s="20">
        <v>1800</v>
      </c>
      <c r="AD4" s="20">
        <v>1800</v>
      </c>
      <c r="AE4" s="20">
        <v>1800</v>
      </c>
      <c r="AF4" s="20">
        <v>1800</v>
      </c>
      <c r="AG4" s="20">
        <v>1800</v>
      </c>
      <c r="AH4" s="20">
        <v>1800</v>
      </c>
      <c r="AI4" s="20">
        <v>1800</v>
      </c>
      <c r="AJ4" s="20">
        <v>1800</v>
      </c>
      <c r="AK4" s="20">
        <v>1800</v>
      </c>
      <c r="AL4" s="20">
        <v>1800</v>
      </c>
      <c r="AM4" s="30">
        <v>1800</v>
      </c>
    </row>
    <row r="5" spans="1:39" s="85" customFormat="1">
      <c r="A5" s="1" t="s">
        <v>14</v>
      </c>
      <c r="B5" s="40" t="s">
        <v>16</v>
      </c>
      <c r="C5" s="61"/>
      <c r="D5" s="29">
        <v>0</v>
      </c>
      <c r="E5" s="20">
        <v>0</v>
      </c>
      <c r="F5" s="20">
        <v>0</v>
      </c>
      <c r="G5" s="20">
        <v>600</v>
      </c>
      <c r="H5" s="20">
        <v>1200</v>
      </c>
      <c r="I5" s="20">
        <v>1200</v>
      </c>
      <c r="J5" s="20">
        <v>600</v>
      </c>
      <c r="K5" s="20">
        <v>0</v>
      </c>
      <c r="L5" s="20">
        <v>600</v>
      </c>
      <c r="M5" s="20">
        <v>1200</v>
      </c>
      <c r="N5" s="20">
        <v>1400</v>
      </c>
      <c r="O5" s="30">
        <v>2000</v>
      </c>
      <c r="P5" s="29">
        <v>2450</v>
      </c>
      <c r="Q5" s="20">
        <v>2500</v>
      </c>
      <c r="R5" s="20">
        <v>2500</v>
      </c>
      <c r="S5" s="20">
        <v>2500</v>
      </c>
      <c r="T5" s="20">
        <v>2500</v>
      </c>
      <c r="U5" s="20">
        <v>2500</v>
      </c>
      <c r="V5" s="20">
        <v>2750</v>
      </c>
      <c r="W5" s="20">
        <v>3000</v>
      </c>
      <c r="X5" s="20">
        <v>3000</v>
      </c>
      <c r="Y5" s="20">
        <v>3000</v>
      </c>
      <c r="Z5" s="20">
        <v>3000</v>
      </c>
      <c r="AA5" s="30">
        <v>3000</v>
      </c>
      <c r="AB5" s="29">
        <v>3600</v>
      </c>
      <c r="AC5" s="20">
        <v>4200</v>
      </c>
      <c r="AD5" s="20">
        <v>4200</v>
      </c>
      <c r="AE5" s="20">
        <v>4200</v>
      </c>
      <c r="AF5" s="20">
        <v>4200</v>
      </c>
      <c r="AG5" s="20">
        <v>4200</v>
      </c>
      <c r="AH5" s="20">
        <v>4200</v>
      </c>
      <c r="AI5" s="20">
        <v>4200</v>
      </c>
      <c r="AJ5" s="20">
        <v>4200</v>
      </c>
      <c r="AK5" s="20">
        <v>4200</v>
      </c>
      <c r="AL5" s="20">
        <v>4200</v>
      </c>
      <c r="AM5" s="30">
        <v>4200</v>
      </c>
    </row>
    <row r="6" spans="1:39" s="85" customFormat="1">
      <c r="A6" s="1" t="s">
        <v>15</v>
      </c>
      <c r="B6" s="40" t="s">
        <v>17</v>
      </c>
      <c r="C6" s="61"/>
      <c r="D6" s="2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1000</v>
      </c>
      <c r="K6" s="20">
        <v>2200</v>
      </c>
      <c r="L6" s="20">
        <v>2000</v>
      </c>
      <c r="M6" s="20">
        <v>800</v>
      </c>
      <c r="N6" s="20">
        <v>0</v>
      </c>
      <c r="O6" s="30">
        <v>0</v>
      </c>
      <c r="P6" s="29">
        <v>1250</v>
      </c>
      <c r="Q6" s="20">
        <v>2500</v>
      </c>
      <c r="R6" s="20">
        <v>2500</v>
      </c>
      <c r="S6" s="20">
        <v>2500</v>
      </c>
      <c r="T6" s="20">
        <v>2500</v>
      </c>
      <c r="U6" s="20">
        <v>2500</v>
      </c>
      <c r="V6" s="20">
        <v>2750</v>
      </c>
      <c r="W6" s="20">
        <v>3000</v>
      </c>
      <c r="X6" s="20">
        <v>3000</v>
      </c>
      <c r="Y6" s="20">
        <v>3000</v>
      </c>
      <c r="Z6" s="20">
        <v>3000</v>
      </c>
      <c r="AA6" s="30">
        <v>3000</v>
      </c>
      <c r="AB6" s="29">
        <v>3600</v>
      </c>
      <c r="AC6" s="20">
        <v>4200</v>
      </c>
      <c r="AD6" s="20">
        <v>4200</v>
      </c>
      <c r="AE6" s="20">
        <v>4200</v>
      </c>
      <c r="AF6" s="20">
        <v>4200</v>
      </c>
      <c r="AG6" s="20">
        <v>4200</v>
      </c>
      <c r="AH6" s="20">
        <v>4500</v>
      </c>
      <c r="AI6" s="20">
        <v>4800</v>
      </c>
      <c r="AJ6" s="20">
        <v>4800</v>
      </c>
      <c r="AK6" s="20">
        <v>4800</v>
      </c>
      <c r="AL6" s="20">
        <v>4800</v>
      </c>
      <c r="AM6" s="30">
        <v>4800</v>
      </c>
    </row>
    <row r="7" spans="1:39" s="85" customFormat="1">
      <c r="A7" s="1" t="s">
        <v>28</v>
      </c>
      <c r="B7" s="40" t="s">
        <v>56</v>
      </c>
      <c r="C7" s="61">
        <v>900</v>
      </c>
      <c r="D7" s="29"/>
      <c r="E7" s="20"/>
      <c r="F7" s="20"/>
      <c r="G7" s="20"/>
      <c r="H7" s="20"/>
      <c r="I7" s="20"/>
      <c r="J7" s="20"/>
      <c r="K7" s="20"/>
      <c r="L7" s="20"/>
      <c r="M7" s="20"/>
      <c r="N7" s="20"/>
      <c r="O7" s="30"/>
      <c r="P7" s="40"/>
      <c r="Q7" s="1"/>
      <c r="R7" s="1"/>
      <c r="S7" s="1"/>
      <c r="T7" s="1"/>
      <c r="U7" s="1"/>
      <c r="V7" s="1"/>
      <c r="W7" s="1"/>
      <c r="X7" s="1"/>
      <c r="Y7" s="1"/>
      <c r="Z7" s="1"/>
      <c r="AA7" s="77"/>
      <c r="AB7" s="40"/>
      <c r="AC7" s="1"/>
      <c r="AD7" s="1"/>
      <c r="AE7" s="1"/>
      <c r="AF7" s="1"/>
      <c r="AG7" s="1"/>
      <c r="AH7" s="1"/>
      <c r="AI7" s="1"/>
      <c r="AJ7" s="1"/>
      <c r="AK7" s="1"/>
      <c r="AL7" s="1"/>
      <c r="AM7" s="77"/>
    </row>
    <row r="8" spans="1:39" s="45" customFormat="1" ht="30" customHeight="1">
      <c r="A8" s="7"/>
      <c r="B8" s="41" t="s">
        <v>1</v>
      </c>
      <c r="C8" s="65">
        <f>SUM(C3:C7)</f>
        <v>900</v>
      </c>
      <c r="D8" s="31">
        <f>SUM(D3:D7)</f>
        <v>500</v>
      </c>
      <c r="E8" s="8">
        <f t="shared" ref="E8:AM8" si="0">SUM(E3:E7)</f>
        <v>1600</v>
      </c>
      <c r="F8" s="8">
        <f t="shared" si="0"/>
        <v>2400</v>
      </c>
      <c r="G8" s="8">
        <f t="shared" si="0"/>
        <v>3100</v>
      </c>
      <c r="H8" s="8">
        <f t="shared" si="0"/>
        <v>3600</v>
      </c>
      <c r="I8" s="8">
        <f t="shared" si="0"/>
        <v>3600</v>
      </c>
      <c r="J8" s="8">
        <f t="shared" si="0"/>
        <v>3600</v>
      </c>
      <c r="K8" s="8">
        <f t="shared" si="0"/>
        <v>3800</v>
      </c>
      <c r="L8" s="8">
        <f t="shared" si="0"/>
        <v>4000</v>
      </c>
      <c r="M8" s="8">
        <f t="shared" si="0"/>
        <v>3900</v>
      </c>
      <c r="N8" s="8">
        <f t="shared" si="0"/>
        <v>4000</v>
      </c>
      <c r="O8" s="32">
        <f t="shared" si="0"/>
        <v>4300</v>
      </c>
      <c r="P8" s="31">
        <f t="shared" si="0"/>
        <v>5950</v>
      </c>
      <c r="Q8" s="8">
        <f t="shared" si="0"/>
        <v>7500</v>
      </c>
      <c r="R8" s="8">
        <f t="shared" si="0"/>
        <v>7500</v>
      </c>
      <c r="S8" s="8">
        <f t="shared" si="0"/>
        <v>7500</v>
      </c>
      <c r="T8" s="8">
        <f t="shared" si="0"/>
        <v>7500</v>
      </c>
      <c r="U8" s="8">
        <f t="shared" si="0"/>
        <v>7500</v>
      </c>
      <c r="V8" s="8">
        <f t="shared" si="0"/>
        <v>7750</v>
      </c>
      <c r="W8" s="8">
        <f t="shared" si="0"/>
        <v>8000</v>
      </c>
      <c r="X8" s="8">
        <f t="shared" si="0"/>
        <v>8000</v>
      </c>
      <c r="Y8" s="8">
        <f t="shared" si="0"/>
        <v>8000</v>
      </c>
      <c r="Z8" s="8">
        <f t="shared" si="0"/>
        <v>8000</v>
      </c>
      <c r="AA8" s="32">
        <f t="shared" si="0"/>
        <v>8000</v>
      </c>
      <c r="AB8" s="31">
        <f t="shared" si="0"/>
        <v>9100</v>
      </c>
      <c r="AC8" s="8">
        <f t="shared" si="0"/>
        <v>10200</v>
      </c>
      <c r="AD8" s="8">
        <f t="shared" si="0"/>
        <v>10200</v>
      </c>
      <c r="AE8" s="8">
        <f t="shared" si="0"/>
        <v>10200</v>
      </c>
      <c r="AF8" s="8">
        <f t="shared" si="0"/>
        <v>10200</v>
      </c>
      <c r="AG8" s="8">
        <f t="shared" si="0"/>
        <v>10200</v>
      </c>
      <c r="AH8" s="8">
        <f t="shared" si="0"/>
        <v>10500</v>
      </c>
      <c r="AI8" s="8">
        <f t="shared" si="0"/>
        <v>10800</v>
      </c>
      <c r="AJ8" s="8">
        <f t="shared" si="0"/>
        <v>10800</v>
      </c>
      <c r="AK8" s="8">
        <f t="shared" si="0"/>
        <v>10800</v>
      </c>
      <c r="AL8" s="8">
        <f t="shared" si="0"/>
        <v>10800</v>
      </c>
      <c r="AM8" s="32">
        <f t="shared" si="0"/>
        <v>10800</v>
      </c>
    </row>
    <row r="9" spans="1:39" s="87" customFormat="1" ht="30" customHeight="1">
      <c r="A9" s="86"/>
      <c r="B9" s="62" t="s">
        <v>2</v>
      </c>
      <c r="C9" s="64" t="s">
        <v>2</v>
      </c>
      <c r="D9" s="78" t="s">
        <v>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79"/>
      <c r="P9" s="78" t="s">
        <v>2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79"/>
      <c r="AB9" s="78" t="s">
        <v>2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79"/>
    </row>
    <row r="10" spans="1:39" s="88" customFormat="1">
      <c r="A10" s="5" t="s">
        <v>20</v>
      </c>
      <c r="B10" s="42" t="s">
        <v>10</v>
      </c>
      <c r="C10" s="66"/>
      <c r="D10" s="33">
        <v>108</v>
      </c>
      <c r="E10" s="6">
        <v>108</v>
      </c>
      <c r="F10" s="6">
        <v>108</v>
      </c>
      <c r="G10" s="6">
        <v>108</v>
      </c>
      <c r="H10" s="6">
        <v>108</v>
      </c>
      <c r="I10" s="6">
        <v>108</v>
      </c>
      <c r="J10" s="6">
        <v>108</v>
      </c>
      <c r="K10" s="6">
        <v>108</v>
      </c>
      <c r="L10" s="6">
        <v>108</v>
      </c>
      <c r="M10" s="6">
        <v>108</v>
      </c>
      <c r="N10" s="6">
        <v>108</v>
      </c>
      <c r="O10" s="34">
        <v>108</v>
      </c>
      <c r="P10" s="81">
        <v>240</v>
      </c>
      <c r="Q10" s="92">
        <v>240</v>
      </c>
      <c r="R10" s="92">
        <v>240</v>
      </c>
      <c r="S10" s="92">
        <v>240</v>
      </c>
      <c r="T10" s="92">
        <v>240</v>
      </c>
      <c r="U10" s="92">
        <v>240</v>
      </c>
      <c r="V10" s="92">
        <v>240</v>
      </c>
      <c r="W10" s="92">
        <v>240</v>
      </c>
      <c r="X10" s="92">
        <v>240</v>
      </c>
      <c r="Y10" s="92">
        <v>240</v>
      </c>
      <c r="Z10" s="92">
        <v>240</v>
      </c>
      <c r="AA10" s="89">
        <v>240</v>
      </c>
      <c r="AB10" s="81">
        <v>240</v>
      </c>
      <c r="AC10" s="92">
        <v>240</v>
      </c>
      <c r="AD10" s="92">
        <v>240</v>
      </c>
      <c r="AE10" s="92">
        <v>240</v>
      </c>
      <c r="AF10" s="92">
        <v>240</v>
      </c>
      <c r="AG10" s="92">
        <v>240</v>
      </c>
      <c r="AH10" s="92">
        <v>240</v>
      </c>
      <c r="AI10" s="92">
        <v>240</v>
      </c>
      <c r="AJ10" s="92">
        <v>240</v>
      </c>
      <c r="AK10" s="92">
        <v>240</v>
      </c>
      <c r="AL10" s="92">
        <v>240</v>
      </c>
      <c r="AM10" s="89">
        <v>240</v>
      </c>
    </row>
    <row r="11" spans="1:39" s="88" customFormat="1">
      <c r="A11" s="5"/>
      <c r="B11" s="42" t="s">
        <v>50</v>
      </c>
      <c r="C11" s="66"/>
      <c r="D11" s="33">
        <v>65</v>
      </c>
      <c r="E11" s="6">
        <v>65</v>
      </c>
      <c r="F11" s="6">
        <v>65</v>
      </c>
      <c r="G11" s="6">
        <v>65</v>
      </c>
      <c r="H11" s="6">
        <v>65</v>
      </c>
      <c r="I11" s="6">
        <v>65</v>
      </c>
      <c r="J11" s="6">
        <v>65</v>
      </c>
      <c r="K11" s="6">
        <v>65</v>
      </c>
      <c r="L11" s="6">
        <v>65</v>
      </c>
      <c r="M11" s="6">
        <v>65</v>
      </c>
      <c r="N11" s="6">
        <v>65</v>
      </c>
      <c r="O11" s="34">
        <v>65</v>
      </c>
      <c r="P11" s="33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34">
        <v>0</v>
      </c>
      <c r="AB11" s="33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34">
        <v>0</v>
      </c>
    </row>
    <row r="12" spans="1:39" s="88" customFormat="1">
      <c r="A12" s="5" t="s">
        <v>22</v>
      </c>
      <c r="B12" s="42" t="s">
        <v>21</v>
      </c>
      <c r="C12" s="33">
        <v>60.8</v>
      </c>
      <c r="D12" s="33">
        <v>60.8</v>
      </c>
      <c r="E12" s="6">
        <v>60.8</v>
      </c>
      <c r="F12" s="6">
        <v>60.8</v>
      </c>
      <c r="G12" s="6">
        <v>60.8</v>
      </c>
      <c r="H12" s="6">
        <v>60.8</v>
      </c>
      <c r="I12" s="6">
        <v>60.8</v>
      </c>
      <c r="J12" s="6">
        <v>60.8</v>
      </c>
      <c r="K12" s="6">
        <v>60.8</v>
      </c>
      <c r="L12" s="6">
        <v>60.8</v>
      </c>
      <c r="M12" s="6">
        <v>60.8</v>
      </c>
      <c r="N12" s="6">
        <v>60.8</v>
      </c>
      <c r="O12" s="34">
        <v>60.8</v>
      </c>
      <c r="P12" s="33">
        <v>60.8</v>
      </c>
      <c r="Q12" s="6">
        <v>60.8</v>
      </c>
      <c r="R12" s="6">
        <v>60.8</v>
      </c>
      <c r="S12" s="6">
        <v>60.8</v>
      </c>
      <c r="T12" s="6">
        <v>60.8</v>
      </c>
      <c r="U12" s="6">
        <v>60.8</v>
      </c>
      <c r="V12" s="6">
        <v>60.8</v>
      </c>
      <c r="W12" s="6">
        <v>60.8</v>
      </c>
      <c r="X12" s="6">
        <v>60.8</v>
      </c>
      <c r="Y12" s="6">
        <v>60.8</v>
      </c>
      <c r="Z12" s="6">
        <v>60.8</v>
      </c>
      <c r="AA12" s="34">
        <v>60.8</v>
      </c>
      <c r="AB12" s="33">
        <v>60.8</v>
      </c>
      <c r="AC12" s="6">
        <v>60.8</v>
      </c>
      <c r="AD12" s="6">
        <v>60.8</v>
      </c>
      <c r="AE12" s="6">
        <v>60.8</v>
      </c>
      <c r="AF12" s="6">
        <v>60.8</v>
      </c>
      <c r="AG12" s="6">
        <v>60.8</v>
      </c>
      <c r="AH12" s="6">
        <v>60.8</v>
      </c>
      <c r="AI12" s="6">
        <v>60.8</v>
      </c>
      <c r="AJ12" s="6">
        <v>60.8</v>
      </c>
      <c r="AK12" s="6">
        <v>60.8</v>
      </c>
      <c r="AL12" s="6">
        <v>60.8</v>
      </c>
      <c r="AM12" s="34">
        <v>60.8</v>
      </c>
    </row>
    <row r="13" spans="1:39" s="88" customFormat="1">
      <c r="A13" s="5" t="s">
        <v>3</v>
      </c>
      <c r="B13" s="42" t="s">
        <v>23</v>
      </c>
      <c r="C13" s="66"/>
      <c r="D13" s="33">
        <v>17</v>
      </c>
      <c r="E13" s="6">
        <v>17</v>
      </c>
      <c r="F13" s="6">
        <v>17</v>
      </c>
      <c r="G13" s="6">
        <v>17</v>
      </c>
      <c r="H13" s="6">
        <v>17</v>
      </c>
      <c r="I13" s="6">
        <v>17</v>
      </c>
      <c r="J13" s="6">
        <v>17</v>
      </c>
      <c r="K13" s="6">
        <v>17</v>
      </c>
      <c r="L13" s="6">
        <v>17</v>
      </c>
      <c r="M13" s="6">
        <v>17</v>
      </c>
      <c r="N13" s="6">
        <v>17</v>
      </c>
      <c r="O13" s="34">
        <v>17</v>
      </c>
      <c r="P13" s="33">
        <v>34</v>
      </c>
      <c r="Q13" s="6">
        <v>34</v>
      </c>
      <c r="R13" s="6">
        <v>34</v>
      </c>
      <c r="S13" s="6">
        <v>34</v>
      </c>
      <c r="T13" s="6">
        <v>34</v>
      </c>
      <c r="U13" s="6">
        <v>34</v>
      </c>
      <c r="V13" s="6">
        <v>34</v>
      </c>
      <c r="W13" s="6">
        <v>34</v>
      </c>
      <c r="X13" s="6">
        <v>34</v>
      </c>
      <c r="Y13" s="6">
        <v>34</v>
      </c>
      <c r="Z13" s="6">
        <v>34</v>
      </c>
      <c r="AA13" s="34">
        <v>34</v>
      </c>
      <c r="AB13" s="33">
        <v>34</v>
      </c>
      <c r="AC13" s="6">
        <v>34</v>
      </c>
      <c r="AD13" s="6">
        <v>34</v>
      </c>
      <c r="AE13" s="6">
        <v>34</v>
      </c>
      <c r="AF13" s="6">
        <v>34</v>
      </c>
      <c r="AG13" s="6">
        <v>34</v>
      </c>
      <c r="AH13" s="6">
        <v>34</v>
      </c>
      <c r="AI13" s="6">
        <v>34</v>
      </c>
      <c r="AJ13" s="6">
        <v>34</v>
      </c>
      <c r="AK13" s="6">
        <v>34</v>
      </c>
      <c r="AL13" s="6">
        <v>34</v>
      </c>
      <c r="AM13" s="34">
        <v>34</v>
      </c>
    </row>
    <row r="14" spans="1:39" s="88" customFormat="1">
      <c r="A14" s="5" t="s">
        <v>27</v>
      </c>
      <c r="B14" s="42" t="s">
        <v>26</v>
      </c>
      <c r="C14" s="66">
        <v>7</v>
      </c>
      <c r="D14" s="33"/>
      <c r="E14" s="6"/>
      <c r="F14" s="6"/>
      <c r="G14" s="6"/>
      <c r="H14" s="6"/>
      <c r="I14" s="6"/>
      <c r="J14" s="6"/>
      <c r="K14" s="6"/>
      <c r="L14" s="6"/>
      <c r="M14" s="6"/>
      <c r="N14" s="6"/>
      <c r="O14" s="34"/>
      <c r="P14" s="42"/>
      <c r="Q14" s="5"/>
      <c r="R14" s="5"/>
      <c r="S14" s="5"/>
      <c r="T14" s="5"/>
      <c r="U14" s="5"/>
      <c r="V14" s="5"/>
      <c r="W14" s="5"/>
      <c r="X14" s="5"/>
      <c r="Y14" s="5"/>
      <c r="Z14" s="5"/>
      <c r="AA14" s="80"/>
      <c r="AB14" s="42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80"/>
    </row>
    <row r="15" spans="1:39" s="88" customFormat="1">
      <c r="A15" s="5" t="s">
        <v>51</v>
      </c>
      <c r="B15" s="42" t="s">
        <v>24</v>
      </c>
      <c r="C15" s="33"/>
      <c r="D15" s="33">
        <f>SUM((46.88*3)+6)</f>
        <v>146.64000000000001</v>
      </c>
      <c r="E15" s="6">
        <f t="shared" ref="E15:AM15" si="1">SUM((46.88*3)+6)</f>
        <v>146.64000000000001</v>
      </c>
      <c r="F15" s="6">
        <f t="shared" si="1"/>
        <v>146.64000000000001</v>
      </c>
      <c r="G15" s="6">
        <f t="shared" si="1"/>
        <v>146.64000000000001</v>
      </c>
      <c r="H15" s="6">
        <f t="shared" si="1"/>
        <v>146.64000000000001</v>
      </c>
      <c r="I15" s="6">
        <f t="shared" si="1"/>
        <v>146.64000000000001</v>
      </c>
      <c r="J15" s="6">
        <f t="shared" si="1"/>
        <v>146.64000000000001</v>
      </c>
      <c r="K15" s="6">
        <f t="shared" si="1"/>
        <v>146.64000000000001</v>
      </c>
      <c r="L15" s="6">
        <f t="shared" si="1"/>
        <v>146.64000000000001</v>
      </c>
      <c r="M15" s="6">
        <f t="shared" si="1"/>
        <v>146.64000000000001</v>
      </c>
      <c r="N15" s="6">
        <f t="shared" si="1"/>
        <v>146.64000000000001</v>
      </c>
      <c r="O15" s="34">
        <f t="shared" si="1"/>
        <v>146.64000000000001</v>
      </c>
      <c r="P15" s="33">
        <f t="shared" si="1"/>
        <v>146.64000000000001</v>
      </c>
      <c r="Q15" s="6">
        <f t="shared" si="1"/>
        <v>146.64000000000001</v>
      </c>
      <c r="R15" s="6">
        <f t="shared" si="1"/>
        <v>146.64000000000001</v>
      </c>
      <c r="S15" s="6">
        <f t="shared" si="1"/>
        <v>146.64000000000001</v>
      </c>
      <c r="T15" s="6">
        <f t="shared" si="1"/>
        <v>146.64000000000001</v>
      </c>
      <c r="U15" s="6">
        <f t="shared" si="1"/>
        <v>146.64000000000001</v>
      </c>
      <c r="V15" s="6">
        <f t="shared" si="1"/>
        <v>146.64000000000001</v>
      </c>
      <c r="W15" s="6">
        <f t="shared" si="1"/>
        <v>146.64000000000001</v>
      </c>
      <c r="X15" s="6">
        <f t="shared" si="1"/>
        <v>146.64000000000001</v>
      </c>
      <c r="Y15" s="6">
        <f t="shared" si="1"/>
        <v>146.64000000000001</v>
      </c>
      <c r="Z15" s="6">
        <f t="shared" si="1"/>
        <v>146.64000000000001</v>
      </c>
      <c r="AA15" s="34">
        <f t="shared" si="1"/>
        <v>146.64000000000001</v>
      </c>
      <c r="AB15" s="33">
        <f t="shared" si="1"/>
        <v>146.64000000000001</v>
      </c>
      <c r="AC15" s="6">
        <f t="shared" si="1"/>
        <v>146.64000000000001</v>
      </c>
      <c r="AD15" s="6">
        <f t="shared" si="1"/>
        <v>146.64000000000001</v>
      </c>
      <c r="AE15" s="6">
        <f t="shared" si="1"/>
        <v>146.64000000000001</v>
      </c>
      <c r="AF15" s="6">
        <f t="shared" si="1"/>
        <v>146.64000000000001</v>
      </c>
      <c r="AG15" s="6">
        <f t="shared" si="1"/>
        <v>146.64000000000001</v>
      </c>
      <c r="AH15" s="6">
        <f t="shared" si="1"/>
        <v>146.64000000000001</v>
      </c>
      <c r="AI15" s="6">
        <f t="shared" si="1"/>
        <v>146.64000000000001</v>
      </c>
      <c r="AJ15" s="6">
        <f t="shared" si="1"/>
        <v>146.64000000000001</v>
      </c>
      <c r="AK15" s="6">
        <f t="shared" si="1"/>
        <v>146.64000000000001</v>
      </c>
      <c r="AL15" s="6">
        <f t="shared" si="1"/>
        <v>146.64000000000001</v>
      </c>
      <c r="AM15" s="34">
        <f t="shared" si="1"/>
        <v>146.64000000000001</v>
      </c>
    </row>
    <row r="16" spans="1:39" s="88" customFormat="1">
      <c r="A16" s="5" t="s">
        <v>4</v>
      </c>
      <c r="B16" s="42" t="s">
        <v>25</v>
      </c>
      <c r="C16" s="66"/>
      <c r="D16" s="33">
        <v>0</v>
      </c>
      <c r="E16" s="6">
        <v>9.9</v>
      </c>
      <c r="F16" s="6">
        <v>9.9</v>
      </c>
      <c r="G16" s="6">
        <v>9.9</v>
      </c>
      <c r="H16" s="6">
        <v>9.9</v>
      </c>
      <c r="I16" s="6">
        <v>9.9</v>
      </c>
      <c r="J16" s="6">
        <v>9.9</v>
      </c>
      <c r="K16" s="6">
        <v>9.9</v>
      </c>
      <c r="L16" s="6">
        <v>9.9</v>
      </c>
      <c r="M16" s="6">
        <v>9.9</v>
      </c>
      <c r="N16" s="6">
        <v>9.9</v>
      </c>
      <c r="O16" s="34">
        <v>9.9</v>
      </c>
      <c r="P16" s="33">
        <v>9.9</v>
      </c>
      <c r="Q16" s="6">
        <v>9.9</v>
      </c>
      <c r="R16" s="6">
        <v>9.9</v>
      </c>
      <c r="S16" s="6">
        <v>9.9</v>
      </c>
      <c r="T16" s="6">
        <v>9.9</v>
      </c>
      <c r="U16" s="6">
        <v>9.9</v>
      </c>
      <c r="V16" s="6">
        <v>9.9</v>
      </c>
      <c r="W16" s="6">
        <v>9.9</v>
      </c>
      <c r="X16" s="6">
        <v>9.9</v>
      </c>
      <c r="Y16" s="6">
        <v>9.9</v>
      </c>
      <c r="Z16" s="6">
        <v>9.9</v>
      </c>
      <c r="AA16" s="34">
        <v>9.9</v>
      </c>
      <c r="AB16" s="33">
        <v>9.9</v>
      </c>
      <c r="AC16" s="6">
        <v>9.9</v>
      </c>
      <c r="AD16" s="6">
        <v>9.9</v>
      </c>
      <c r="AE16" s="6">
        <v>9.9</v>
      </c>
      <c r="AF16" s="6">
        <v>9.9</v>
      </c>
      <c r="AG16" s="6">
        <v>9.9</v>
      </c>
      <c r="AH16" s="6">
        <v>9.9</v>
      </c>
      <c r="AI16" s="6">
        <v>9.9</v>
      </c>
      <c r="AJ16" s="6">
        <v>9.9</v>
      </c>
      <c r="AK16" s="6">
        <v>9.9</v>
      </c>
      <c r="AL16" s="6">
        <v>9.9</v>
      </c>
      <c r="AM16" s="34">
        <v>9.9</v>
      </c>
    </row>
    <row r="17" spans="1:39" s="88" customFormat="1">
      <c r="A17" s="5" t="s">
        <v>35</v>
      </c>
      <c r="B17" s="42" t="s">
        <v>34</v>
      </c>
      <c r="C17" s="33">
        <v>11.5</v>
      </c>
      <c r="D17" s="33">
        <v>11.5</v>
      </c>
      <c r="E17" s="6">
        <v>11.5</v>
      </c>
      <c r="F17" s="6">
        <v>11.5</v>
      </c>
      <c r="G17" s="6">
        <v>11.5</v>
      </c>
      <c r="H17" s="6">
        <v>11.5</v>
      </c>
      <c r="I17" s="6">
        <v>11.5</v>
      </c>
      <c r="J17" s="6">
        <v>11.5</v>
      </c>
      <c r="K17" s="6">
        <v>11.5</v>
      </c>
      <c r="L17" s="6">
        <v>11.5</v>
      </c>
      <c r="M17" s="6">
        <v>11.5</v>
      </c>
      <c r="N17" s="6">
        <v>11.5</v>
      </c>
      <c r="O17" s="34">
        <v>11.5</v>
      </c>
      <c r="P17" s="33">
        <v>22.5</v>
      </c>
      <c r="Q17" s="6">
        <v>22.5</v>
      </c>
      <c r="R17" s="6">
        <v>22.5</v>
      </c>
      <c r="S17" s="6">
        <v>22.5</v>
      </c>
      <c r="T17" s="6">
        <v>22.5</v>
      </c>
      <c r="U17" s="6">
        <v>22.5</v>
      </c>
      <c r="V17" s="6">
        <v>22.5</v>
      </c>
      <c r="W17" s="6">
        <v>22.5</v>
      </c>
      <c r="X17" s="6">
        <v>22.5</v>
      </c>
      <c r="Y17" s="6">
        <v>22.5</v>
      </c>
      <c r="Z17" s="6">
        <v>22.5</v>
      </c>
      <c r="AA17" s="34">
        <v>22.5</v>
      </c>
      <c r="AB17" s="33">
        <v>22.5</v>
      </c>
      <c r="AC17" s="6">
        <v>22.5</v>
      </c>
      <c r="AD17" s="6">
        <v>22.5</v>
      </c>
      <c r="AE17" s="6">
        <v>22.5</v>
      </c>
      <c r="AF17" s="6">
        <v>22.5</v>
      </c>
      <c r="AG17" s="6">
        <v>22.5</v>
      </c>
      <c r="AH17" s="6">
        <v>22.5</v>
      </c>
      <c r="AI17" s="6">
        <v>22.5</v>
      </c>
      <c r="AJ17" s="6">
        <v>22.5</v>
      </c>
      <c r="AK17" s="6">
        <v>22.5</v>
      </c>
      <c r="AL17" s="6">
        <v>22.5</v>
      </c>
      <c r="AM17" s="34">
        <v>22.5</v>
      </c>
    </row>
    <row r="18" spans="1:39" s="88" customFormat="1">
      <c r="A18" s="5"/>
      <c r="B18" s="42" t="s">
        <v>57</v>
      </c>
      <c r="C18" s="66"/>
      <c r="D18" s="33"/>
      <c r="E18" s="6"/>
      <c r="F18" s="6"/>
      <c r="G18" s="6"/>
      <c r="H18" s="6"/>
      <c r="I18" s="6"/>
      <c r="J18" s="6"/>
      <c r="K18" s="6"/>
      <c r="L18" s="6"/>
      <c r="M18" s="6"/>
      <c r="N18" s="6"/>
      <c r="O18" s="34"/>
      <c r="P18" s="33">
        <v>1000</v>
      </c>
      <c r="Q18" s="6"/>
      <c r="R18" s="6"/>
      <c r="S18" s="6"/>
      <c r="T18" s="6"/>
      <c r="U18" s="6"/>
      <c r="V18" s="6">
        <v>5000</v>
      </c>
      <c r="W18" s="6"/>
      <c r="X18" s="6"/>
      <c r="Y18" s="6"/>
      <c r="Z18" s="6"/>
      <c r="AA18" s="34"/>
      <c r="AB18" s="33">
        <v>10000</v>
      </c>
      <c r="AC18" s="6"/>
      <c r="AD18" s="6"/>
      <c r="AE18" s="6"/>
      <c r="AF18" s="6"/>
      <c r="AG18" s="6"/>
      <c r="AH18" s="6">
        <v>10000</v>
      </c>
      <c r="AI18" s="6"/>
      <c r="AJ18" s="6"/>
      <c r="AK18" s="6"/>
      <c r="AL18" s="6"/>
      <c r="AM18" s="34"/>
    </row>
    <row r="19" spans="1:39" s="88" customFormat="1">
      <c r="A19" s="5" t="s">
        <v>30</v>
      </c>
      <c r="B19" s="42" t="s">
        <v>29</v>
      </c>
      <c r="C19" s="66">
        <v>50</v>
      </c>
      <c r="D19" s="33"/>
      <c r="E19" s="6"/>
      <c r="F19" s="6"/>
      <c r="G19" s="6"/>
      <c r="H19" s="6"/>
      <c r="I19" s="6"/>
      <c r="J19" s="6"/>
      <c r="K19" s="6"/>
      <c r="L19" s="6"/>
      <c r="M19" s="6"/>
      <c r="N19" s="6"/>
      <c r="O19" s="34"/>
      <c r="P19" s="42"/>
      <c r="Q19" s="5"/>
      <c r="R19" s="5"/>
      <c r="S19" s="5"/>
      <c r="T19" s="5"/>
      <c r="U19" s="5"/>
      <c r="V19" s="5"/>
      <c r="W19" s="5"/>
      <c r="X19" s="5"/>
      <c r="Y19" s="5"/>
      <c r="Z19" s="5"/>
      <c r="AA19" s="80"/>
      <c r="AB19" s="42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80"/>
    </row>
    <row r="20" spans="1:39" s="88" customFormat="1">
      <c r="A20" s="5" t="s">
        <v>32</v>
      </c>
      <c r="B20" s="42" t="s">
        <v>31</v>
      </c>
      <c r="C20" s="66"/>
      <c r="D20" s="33">
        <v>25</v>
      </c>
      <c r="E20" s="6">
        <v>25</v>
      </c>
      <c r="F20" s="6">
        <v>25</v>
      </c>
      <c r="G20" s="6">
        <v>25</v>
      </c>
      <c r="H20" s="6">
        <v>25</v>
      </c>
      <c r="I20" s="6">
        <v>25</v>
      </c>
      <c r="J20" s="6">
        <v>25</v>
      </c>
      <c r="K20" s="6">
        <v>25</v>
      </c>
      <c r="L20" s="6">
        <v>25</v>
      </c>
      <c r="M20" s="6">
        <v>25</v>
      </c>
      <c r="N20" s="6">
        <v>25</v>
      </c>
      <c r="O20" s="34">
        <v>25</v>
      </c>
      <c r="P20" s="33">
        <v>25</v>
      </c>
      <c r="Q20" s="6">
        <v>25</v>
      </c>
      <c r="R20" s="6">
        <v>25</v>
      </c>
      <c r="S20" s="6">
        <v>25</v>
      </c>
      <c r="T20" s="6">
        <v>25</v>
      </c>
      <c r="U20" s="6">
        <v>25</v>
      </c>
      <c r="V20" s="6">
        <v>25</v>
      </c>
      <c r="W20" s="6">
        <v>25</v>
      </c>
      <c r="X20" s="6">
        <v>25</v>
      </c>
      <c r="Y20" s="6">
        <v>25</v>
      </c>
      <c r="Z20" s="6">
        <v>25</v>
      </c>
      <c r="AA20" s="34">
        <v>25</v>
      </c>
      <c r="AB20" s="33">
        <v>25</v>
      </c>
      <c r="AC20" s="6">
        <v>25</v>
      </c>
      <c r="AD20" s="6">
        <v>25</v>
      </c>
      <c r="AE20" s="6">
        <v>25</v>
      </c>
      <c r="AF20" s="6">
        <v>25</v>
      </c>
      <c r="AG20" s="6">
        <v>25</v>
      </c>
      <c r="AH20" s="6">
        <v>25</v>
      </c>
      <c r="AI20" s="6">
        <v>25</v>
      </c>
      <c r="AJ20" s="6">
        <v>25</v>
      </c>
      <c r="AK20" s="6">
        <v>25</v>
      </c>
      <c r="AL20" s="6">
        <v>25</v>
      </c>
      <c r="AM20" s="34">
        <v>25</v>
      </c>
    </row>
    <row r="21" spans="1:39" s="88" customFormat="1">
      <c r="A21" s="5" t="s">
        <v>49</v>
      </c>
      <c r="B21" s="42" t="s">
        <v>36</v>
      </c>
      <c r="C21" s="66">
        <v>10</v>
      </c>
      <c r="D21" s="33"/>
      <c r="E21" s="6"/>
      <c r="F21" s="6"/>
      <c r="G21" s="6"/>
      <c r="H21" s="6"/>
      <c r="I21" s="6"/>
      <c r="J21" s="6"/>
      <c r="K21" s="6"/>
      <c r="L21" s="6"/>
      <c r="M21" s="6"/>
      <c r="N21" s="6"/>
      <c r="O21" s="34"/>
      <c r="P21" s="42"/>
      <c r="Q21" s="5"/>
      <c r="R21" s="5"/>
      <c r="S21" s="5"/>
      <c r="T21" s="5"/>
      <c r="U21" s="5"/>
      <c r="V21" s="5"/>
      <c r="W21" s="5"/>
      <c r="X21" s="5"/>
      <c r="Y21" s="5"/>
      <c r="Z21" s="5"/>
      <c r="AA21" s="80"/>
      <c r="AB21" s="42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80"/>
    </row>
    <row r="22" spans="1:39" s="88" customFormat="1">
      <c r="A22" s="5" t="s">
        <v>52</v>
      </c>
      <c r="B22" s="42" t="s">
        <v>33</v>
      </c>
      <c r="C22" s="66"/>
      <c r="D22" s="33">
        <v>48.79</v>
      </c>
      <c r="E22" s="6">
        <v>48.79</v>
      </c>
      <c r="F22" s="6">
        <v>48.79</v>
      </c>
      <c r="G22" s="6">
        <v>48.79</v>
      </c>
      <c r="H22" s="6">
        <v>48.79</v>
      </c>
      <c r="I22" s="6">
        <v>48.79</v>
      </c>
      <c r="J22" s="6">
        <v>48.79</v>
      </c>
      <c r="K22" s="6">
        <v>48.79</v>
      </c>
      <c r="L22" s="6">
        <v>48.79</v>
      </c>
      <c r="M22" s="6">
        <v>48.79</v>
      </c>
      <c r="N22" s="6">
        <v>48.79</v>
      </c>
      <c r="O22" s="34">
        <v>48.79</v>
      </c>
      <c r="P22" s="33">
        <v>48.79</v>
      </c>
      <c r="Q22" s="6">
        <v>48.79</v>
      </c>
      <c r="R22" s="6">
        <v>48.79</v>
      </c>
      <c r="S22" s="6">
        <v>48.79</v>
      </c>
      <c r="T22" s="6">
        <v>48.79</v>
      </c>
      <c r="U22" s="6">
        <v>48.79</v>
      </c>
      <c r="V22" s="6">
        <v>48.79</v>
      </c>
      <c r="W22" s="6">
        <v>48.79</v>
      </c>
      <c r="X22" s="6">
        <v>48.79</v>
      </c>
      <c r="Y22" s="6">
        <v>48.79</v>
      </c>
      <c r="Z22" s="6">
        <v>48.79</v>
      </c>
      <c r="AA22" s="34">
        <v>48.79</v>
      </c>
      <c r="AB22" s="33">
        <v>48.79</v>
      </c>
      <c r="AC22" s="6">
        <v>48.79</v>
      </c>
      <c r="AD22" s="6">
        <v>48.79</v>
      </c>
      <c r="AE22" s="6">
        <v>48.79</v>
      </c>
      <c r="AF22" s="6">
        <v>48.79</v>
      </c>
      <c r="AG22" s="6">
        <v>48.79</v>
      </c>
      <c r="AH22" s="6">
        <v>48.79</v>
      </c>
      <c r="AI22" s="6">
        <v>48.79</v>
      </c>
      <c r="AJ22" s="6">
        <v>48.79</v>
      </c>
      <c r="AK22" s="6">
        <v>48.79</v>
      </c>
      <c r="AL22" s="6">
        <v>48.79</v>
      </c>
      <c r="AM22" s="34">
        <v>48.79</v>
      </c>
    </row>
    <row r="23" spans="1:39" s="88" customFormat="1">
      <c r="A23" s="5" t="s">
        <v>48</v>
      </c>
      <c r="B23" s="42" t="s">
        <v>47</v>
      </c>
      <c r="C23" s="66"/>
      <c r="D23" s="33"/>
      <c r="E23" s="6"/>
      <c r="F23" s="6"/>
      <c r="G23" s="6"/>
      <c r="H23" s="6"/>
      <c r="I23" s="6"/>
      <c r="J23" s="6"/>
      <c r="K23" s="6"/>
      <c r="L23" s="6"/>
      <c r="M23" s="6"/>
      <c r="N23" s="6"/>
      <c r="O23" s="34">
        <v>415</v>
      </c>
      <c r="P23" s="42"/>
      <c r="Q23" s="5"/>
      <c r="R23" s="5"/>
      <c r="S23" s="5"/>
      <c r="T23" s="5"/>
      <c r="U23" s="5"/>
      <c r="V23" s="5"/>
      <c r="W23" s="5"/>
      <c r="X23" s="5"/>
      <c r="Y23" s="5"/>
      <c r="Z23" s="5"/>
      <c r="AA23" s="80">
        <v>415</v>
      </c>
      <c r="AB23" s="42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89">
        <v>415</v>
      </c>
    </row>
    <row r="24" spans="1:39" s="88" customFormat="1">
      <c r="A24" s="5"/>
      <c r="B24" s="44" t="s">
        <v>5</v>
      </c>
      <c r="C24" s="67">
        <v>500</v>
      </c>
      <c r="D24" s="93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94"/>
      <c r="P24" s="42"/>
      <c r="Q24" s="5"/>
      <c r="R24" s="5"/>
      <c r="S24" s="5"/>
      <c r="T24" s="5"/>
      <c r="U24" s="5"/>
      <c r="V24" s="5"/>
      <c r="W24" s="5"/>
      <c r="X24" s="5"/>
      <c r="Y24" s="5"/>
      <c r="Z24" s="5"/>
      <c r="AA24" s="80"/>
      <c r="AB24" s="42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80"/>
    </row>
    <row r="25" spans="1:39" s="88" customFormat="1">
      <c r="A25" s="5"/>
      <c r="B25" s="42" t="s">
        <v>53</v>
      </c>
      <c r="C25" s="66"/>
      <c r="D25" s="33"/>
      <c r="E25" s="6"/>
      <c r="F25" s="6"/>
      <c r="G25" s="6"/>
      <c r="H25" s="6"/>
      <c r="I25" s="6"/>
      <c r="J25" s="6"/>
      <c r="K25" s="6"/>
      <c r="L25" s="6"/>
      <c r="M25" s="6"/>
      <c r="N25" s="6"/>
      <c r="O25" s="34">
        <v>900</v>
      </c>
      <c r="P25" s="42"/>
      <c r="Q25" s="5"/>
      <c r="R25" s="5"/>
      <c r="S25" s="5"/>
      <c r="T25" s="5"/>
      <c r="U25" s="5"/>
      <c r="V25" s="5"/>
      <c r="W25" s="5"/>
      <c r="X25" s="5"/>
      <c r="Y25" s="5"/>
      <c r="Z25" s="5"/>
      <c r="AA25" s="80"/>
      <c r="AB25" s="42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80"/>
    </row>
    <row r="26" spans="1:39" s="88" customFormat="1">
      <c r="A26" s="5"/>
      <c r="B26" s="42" t="s">
        <v>55</v>
      </c>
      <c r="C26" s="66"/>
      <c r="D26" s="33">
        <v>0</v>
      </c>
      <c r="E26" s="6">
        <v>0</v>
      </c>
      <c r="F26" s="6">
        <v>2700</v>
      </c>
      <c r="G26" s="6">
        <v>2700</v>
      </c>
      <c r="H26" s="6">
        <v>2700</v>
      </c>
      <c r="I26" s="6">
        <v>2700</v>
      </c>
      <c r="J26" s="6">
        <v>2700</v>
      </c>
      <c r="K26" s="6">
        <v>2700</v>
      </c>
      <c r="L26" s="6">
        <v>2700</v>
      </c>
      <c r="M26" s="6">
        <v>2700</v>
      </c>
      <c r="N26" s="6">
        <v>2700</v>
      </c>
      <c r="O26" s="34">
        <v>2700</v>
      </c>
      <c r="P26" s="81">
        <v>4500</v>
      </c>
      <c r="Q26" s="92">
        <v>4500</v>
      </c>
      <c r="R26" s="92">
        <v>4500</v>
      </c>
      <c r="S26" s="92">
        <v>4500</v>
      </c>
      <c r="T26" s="92">
        <v>4500</v>
      </c>
      <c r="U26" s="92">
        <v>4500</v>
      </c>
      <c r="V26" s="92">
        <v>4500</v>
      </c>
      <c r="W26" s="92">
        <v>4500</v>
      </c>
      <c r="X26" s="92">
        <v>4500</v>
      </c>
      <c r="Y26" s="92">
        <v>4500</v>
      </c>
      <c r="Z26" s="92">
        <v>4500</v>
      </c>
      <c r="AA26" s="89">
        <v>4500</v>
      </c>
      <c r="AB26" s="92">
        <v>9500</v>
      </c>
      <c r="AC26" s="92">
        <v>9500</v>
      </c>
      <c r="AD26" s="92">
        <v>9500</v>
      </c>
      <c r="AE26" s="92">
        <v>9500</v>
      </c>
      <c r="AF26" s="92">
        <v>9500</v>
      </c>
      <c r="AG26" s="92">
        <v>9500</v>
      </c>
      <c r="AH26" s="92">
        <v>9500</v>
      </c>
      <c r="AI26" s="92">
        <v>9500</v>
      </c>
      <c r="AJ26" s="92">
        <v>9500</v>
      </c>
      <c r="AK26" s="92">
        <v>9500</v>
      </c>
      <c r="AL26" s="92">
        <v>9500</v>
      </c>
      <c r="AM26" s="92">
        <v>9500</v>
      </c>
    </row>
    <row r="27" spans="1:39" s="90" customFormat="1" ht="30" customHeight="1">
      <c r="A27" s="7"/>
      <c r="B27" s="41" t="s">
        <v>6</v>
      </c>
      <c r="C27" s="65">
        <f t="shared" ref="C27:O27" si="2">SUM(C9:C26)</f>
        <v>639.29999999999995</v>
      </c>
      <c r="D27" s="31">
        <f t="shared" si="2"/>
        <v>482.73000000000008</v>
      </c>
      <c r="E27" s="8">
        <f t="shared" si="2"/>
        <v>492.63000000000005</v>
      </c>
      <c r="F27" s="8">
        <f t="shared" si="2"/>
        <v>3192.63</v>
      </c>
      <c r="G27" s="8">
        <f t="shared" si="2"/>
        <v>3192.63</v>
      </c>
      <c r="H27" s="8">
        <f t="shared" si="2"/>
        <v>3192.63</v>
      </c>
      <c r="I27" s="8">
        <f t="shared" si="2"/>
        <v>3192.63</v>
      </c>
      <c r="J27" s="8">
        <f t="shared" si="2"/>
        <v>3192.63</v>
      </c>
      <c r="K27" s="8">
        <f t="shared" si="2"/>
        <v>3192.63</v>
      </c>
      <c r="L27" s="8">
        <f t="shared" si="2"/>
        <v>3192.63</v>
      </c>
      <c r="M27" s="8">
        <f t="shared" si="2"/>
        <v>3192.63</v>
      </c>
      <c r="N27" s="8">
        <f t="shared" si="2"/>
        <v>3192.63</v>
      </c>
      <c r="O27" s="32">
        <f t="shared" si="2"/>
        <v>4507.63</v>
      </c>
      <c r="P27" s="31">
        <f t="shared" ref="P27" si="3">SUM(P9:P26)</f>
        <v>6087.63</v>
      </c>
      <c r="Q27" s="8">
        <f t="shared" ref="Q27" si="4">SUM(Q9:Q26)</f>
        <v>5087.63</v>
      </c>
      <c r="R27" s="8">
        <f t="shared" ref="R27" si="5">SUM(R9:R26)</f>
        <v>5087.63</v>
      </c>
      <c r="S27" s="8">
        <f t="shared" ref="S27" si="6">SUM(S9:S26)</f>
        <v>5087.63</v>
      </c>
      <c r="T27" s="8">
        <f t="shared" ref="T27" si="7">SUM(T9:T26)</f>
        <v>5087.63</v>
      </c>
      <c r="U27" s="8">
        <f t="shared" ref="U27" si="8">SUM(U9:U26)</f>
        <v>5087.63</v>
      </c>
      <c r="V27" s="8">
        <f t="shared" ref="V27" si="9">SUM(V9:V26)</f>
        <v>10087.630000000001</v>
      </c>
      <c r="W27" s="8">
        <f t="shared" ref="W27" si="10">SUM(W9:W26)</f>
        <v>5087.63</v>
      </c>
      <c r="X27" s="8">
        <f t="shared" ref="X27" si="11">SUM(X9:X26)</f>
        <v>5087.63</v>
      </c>
      <c r="Y27" s="8">
        <f t="shared" ref="Y27" si="12">SUM(Y9:Y26)</f>
        <v>5087.63</v>
      </c>
      <c r="Z27" s="8">
        <f t="shared" ref="Z27" si="13">SUM(Z9:Z26)</f>
        <v>5087.63</v>
      </c>
      <c r="AA27" s="32">
        <f t="shared" ref="AA27" si="14">SUM(AA9:AA26)</f>
        <v>5502.63</v>
      </c>
      <c r="AB27" s="31">
        <f t="shared" ref="AB27" si="15">SUM(AB9:AB26)</f>
        <v>20087.63</v>
      </c>
      <c r="AC27" s="8">
        <f t="shared" ref="AC27" si="16">SUM(AC9:AC26)</f>
        <v>10087.629999999999</v>
      </c>
      <c r="AD27" s="8">
        <f t="shared" ref="AD27" si="17">SUM(AD9:AD26)</f>
        <v>10087.629999999999</v>
      </c>
      <c r="AE27" s="8">
        <f t="shared" ref="AE27" si="18">SUM(AE9:AE26)</f>
        <v>10087.629999999999</v>
      </c>
      <c r="AF27" s="8">
        <f t="shared" ref="AF27" si="19">SUM(AF9:AF26)</f>
        <v>10087.629999999999</v>
      </c>
      <c r="AG27" s="8">
        <f t="shared" ref="AG27" si="20">SUM(AG9:AG26)</f>
        <v>10087.629999999999</v>
      </c>
      <c r="AH27" s="8">
        <f t="shared" ref="AH27" si="21">SUM(AH9:AH26)</f>
        <v>20087.63</v>
      </c>
      <c r="AI27" s="8">
        <f t="shared" ref="AI27" si="22">SUM(AI9:AI26)</f>
        <v>10087.629999999999</v>
      </c>
      <c r="AJ27" s="8">
        <f t="shared" ref="AJ27" si="23">SUM(AJ9:AJ26)</f>
        <v>10087.629999999999</v>
      </c>
      <c r="AK27" s="8">
        <f t="shared" ref="AK27" si="24">SUM(AK9:AK26)</f>
        <v>10087.629999999999</v>
      </c>
      <c r="AL27" s="8">
        <f t="shared" ref="AL27" si="25">SUM(AL9:AL26)</f>
        <v>10087.629999999999</v>
      </c>
      <c r="AM27" s="32">
        <f t="shared" ref="AM27" si="26">SUM(AM9:AM26)</f>
        <v>10502.63</v>
      </c>
    </row>
    <row r="28" spans="1:39">
      <c r="A28" s="2"/>
      <c r="B28" s="43" t="s">
        <v>7</v>
      </c>
      <c r="C28" s="68">
        <f t="shared" ref="C28:O28" si="27">C8-C27</f>
        <v>260.70000000000005</v>
      </c>
      <c r="D28" s="35">
        <f t="shared" si="27"/>
        <v>17.269999999999925</v>
      </c>
      <c r="E28" s="3">
        <f t="shared" si="27"/>
        <v>1107.3699999999999</v>
      </c>
      <c r="F28" s="3">
        <f t="shared" si="27"/>
        <v>-792.63000000000011</v>
      </c>
      <c r="G28" s="3">
        <f t="shared" si="27"/>
        <v>-92.630000000000109</v>
      </c>
      <c r="H28" s="3">
        <f t="shared" si="27"/>
        <v>407.36999999999989</v>
      </c>
      <c r="I28" s="3">
        <f t="shared" si="27"/>
        <v>407.36999999999989</v>
      </c>
      <c r="J28" s="3">
        <f t="shared" si="27"/>
        <v>407.36999999999989</v>
      </c>
      <c r="K28" s="3">
        <f t="shared" si="27"/>
        <v>607.36999999999989</v>
      </c>
      <c r="L28" s="3">
        <f t="shared" si="27"/>
        <v>807.36999999999989</v>
      </c>
      <c r="M28" s="3">
        <f t="shared" si="27"/>
        <v>707.36999999999989</v>
      </c>
      <c r="N28" s="3">
        <f t="shared" si="27"/>
        <v>807.36999999999989</v>
      </c>
      <c r="O28" s="36">
        <f t="shared" si="27"/>
        <v>-207.63000000000011</v>
      </c>
      <c r="P28" s="35">
        <f t="shared" ref="P28" si="28">P8-P27</f>
        <v>-137.63000000000011</v>
      </c>
      <c r="Q28" s="3">
        <f t="shared" ref="Q28" si="29">Q8-Q27</f>
        <v>2412.37</v>
      </c>
      <c r="R28" s="3">
        <f t="shared" ref="R28" si="30">R8-R27</f>
        <v>2412.37</v>
      </c>
      <c r="S28" s="3">
        <f t="shared" ref="S28" si="31">S8-S27</f>
        <v>2412.37</v>
      </c>
      <c r="T28" s="3">
        <f t="shared" ref="T28" si="32">T8-T27</f>
        <v>2412.37</v>
      </c>
      <c r="U28" s="3">
        <f t="shared" ref="U28" si="33">U8-U27</f>
        <v>2412.37</v>
      </c>
      <c r="V28" s="3">
        <f t="shared" ref="V28" si="34">V8-V27</f>
        <v>-2337.630000000001</v>
      </c>
      <c r="W28" s="3">
        <f t="shared" ref="W28" si="35">W8-W27</f>
        <v>2912.37</v>
      </c>
      <c r="X28" s="3">
        <f t="shared" ref="X28" si="36">X8-X27</f>
        <v>2912.37</v>
      </c>
      <c r="Y28" s="3">
        <f t="shared" ref="Y28" si="37">Y8-Y27</f>
        <v>2912.37</v>
      </c>
      <c r="Z28" s="3">
        <f t="shared" ref="Z28" si="38">Z8-Z27</f>
        <v>2912.37</v>
      </c>
      <c r="AA28" s="36">
        <f t="shared" ref="AA28" si="39">AA8-AA27</f>
        <v>2497.37</v>
      </c>
      <c r="AB28" s="35">
        <f t="shared" ref="AB28" si="40">AB8-AB27</f>
        <v>-10987.630000000001</v>
      </c>
      <c r="AC28" s="3">
        <f t="shared" ref="AC28" si="41">AC8-AC27</f>
        <v>112.3700000000008</v>
      </c>
      <c r="AD28" s="3">
        <f t="shared" ref="AD28" si="42">AD8-AD27</f>
        <v>112.3700000000008</v>
      </c>
      <c r="AE28" s="3">
        <f t="shared" ref="AE28" si="43">AE8-AE27</f>
        <v>112.3700000000008</v>
      </c>
      <c r="AF28" s="3">
        <f t="shared" ref="AF28" si="44">AF8-AF27</f>
        <v>112.3700000000008</v>
      </c>
      <c r="AG28" s="3">
        <f t="shared" ref="AG28" si="45">AG8-AG27</f>
        <v>112.3700000000008</v>
      </c>
      <c r="AH28" s="3">
        <f t="shared" ref="AH28" si="46">AH8-AH27</f>
        <v>-9587.630000000001</v>
      </c>
      <c r="AI28" s="3">
        <f t="shared" ref="AI28" si="47">AI8-AI27</f>
        <v>712.3700000000008</v>
      </c>
      <c r="AJ28" s="3">
        <f t="shared" ref="AJ28" si="48">AJ8-AJ27</f>
        <v>712.3700000000008</v>
      </c>
      <c r="AK28" s="3">
        <f t="shared" ref="AK28" si="49">AK8-AK27</f>
        <v>712.3700000000008</v>
      </c>
      <c r="AL28" s="3">
        <f t="shared" ref="AL28" si="50">AL8-AL27</f>
        <v>712.3700000000008</v>
      </c>
      <c r="AM28" s="36">
        <f t="shared" ref="AM28" si="51">AM8-AM27</f>
        <v>297.3700000000008</v>
      </c>
    </row>
    <row r="29" spans="1:39">
      <c r="A29" s="4"/>
      <c r="B29" s="37" t="s">
        <v>8</v>
      </c>
      <c r="C29" s="69">
        <f>C28</f>
        <v>260.70000000000005</v>
      </c>
      <c r="D29" s="37">
        <f t="shared" ref="D29:O29" si="52">C29+D28</f>
        <v>277.96999999999997</v>
      </c>
      <c r="E29" s="38">
        <f t="shared" si="52"/>
        <v>1385.34</v>
      </c>
      <c r="F29" s="38">
        <f t="shared" si="52"/>
        <v>592.70999999999981</v>
      </c>
      <c r="G29" s="38">
        <f t="shared" si="52"/>
        <v>500.0799999999997</v>
      </c>
      <c r="H29" s="38">
        <f t="shared" si="52"/>
        <v>907.44999999999959</v>
      </c>
      <c r="I29" s="38">
        <f t="shared" si="52"/>
        <v>1314.8199999999995</v>
      </c>
      <c r="J29" s="38">
        <f t="shared" si="52"/>
        <v>1722.1899999999994</v>
      </c>
      <c r="K29" s="38">
        <f t="shared" si="52"/>
        <v>2329.5599999999995</v>
      </c>
      <c r="L29" s="38">
        <f t="shared" si="52"/>
        <v>3136.9299999999994</v>
      </c>
      <c r="M29" s="38">
        <f t="shared" si="52"/>
        <v>3844.2999999999993</v>
      </c>
      <c r="N29" s="38">
        <f t="shared" si="52"/>
        <v>4651.6699999999992</v>
      </c>
      <c r="O29" s="39">
        <f t="shared" si="52"/>
        <v>4444.0399999999991</v>
      </c>
      <c r="P29" s="37">
        <f t="shared" ref="P29" si="53">O29+P28</f>
        <v>4306.4099999999989</v>
      </c>
      <c r="Q29" s="38">
        <f t="shared" ref="Q29" si="54">P29+Q28</f>
        <v>6718.7799999999988</v>
      </c>
      <c r="R29" s="38">
        <f t="shared" ref="R29" si="55">Q29+R28</f>
        <v>9131.1499999999978</v>
      </c>
      <c r="S29" s="38">
        <f t="shared" ref="S29" si="56">R29+S28</f>
        <v>11543.519999999997</v>
      </c>
      <c r="T29" s="38">
        <f t="shared" ref="T29" si="57">S29+T28</f>
        <v>13955.889999999996</v>
      </c>
      <c r="U29" s="38">
        <f t="shared" ref="U29" si="58">T29+U28</f>
        <v>16368.259999999995</v>
      </c>
      <c r="V29" s="38">
        <f t="shared" ref="V29" si="59">U29+V28</f>
        <v>14030.629999999994</v>
      </c>
      <c r="W29" s="38">
        <f t="shared" ref="W29" si="60">V29+W28</f>
        <v>16942.999999999993</v>
      </c>
      <c r="X29" s="38">
        <f t="shared" ref="X29" si="61">W29+X28</f>
        <v>19855.369999999992</v>
      </c>
      <c r="Y29" s="38">
        <f t="shared" ref="Y29" si="62">X29+Y28</f>
        <v>22767.739999999991</v>
      </c>
      <c r="Z29" s="38">
        <f t="shared" ref="Z29" si="63">Y29+Z28</f>
        <v>25680.10999999999</v>
      </c>
      <c r="AA29" s="39">
        <f t="shared" ref="AA29" si="64">Z29+AA28</f>
        <v>28177.479999999989</v>
      </c>
      <c r="AB29" s="37">
        <f t="shared" ref="AB29" si="65">AA29+AB28</f>
        <v>17189.849999999988</v>
      </c>
      <c r="AC29" s="38">
        <f t="shared" ref="AC29" si="66">AB29+AC28</f>
        <v>17302.219999999987</v>
      </c>
      <c r="AD29" s="38">
        <f t="shared" ref="AD29" si="67">AC29+AD28</f>
        <v>17414.589999999989</v>
      </c>
      <c r="AE29" s="38">
        <f t="shared" ref="AE29" si="68">AD29+AE28</f>
        <v>17526.959999999992</v>
      </c>
      <c r="AF29" s="38">
        <f t="shared" ref="AF29" si="69">AE29+AF28</f>
        <v>17639.329999999994</v>
      </c>
      <c r="AG29" s="38">
        <f t="shared" ref="AG29" si="70">AF29+AG28</f>
        <v>17751.699999999997</v>
      </c>
      <c r="AH29" s="38">
        <f t="shared" ref="AH29" si="71">AG29+AH28</f>
        <v>8164.0699999999961</v>
      </c>
      <c r="AI29" s="38">
        <f t="shared" ref="AI29" si="72">AH29+AI28</f>
        <v>8876.4399999999969</v>
      </c>
      <c r="AJ29" s="38">
        <f t="shared" ref="AJ29" si="73">AI29+AJ28</f>
        <v>9588.8099999999977</v>
      </c>
      <c r="AK29" s="38">
        <f t="shared" ref="AK29" si="74">AJ29+AK28</f>
        <v>10301.179999999998</v>
      </c>
      <c r="AL29" s="38">
        <f t="shared" ref="AL29" si="75">AK29+AL28</f>
        <v>11013.55</v>
      </c>
      <c r="AM29" s="39">
        <f t="shared" ref="AM29" si="76">AL29+AM28</f>
        <v>11310.92</v>
      </c>
    </row>
  </sheetData>
  <mergeCells count="6">
    <mergeCell ref="AB9:AM9"/>
    <mergeCell ref="AB2:AM2"/>
    <mergeCell ref="D2:O2"/>
    <mergeCell ref="D9:O9"/>
    <mergeCell ref="P2:AA2"/>
    <mergeCell ref="P9:AA9"/>
  </mergeCells>
  <phoneticPr fontId="1" type="noConversion"/>
  <conditionalFormatting sqref="C28:AM2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K32"/>
  <sheetViews>
    <sheetView workbookViewId="0">
      <selection activeCell="N29" sqref="N29:AK32"/>
    </sheetView>
  </sheetViews>
  <sheetFormatPr baseColWidth="10" defaultRowHeight="12" x14ac:dyDescent="0"/>
  <cols>
    <col min="1" max="1" width="26.1640625" bestFit="1" customWidth="1"/>
    <col min="2" max="37" width="6.5" customWidth="1"/>
  </cols>
  <sheetData>
    <row r="1" spans="1:37" ht="15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  <c r="AJ1" s="9">
        <v>35</v>
      </c>
      <c r="AK1" s="9">
        <v>36</v>
      </c>
    </row>
    <row r="2" spans="1:37" ht="15" customHeight="1">
      <c r="A2" s="25"/>
      <c r="B2" s="26" t="s">
        <v>37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6" t="s">
        <v>37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8"/>
      <c r="Z2" s="26" t="s">
        <v>37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8"/>
    </row>
    <row r="3" spans="1:37" ht="15">
      <c r="A3" s="21" t="s">
        <v>54</v>
      </c>
      <c r="B3" s="46">
        <v>200</v>
      </c>
      <c r="C3" s="22">
        <v>200</v>
      </c>
      <c r="D3" s="22">
        <v>200</v>
      </c>
      <c r="E3" s="22">
        <v>200</v>
      </c>
      <c r="F3" s="22">
        <v>200</v>
      </c>
      <c r="G3" s="22">
        <v>200</v>
      </c>
      <c r="H3" s="22">
        <v>200</v>
      </c>
      <c r="I3" s="22">
        <v>200</v>
      </c>
      <c r="J3" s="22">
        <v>200</v>
      </c>
      <c r="K3" s="22">
        <v>200</v>
      </c>
      <c r="L3" s="22">
        <v>200</v>
      </c>
      <c r="M3" s="47">
        <v>200</v>
      </c>
      <c r="N3" s="46">
        <v>200</v>
      </c>
      <c r="O3" s="22">
        <v>200</v>
      </c>
      <c r="P3" s="22">
        <v>200</v>
      </c>
      <c r="Q3" s="22">
        <v>200</v>
      </c>
      <c r="R3" s="22">
        <v>200</v>
      </c>
      <c r="S3" s="22">
        <v>200</v>
      </c>
      <c r="T3" s="22">
        <v>200</v>
      </c>
      <c r="U3" s="22">
        <v>200</v>
      </c>
      <c r="V3" s="22">
        <v>200</v>
      </c>
      <c r="W3" s="22">
        <v>200</v>
      </c>
      <c r="X3" s="22">
        <v>200</v>
      </c>
      <c r="Y3" s="47">
        <v>200</v>
      </c>
      <c r="Z3" s="46">
        <v>200</v>
      </c>
      <c r="AA3" s="22">
        <v>200</v>
      </c>
      <c r="AB3" s="22">
        <v>200</v>
      </c>
      <c r="AC3" s="22">
        <v>200</v>
      </c>
      <c r="AD3" s="22">
        <v>200</v>
      </c>
      <c r="AE3" s="22">
        <v>200</v>
      </c>
      <c r="AF3" s="22">
        <v>200</v>
      </c>
      <c r="AG3" s="22">
        <v>200</v>
      </c>
      <c r="AH3" s="22">
        <v>200</v>
      </c>
      <c r="AI3" s="22">
        <v>200</v>
      </c>
      <c r="AJ3" s="22">
        <v>200</v>
      </c>
      <c r="AK3" s="47">
        <v>200</v>
      </c>
    </row>
    <row r="4" spans="1:37" ht="15">
      <c r="A4" s="12" t="s">
        <v>46</v>
      </c>
      <c r="B4" s="48">
        <v>5</v>
      </c>
      <c r="C4" s="13">
        <v>3</v>
      </c>
      <c r="D4" s="13">
        <v>3</v>
      </c>
      <c r="E4" s="13">
        <v>2</v>
      </c>
      <c r="F4" s="13">
        <v>2</v>
      </c>
      <c r="G4" s="13">
        <v>2</v>
      </c>
      <c r="H4" s="13">
        <v>2</v>
      </c>
      <c r="I4" s="13">
        <v>2</v>
      </c>
      <c r="J4" s="13">
        <v>2</v>
      </c>
      <c r="K4" s="13">
        <v>3</v>
      </c>
      <c r="L4" s="13">
        <v>3</v>
      </c>
      <c r="M4" s="49">
        <v>2</v>
      </c>
      <c r="N4" s="57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58">
        <v>0</v>
      </c>
      <c r="Z4" s="57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58">
        <v>0</v>
      </c>
    </row>
    <row r="5" spans="1:37" ht="15">
      <c r="A5" s="12" t="s">
        <v>43</v>
      </c>
      <c r="B5" s="48">
        <f>SUM(B3*B4)</f>
        <v>1000</v>
      </c>
      <c r="C5" s="13">
        <f t="shared" ref="C5:AK5" si="0">SUM(C3*C4)</f>
        <v>600</v>
      </c>
      <c r="D5" s="13">
        <f t="shared" si="0"/>
        <v>600</v>
      </c>
      <c r="E5" s="13">
        <f t="shared" si="0"/>
        <v>400</v>
      </c>
      <c r="F5" s="13">
        <f t="shared" si="0"/>
        <v>400</v>
      </c>
      <c r="G5" s="13">
        <f t="shared" si="0"/>
        <v>400</v>
      </c>
      <c r="H5" s="13">
        <f t="shared" si="0"/>
        <v>400</v>
      </c>
      <c r="I5" s="13">
        <f t="shared" si="0"/>
        <v>400</v>
      </c>
      <c r="J5" s="13">
        <f t="shared" si="0"/>
        <v>400</v>
      </c>
      <c r="K5" s="13">
        <f t="shared" si="0"/>
        <v>600</v>
      </c>
      <c r="L5" s="13">
        <f t="shared" si="0"/>
        <v>600</v>
      </c>
      <c r="M5" s="49">
        <f t="shared" si="0"/>
        <v>400</v>
      </c>
      <c r="N5" s="48">
        <f t="shared" si="0"/>
        <v>0</v>
      </c>
      <c r="O5" s="13">
        <f t="shared" si="0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3">
        <f t="shared" si="0"/>
        <v>0</v>
      </c>
      <c r="T5" s="13">
        <f t="shared" si="0"/>
        <v>0</v>
      </c>
      <c r="U5" s="13">
        <f t="shared" si="0"/>
        <v>0</v>
      </c>
      <c r="V5" s="13">
        <f t="shared" si="0"/>
        <v>0</v>
      </c>
      <c r="W5" s="13">
        <f t="shared" si="0"/>
        <v>0</v>
      </c>
      <c r="X5" s="13">
        <f t="shared" si="0"/>
        <v>0</v>
      </c>
      <c r="Y5" s="49">
        <f t="shared" si="0"/>
        <v>0</v>
      </c>
      <c r="Z5" s="48">
        <f t="shared" si="0"/>
        <v>0</v>
      </c>
      <c r="AA5" s="13">
        <f t="shared" si="0"/>
        <v>0</v>
      </c>
      <c r="AB5" s="13">
        <f t="shared" si="0"/>
        <v>0</v>
      </c>
      <c r="AC5" s="13">
        <f t="shared" si="0"/>
        <v>0</v>
      </c>
      <c r="AD5" s="13">
        <f t="shared" si="0"/>
        <v>0</v>
      </c>
      <c r="AE5" s="13">
        <f t="shared" si="0"/>
        <v>0</v>
      </c>
      <c r="AF5" s="13">
        <f t="shared" si="0"/>
        <v>0</v>
      </c>
      <c r="AG5" s="13">
        <f t="shared" si="0"/>
        <v>0</v>
      </c>
      <c r="AH5" s="13">
        <f t="shared" si="0"/>
        <v>0</v>
      </c>
      <c r="AI5" s="13">
        <f t="shared" si="0"/>
        <v>0</v>
      </c>
      <c r="AJ5" s="13">
        <f t="shared" si="0"/>
        <v>0</v>
      </c>
      <c r="AK5" s="49">
        <f t="shared" si="0"/>
        <v>0</v>
      </c>
    </row>
    <row r="6" spans="1:37" ht="15">
      <c r="A6" s="12" t="s">
        <v>42</v>
      </c>
      <c r="B6" s="48">
        <f>SUM(B5/2)</f>
        <v>500</v>
      </c>
      <c r="C6" s="13">
        <f>SUM(C5/2)+(B5/2)</f>
        <v>800</v>
      </c>
      <c r="D6" s="13">
        <f t="shared" ref="D6:AK6" si="1">SUM(D5/2)+(C5/2)</f>
        <v>600</v>
      </c>
      <c r="E6" s="13">
        <f t="shared" si="1"/>
        <v>500</v>
      </c>
      <c r="F6" s="13">
        <f t="shared" si="1"/>
        <v>400</v>
      </c>
      <c r="G6" s="13">
        <f t="shared" si="1"/>
        <v>400</v>
      </c>
      <c r="H6" s="13">
        <f t="shared" si="1"/>
        <v>400</v>
      </c>
      <c r="I6" s="13">
        <f t="shared" si="1"/>
        <v>400</v>
      </c>
      <c r="J6" s="13">
        <f t="shared" si="1"/>
        <v>400</v>
      </c>
      <c r="K6" s="13">
        <f t="shared" si="1"/>
        <v>500</v>
      </c>
      <c r="L6" s="13">
        <f t="shared" si="1"/>
        <v>600</v>
      </c>
      <c r="M6" s="49">
        <f t="shared" si="1"/>
        <v>500</v>
      </c>
      <c r="N6" s="48">
        <f t="shared" si="1"/>
        <v>200</v>
      </c>
      <c r="O6" s="13">
        <f t="shared" si="1"/>
        <v>0</v>
      </c>
      <c r="P6" s="13">
        <f t="shared" si="1"/>
        <v>0</v>
      </c>
      <c r="Q6" s="13">
        <f t="shared" si="1"/>
        <v>0</v>
      </c>
      <c r="R6" s="13">
        <f t="shared" si="1"/>
        <v>0</v>
      </c>
      <c r="S6" s="13">
        <f t="shared" si="1"/>
        <v>0</v>
      </c>
      <c r="T6" s="13">
        <f t="shared" si="1"/>
        <v>0</v>
      </c>
      <c r="U6" s="13">
        <f t="shared" si="1"/>
        <v>0</v>
      </c>
      <c r="V6" s="13">
        <f t="shared" si="1"/>
        <v>0</v>
      </c>
      <c r="W6" s="13">
        <f t="shared" si="1"/>
        <v>0</v>
      </c>
      <c r="X6" s="13">
        <f t="shared" si="1"/>
        <v>0</v>
      </c>
      <c r="Y6" s="49">
        <f t="shared" si="1"/>
        <v>0</v>
      </c>
      <c r="Z6" s="48">
        <f t="shared" si="1"/>
        <v>0</v>
      </c>
      <c r="AA6" s="13">
        <f t="shared" si="1"/>
        <v>0</v>
      </c>
      <c r="AB6" s="13">
        <f t="shared" si="1"/>
        <v>0</v>
      </c>
      <c r="AC6" s="13">
        <f t="shared" si="1"/>
        <v>0</v>
      </c>
      <c r="AD6" s="13">
        <f t="shared" si="1"/>
        <v>0</v>
      </c>
      <c r="AE6" s="13">
        <f t="shared" si="1"/>
        <v>0</v>
      </c>
      <c r="AF6" s="13">
        <f t="shared" si="1"/>
        <v>0</v>
      </c>
      <c r="AG6" s="13">
        <f t="shared" si="1"/>
        <v>0</v>
      </c>
      <c r="AH6" s="13">
        <f t="shared" si="1"/>
        <v>0</v>
      </c>
      <c r="AI6" s="13">
        <f t="shared" si="1"/>
        <v>0</v>
      </c>
      <c r="AJ6" s="13">
        <f t="shared" si="1"/>
        <v>0</v>
      </c>
      <c r="AK6" s="49">
        <f t="shared" si="1"/>
        <v>0</v>
      </c>
    </row>
    <row r="7" spans="1:37" ht="15">
      <c r="A7" s="23" t="s">
        <v>54</v>
      </c>
      <c r="B7" s="50">
        <v>400</v>
      </c>
      <c r="C7" s="15">
        <v>400</v>
      </c>
      <c r="D7" s="15">
        <v>400</v>
      </c>
      <c r="E7" s="15">
        <v>400</v>
      </c>
      <c r="F7" s="15">
        <v>400</v>
      </c>
      <c r="G7" s="15">
        <v>400</v>
      </c>
      <c r="H7" s="15">
        <v>400</v>
      </c>
      <c r="I7" s="15">
        <v>400</v>
      </c>
      <c r="J7" s="15">
        <v>400</v>
      </c>
      <c r="K7" s="15">
        <v>400</v>
      </c>
      <c r="L7" s="15">
        <v>400</v>
      </c>
      <c r="M7" s="51">
        <v>400</v>
      </c>
      <c r="N7" s="50">
        <v>500</v>
      </c>
      <c r="O7" s="15">
        <v>500</v>
      </c>
      <c r="P7" s="15">
        <v>500</v>
      </c>
      <c r="Q7" s="15">
        <v>500</v>
      </c>
      <c r="R7" s="15">
        <v>500</v>
      </c>
      <c r="S7" s="15">
        <v>500</v>
      </c>
      <c r="T7" s="15">
        <v>500</v>
      </c>
      <c r="U7" s="15">
        <v>500</v>
      </c>
      <c r="V7" s="15">
        <v>500</v>
      </c>
      <c r="W7" s="15">
        <v>500</v>
      </c>
      <c r="X7" s="15">
        <v>500</v>
      </c>
      <c r="Y7" s="51">
        <v>500</v>
      </c>
      <c r="Z7" s="50">
        <v>600</v>
      </c>
      <c r="AA7" s="15">
        <v>600</v>
      </c>
      <c r="AB7" s="15">
        <v>600</v>
      </c>
      <c r="AC7" s="15">
        <v>600</v>
      </c>
      <c r="AD7" s="15">
        <v>600</v>
      </c>
      <c r="AE7" s="15">
        <v>600</v>
      </c>
      <c r="AF7" s="15">
        <v>600</v>
      </c>
      <c r="AG7" s="15">
        <v>600</v>
      </c>
      <c r="AH7" s="15">
        <v>600</v>
      </c>
      <c r="AI7" s="15">
        <v>600</v>
      </c>
      <c r="AJ7" s="15">
        <v>600</v>
      </c>
      <c r="AK7" s="51">
        <v>600</v>
      </c>
    </row>
    <row r="8" spans="1:37" ht="15">
      <c r="A8" s="14" t="s">
        <v>39</v>
      </c>
      <c r="B8" s="50">
        <v>0</v>
      </c>
      <c r="C8" s="15">
        <v>4</v>
      </c>
      <c r="D8" s="15">
        <v>5</v>
      </c>
      <c r="E8" s="15">
        <v>5</v>
      </c>
      <c r="F8" s="15">
        <v>5</v>
      </c>
      <c r="G8" s="15">
        <v>5</v>
      </c>
      <c r="H8" s="15">
        <v>3</v>
      </c>
      <c r="I8" s="15">
        <v>3</v>
      </c>
      <c r="J8" s="15">
        <v>2</v>
      </c>
      <c r="K8" s="15">
        <v>5</v>
      </c>
      <c r="L8" s="15">
        <v>5</v>
      </c>
      <c r="M8" s="51">
        <v>4</v>
      </c>
      <c r="N8" s="59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4</v>
      </c>
      <c r="U8" s="14">
        <v>4</v>
      </c>
      <c r="V8" s="14">
        <v>4</v>
      </c>
      <c r="W8" s="14">
        <v>4</v>
      </c>
      <c r="X8" s="14">
        <v>4</v>
      </c>
      <c r="Y8" s="60">
        <v>4</v>
      </c>
      <c r="Z8" s="59">
        <v>3</v>
      </c>
      <c r="AA8" s="14">
        <v>3</v>
      </c>
      <c r="AB8" s="14">
        <v>3</v>
      </c>
      <c r="AC8" s="14">
        <v>3</v>
      </c>
      <c r="AD8" s="14">
        <v>3</v>
      </c>
      <c r="AE8" s="14">
        <v>3</v>
      </c>
      <c r="AF8" s="14">
        <v>3</v>
      </c>
      <c r="AG8" s="14">
        <v>3</v>
      </c>
      <c r="AH8" s="14">
        <v>3</v>
      </c>
      <c r="AI8" s="14">
        <v>3</v>
      </c>
      <c r="AJ8" s="14">
        <v>3</v>
      </c>
      <c r="AK8" s="60">
        <v>3</v>
      </c>
    </row>
    <row r="9" spans="1:37" ht="15">
      <c r="A9" s="14" t="s">
        <v>43</v>
      </c>
      <c r="B9" s="50">
        <v>0</v>
      </c>
      <c r="C9" s="15">
        <f>SUM(C8*C7)</f>
        <v>1600</v>
      </c>
      <c r="D9" s="15">
        <f t="shared" ref="D9:AK9" si="2">SUM(D8*D7)</f>
        <v>2000</v>
      </c>
      <c r="E9" s="15">
        <f t="shared" si="2"/>
        <v>2000</v>
      </c>
      <c r="F9" s="15">
        <f t="shared" si="2"/>
        <v>2000</v>
      </c>
      <c r="G9" s="15">
        <f t="shared" si="2"/>
        <v>2000</v>
      </c>
      <c r="H9" s="15">
        <f t="shared" si="2"/>
        <v>1200</v>
      </c>
      <c r="I9" s="15">
        <f t="shared" si="2"/>
        <v>1200</v>
      </c>
      <c r="J9" s="15">
        <f t="shared" si="2"/>
        <v>800</v>
      </c>
      <c r="K9" s="15">
        <f t="shared" si="2"/>
        <v>2000</v>
      </c>
      <c r="L9" s="15">
        <f t="shared" si="2"/>
        <v>2000</v>
      </c>
      <c r="M9" s="51">
        <f t="shared" si="2"/>
        <v>1600</v>
      </c>
      <c r="N9" s="50">
        <f t="shared" si="2"/>
        <v>2500</v>
      </c>
      <c r="O9" s="15">
        <f t="shared" si="2"/>
        <v>2500</v>
      </c>
      <c r="P9" s="15">
        <f t="shared" si="2"/>
        <v>2500</v>
      </c>
      <c r="Q9" s="15">
        <f t="shared" si="2"/>
        <v>2500</v>
      </c>
      <c r="R9" s="15">
        <f t="shared" si="2"/>
        <v>2500</v>
      </c>
      <c r="S9" s="15">
        <f t="shared" si="2"/>
        <v>2500</v>
      </c>
      <c r="T9" s="15">
        <f t="shared" si="2"/>
        <v>2000</v>
      </c>
      <c r="U9" s="15">
        <f t="shared" si="2"/>
        <v>2000</v>
      </c>
      <c r="V9" s="15">
        <f t="shared" si="2"/>
        <v>2000</v>
      </c>
      <c r="W9" s="15">
        <f t="shared" si="2"/>
        <v>2000</v>
      </c>
      <c r="X9" s="15">
        <f t="shared" si="2"/>
        <v>2000</v>
      </c>
      <c r="Y9" s="51">
        <f t="shared" si="2"/>
        <v>2000</v>
      </c>
      <c r="Z9" s="50">
        <f t="shared" si="2"/>
        <v>1800</v>
      </c>
      <c r="AA9" s="15">
        <f t="shared" si="2"/>
        <v>1800</v>
      </c>
      <c r="AB9" s="15">
        <f t="shared" si="2"/>
        <v>1800</v>
      </c>
      <c r="AC9" s="15">
        <f t="shared" si="2"/>
        <v>1800</v>
      </c>
      <c r="AD9" s="15">
        <f t="shared" si="2"/>
        <v>1800</v>
      </c>
      <c r="AE9" s="15">
        <f t="shared" si="2"/>
        <v>1800</v>
      </c>
      <c r="AF9" s="15">
        <f t="shared" si="2"/>
        <v>1800</v>
      </c>
      <c r="AG9" s="15">
        <f t="shared" si="2"/>
        <v>1800</v>
      </c>
      <c r="AH9" s="15">
        <f t="shared" si="2"/>
        <v>1800</v>
      </c>
      <c r="AI9" s="15">
        <f t="shared" si="2"/>
        <v>1800</v>
      </c>
      <c r="AJ9" s="15">
        <f t="shared" si="2"/>
        <v>1800</v>
      </c>
      <c r="AK9" s="51">
        <f t="shared" si="2"/>
        <v>1800</v>
      </c>
    </row>
    <row r="10" spans="1:37" ht="15">
      <c r="A10" s="14" t="s">
        <v>42</v>
      </c>
      <c r="B10" s="50">
        <f>SUM(B8*300)</f>
        <v>0</v>
      </c>
      <c r="C10" s="15">
        <f>SUM(C9/2)+(B9/2)</f>
        <v>800</v>
      </c>
      <c r="D10" s="15">
        <f t="shared" ref="D10:AK10" si="3">SUM(D9/2)+(C9/2)</f>
        <v>1800</v>
      </c>
      <c r="E10" s="15">
        <f t="shared" si="3"/>
        <v>2000</v>
      </c>
      <c r="F10" s="15">
        <f t="shared" si="3"/>
        <v>2000</v>
      </c>
      <c r="G10" s="15">
        <f t="shared" si="3"/>
        <v>2000</v>
      </c>
      <c r="H10" s="15">
        <f t="shared" si="3"/>
        <v>1600</v>
      </c>
      <c r="I10" s="15">
        <f t="shared" si="3"/>
        <v>1200</v>
      </c>
      <c r="J10" s="15">
        <f t="shared" si="3"/>
        <v>1000</v>
      </c>
      <c r="K10" s="15">
        <f t="shared" si="3"/>
        <v>1400</v>
      </c>
      <c r="L10" s="15">
        <f t="shared" si="3"/>
        <v>2000</v>
      </c>
      <c r="M10" s="51">
        <f t="shared" si="3"/>
        <v>1800</v>
      </c>
      <c r="N10" s="50">
        <f t="shared" si="3"/>
        <v>2050</v>
      </c>
      <c r="O10" s="15">
        <f t="shared" si="3"/>
        <v>2500</v>
      </c>
      <c r="P10" s="15">
        <f t="shared" si="3"/>
        <v>2500</v>
      </c>
      <c r="Q10" s="15">
        <f t="shared" si="3"/>
        <v>2500</v>
      </c>
      <c r="R10" s="15">
        <f t="shared" si="3"/>
        <v>2500</v>
      </c>
      <c r="S10" s="15">
        <f t="shared" si="3"/>
        <v>2500</v>
      </c>
      <c r="T10" s="15">
        <f t="shared" si="3"/>
        <v>2250</v>
      </c>
      <c r="U10" s="15">
        <f t="shared" si="3"/>
        <v>2000</v>
      </c>
      <c r="V10" s="15">
        <f t="shared" si="3"/>
        <v>2000</v>
      </c>
      <c r="W10" s="15">
        <f t="shared" si="3"/>
        <v>2000</v>
      </c>
      <c r="X10" s="15">
        <f t="shared" si="3"/>
        <v>2000</v>
      </c>
      <c r="Y10" s="51">
        <f t="shared" si="3"/>
        <v>2000</v>
      </c>
      <c r="Z10" s="50">
        <f t="shared" si="3"/>
        <v>1900</v>
      </c>
      <c r="AA10" s="15">
        <f t="shared" si="3"/>
        <v>1800</v>
      </c>
      <c r="AB10" s="15">
        <f t="shared" si="3"/>
        <v>1800</v>
      </c>
      <c r="AC10" s="15">
        <f t="shared" si="3"/>
        <v>1800</v>
      </c>
      <c r="AD10" s="15">
        <f t="shared" si="3"/>
        <v>1800</v>
      </c>
      <c r="AE10" s="15">
        <f t="shared" si="3"/>
        <v>1800</v>
      </c>
      <c r="AF10" s="15">
        <f t="shared" si="3"/>
        <v>1800</v>
      </c>
      <c r="AG10" s="15">
        <f t="shared" si="3"/>
        <v>1800</v>
      </c>
      <c r="AH10" s="15">
        <f t="shared" si="3"/>
        <v>1800</v>
      </c>
      <c r="AI10" s="15">
        <f t="shared" si="3"/>
        <v>1800</v>
      </c>
      <c r="AJ10" s="15">
        <f t="shared" si="3"/>
        <v>1800</v>
      </c>
      <c r="AK10" s="51">
        <f t="shared" si="3"/>
        <v>1800</v>
      </c>
    </row>
    <row r="11" spans="1:37" ht="15">
      <c r="A11" s="22" t="s">
        <v>54</v>
      </c>
      <c r="B11" s="48">
        <f t="shared" ref="B11:M11" si="4">SUM(B7)</f>
        <v>400</v>
      </c>
      <c r="C11" s="48">
        <f t="shared" si="4"/>
        <v>400</v>
      </c>
      <c r="D11" s="48">
        <f t="shared" si="4"/>
        <v>400</v>
      </c>
      <c r="E11" s="48">
        <f t="shared" si="4"/>
        <v>400</v>
      </c>
      <c r="F11" s="48">
        <f t="shared" si="4"/>
        <v>400</v>
      </c>
      <c r="G11" s="48">
        <f t="shared" si="4"/>
        <v>400</v>
      </c>
      <c r="H11" s="48">
        <f t="shared" si="4"/>
        <v>400</v>
      </c>
      <c r="I11" s="48">
        <f t="shared" si="4"/>
        <v>400</v>
      </c>
      <c r="J11" s="48">
        <f t="shared" si="4"/>
        <v>400</v>
      </c>
      <c r="K11" s="48">
        <f t="shared" si="4"/>
        <v>400</v>
      </c>
      <c r="L11" s="48">
        <f t="shared" si="4"/>
        <v>400</v>
      </c>
      <c r="M11" s="48">
        <f t="shared" si="4"/>
        <v>400</v>
      </c>
      <c r="N11" s="48">
        <f>SUM(N7)</f>
        <v>500</v>
      </c>
      <c r="O11" s="48">
        <f t="shared" ref="O11:AK11" si="5">SUM(O7)</f>
        <v>500</v>
      </c>
      <c r="P11" s="48">
        <f t="shared" si="5"/>
        <v>500</v>
      </c>
      <c r="Q11" s="48">
        <f t="shared" si="5"/>
        <v>500</v>
      </c>
      <c r="R11" s="48">
        <f t="shared" si="5"/>
        <v>500</v>
      </c>
      <c r="S11" s="48">
        <f t="shared" si="5"/>
        <v>500</v>
      </c>
      <c r="T11" s="48">
        <f t="shared" si="5"/>
        <v>500</v>
      </c>
      <c r="U11" s="48">
        <f t="shared" si="5"/>
        <v>500</v>
      </c>
      <c r="V11" s="48">
        <f t="shared" si="5"/>
        <v>500</v>
      </c>
      <c r="W11" s="48">
        <f t="shared" si="5"/>
        <v>500</v>
      </c>
      <c r="X11" s="48">
        <f t="shared" si="5"/>
        <v>500</v>
      </c>
      <c r="Y11" s="48">
        <f t="shared" si="5"/>
        <v>500</v>
      </c>
      <c r="Z11" s="48">
        <f t="shared" si="5"/>
        <v>600</v>
      </c>
      <c r="AA11" s="48">
        <f t="shared" si="5"/>
        <v>600</v>
      </c>
      <c r="AB11" s="48">
        <f t="shared" si="5"/>
        <v>600</v>
      </c>
      <c r="AC11" s="48">
        <f t="shared" si="5"/>
        <v>600</v>
      </c>
      <c r="AD11" s="48">
        <f t="shared" si="5"/>
        <v>600</v>
      </c>
      <c r="AE11" s="48">
        <f t="shared" si="5"/>
        <v>600</v>
      </c>
      <c r="AF11" s="48">
        <f t="shared" si="5"/>
        <v>600</v>
      </c>
      <c r="AG11" s="48">
        <f t="shared" si="5"/>
        <v>600</v>
      </c>
      <c r="AH11" s="48">
        <f t="shared" si="5"/>
        <v>600</v>
      </c>
      <c r="AI11" s="48">
        <f t="shared" si="5"/>
        <v>600</v>
      </c>
      <c r="AJ11" s="48">
        <f t="shared" si="5"/>
        <v>600</v>
      </c>
      <c r="AK11" s="48">
        <f t="shared" si="5"/>
        <v>600</v>
      </c>
    </row>
    <row r="12" spans="1:37" ht="15">
      <c r="A12" s="12" t="s">
        <v>40</v>
      </c>
      <c r="B12" s="48">
        <v>0</v>
      </c>
      <c r="C12" s="13">
        <v>0</v>
      </c>
      <c r="D12" s="13">
        <v>0</v>
      </c>
      <c r="E12" s="13">
        <v>3</v>
      </c>
      <c r="F12" s="13">
        <v>3</v>
      </c>
      <c r="G12" s="13">
        <v>3</v>
      </c>
      <c r="H12" s="13">
        <v>0</v>
      </c>
      <c r="I12" s="13">
        <v>0</v>
      </c>
      <c r="J12" s="13">
        <v>3</v>
      </c>
      <c r="K12" s="13">
        <v>3</v>
      </c>
      <c r="L12" s="13">
        <v>4</v>
      </c>
      <c r="M12" s="49">
        <v>6</v>
      </c>
      <c r="N12" s="57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6</v>
      </c>
      <c r="U12" s="12">
        <v>6</v>
      </c>
      <c r="V12" s="12">
        <v>6</v>
      </c>
      <c r="W12" s="12">
        <v>6</v>
      </c>
      <c r="X12" s="12">
        <v>6</v>
      </c>
      <c r="Y12" s="58">
        <v>6</v>
      </c>
      <c r="Z12" s="57">
        <v>7</v>
      </c>
      <c r="AA12" s="12">
        <v>7</v>
      </c>
      <c r="AB12" s="12">
        <v>7</v>
      </c>
      <c r="AC12" s="12">
        <v>7</v>
      </c>
      <c r="AD12" s="12">
        <v>7</v>
      </c>
      <c r="AE12" s="12">
        <v>7</v>
      </c>
      <c r="AF12" s="12">
        <v>7</v>
      </c>
      <c r="AG12" s="12">
        <v>7</v>
      </c>
      <c r="AH12" s="12">
        <v>7</v>
      </c>
      <c r="AI12" s="12">
        <v>7</v>
      </c>
      <c r="AJ12" s="12">
        <v>7</v>
      </c>
      <c r="AK12" s="58">
        <v>7</v>
      </c>
    </row>
    <row r="13" spans="1:37" ht="15">
      <c r="A13" s="12" t="s">
        <v>43</v>
      </c>
      <c r="B13" s="48">
        <v>0</v>
      </c>
      <c r="C13" s="13">
        <f>SUM(C11*C12)</f>
        <v>0</v>
      </c>
      <c r="D13" s="13">
        <f t="shared" ref="D13:AK13" si="6">SUM(D11*D12)</f>
        <v>0</v>
      </c>
      <c r="E13" s="13">
        <f t="shared" si="6"/>
        <v>1200</v>
      </c>
      <c r="F13" s="13">
        <f t="shared" si="6"/>
        <v>1200</v>
      </c>
      <c r="G13" s="13">
        <f t="shared" si="6"/>
        <v>1200</v>
      </c>
      <c r="H13" s="13">
        <f t="shared" si="6"/>
        <v>0</v>
      </c>
      <c r="I13" s="13">
        <f t="shared" si="6"/>
        <v>0</v>
      </c>
      <c r="J13" s="13">
        <f t="shared" si="6"/>
        <v>1200</v>
      </c>
      <c r="K13" s="13">
        <f t="shared" si="6"/>
        <v>1200</v>
      </c>
      <c r="L13" s="13">
        <f t="shared" si="6"/>
        <v>1600</v>
      </c>
      <c r="M13" s="49">
        <f t="shared" si="6"/>
        <v>2400</v>
      </c>
      <c r="N13" s="48">
        <f t="shared" si="6"/>
        <v>2500</v>
      </c>
      <c r="O13" s="13">
        <f t="shared" si="6"/>
        <v>2500</v>
      </c>
      <c r="P13" s="13">
        <f t="shared" si="6"/>
        <v>2500</v>
      </c>
      <c r="Q13" s="13">
        <f t="shared" si="6"/>
        <v>2500</v>
      </c>
      <c r="R13" s="13">
        <f t="shared" si="6"/>
        <v>2500</v>
      </c>
      <c r="S13" s="13">
        <f t="shared" si="6"/>
        <v>2500</v>
      </c>
      <c r="T13" s="13">
        <f t="shared" si="6"/>
        <v>3000</v>
      </c>
      <c r="U13" s="13">
        <f t="shared" si="6"/>
        <v>3000</v>
      </c>
      <c r="V13" s="13">
        <f t="shared" si="6"/>
        <v>3000</v>
      </c>
      <c r="W13" s="13">
        <f t="shared" si="6"/>
        <v>3000</v>
      </c>
      <c r="X13" s="13">
        <f t="shared" si="6"/>
        <v>3000</v>
      </c>
      <c r="Y13" s="49">
        <f t="shared" si="6"/>
        <v>3000</v>
      </c>
      <c r="Z13" s="48">
        <f t="shared" si="6"/>
        <v>4200</v>
      </c>
      <c r="AA13" s="13">
        <f t="shared" si="6"/>
        <v>4200</v>
      </c>
      <c r="AB13" s="13">
        <f t="shared" si="6"/>
        <v>4200</v>
      </c>
      <c r="AC13" s="13">
        <f t="shared" si="6"/>
        <v>4200</v>
      </c>
      <c r="AD13" s="13">
        <f t="shared" si="6"/>
        <v>4200</v>
      </c>
      <c r="AE13" s="13">
        <f t="shared" si="6"/>
        <v>4200</v>
      </c>
      <c r="AF13" s="13">
        <f t="shared" si="6"/>
        <v>4200</v>
      </c>
      <c r="AG13" s="13">
        <f t="shared" si="6"/>
        <v>4200</v>
      </c>
      <c r="AH13" s="13">
        <f t="shared" si="6"/>
        <v>4200</v>
      </c>
      <c r="AI13" s="13">
        <f t="shared" si="6"/>
        <v>4200</v>
      </c>
      <c r="AJ13" s="13">
        <f t="shared" si="6"/>
        <v>4200</v>
      </c>
      <c r="AK13" s="49">
        <f t="shared" si="6"/>
        <v>4200</v>
      </c>
    </row>
    <row r="14" spans="1:37" ht="15">
      <c r="A14" s="12" t="s">
        <v>42</v>
      </c>
      <c r="B14" s="48">
        <f>SUM(300*B12)</f>
        <v>0</v>
      </c>
      <c r="C14" s="13">
        <f>SUM(C13/2)+(B13/2)</f>
        <v>0</v>
      </c>
      <c r="D14" s="13">
        <f t="shared" ref="D14:AK14" si="7">SUM(D13/2)+(C13/2)</f>
        <v>0</v>
      </c>
      <c r="E14" s="13">
        <f t="shared" si="7"/>
        <v>600</v>
      </c>
      <c r="F14" s="13">
        <f t="shared" si="7"/>
        <v>1200</v>
      </c>
      <c r="G14" s="13">
        <f t="shared" si="7"/>
        <v>1200</v>
      </c>
      <c r="H14" s="13">
        <f t="shared" si="7"/>
        <v>600</v>
      </c>
      <c r="I14" s="13">
        <f t="shared" si="7"/>
        <v>0</v>
      </c>
      <c r="J14" s="13">
        <f t="shared" si="7"/>
        <v>600</v>
      </c>
      <c r="K14" s="13">
        <f t="shared" si="7"/>
        <v>1200</v>
      </c>
      <c r="L14" s="13">
        <f t="shared" si="7"/>
        <v>1400</v>
      </c>
      <c r="M14" s="49">
        <f t="shared" si="7"/>
        <v>2000</v>
      </c>
      <c r="N14" s="48">
        <f t="shared" si="7"/>
        <v>2450</v>
      </c>
      <c r="O14" s="13">
        <f t="shared" si="7"/>
        <v>2500</v>
      </c>
      <c r="P14" s="13">
        <f t="shared" si="7"/>
        <v>2500</v>
      </c>
      <c r="Q14" s="13">
        <f t="shared" si="7"/>
        <v>2500</v>
      </c>
      <c r="R14" s="13">
        <f t="shared" si="7"/>
        <v>2500</v>
      </c>
      <c r="S14" s="13">
        <f t="shared" si="7"/>
        <v>2500</v>
      </c>
      <c r="T14" s="13">
        <f t="shared" si="7"/>
        <v>2750</v>
      </c>
      <c r="U14" s="13">
        <f t="shared" si="7"/>
        <v>3000</v>
      </c>
      <c r="V14" s="13">
        <f t="shared" si="7"/>
        <v>3000</v>
      </c>
      <c r="W14" s="13">
        <f t="shared" si="7"/>
        <v>3000</v>
      </c>
      <c r="X14" s="13">
        <f t="shared" si="7"/>
        <v>3000</v>
      </c>
      <c r="Y14" s="49">
        <f t="shared" si="7"/>
        <v>3000</v>
      </c>
      <c r="Z14" s="48">
        <f t="shared" si="7"/>
        <v>3600</v>
      </c>
      <c r="AA14" s="13">
        <f t="shared" si="7"/>
        <v>4200</v>
      </c>
      <c r="AB14" s="13">
        <f t="shared" si="7"/>
        <v>4200</v>
      </c>
      <c r="AC14" s="13">
        <f t="shared" si="7"/>
        <v>4200</v>
      </c>
      <c r="AD14" s="13">
        <f t="shared" si="7"/>
        <v>4200</v>
      </c>
      <c r="AE14" s="13">
        <f t="shared" si="7"/>
        <v>4200</v>
      </c>
      <c r="AF14" s="13">
        <f t="shared" si="7"/>
        <v>4200</v>
      </c>
      <c r="AG14" s="13">
        <f t="shared" si="7"/>
        <v>4200</v>
      </c>
      <c r="AH14" s="13">
        <f t="shared" si="7"/>
        <v>4200</v>
      </c>
      <c r="AI14" s="13">
        <f t="shared" si="7"/>
        <v>4200</v>
      </c>
      <c r="AJ14" s="13">
        <f t="shared" si="7"/>
        <v>4200</v>
      </c>
      <c r="AK14" s="49">
        <f t="shared" si="7"/>
        <v>4200</v>
      </c>
    </row>
    <row r="15" spans="1:37" ht="15">
      <c r="A15" s="23" t="s">
        <v>54</v>
      </c>
      <c r="B15" s="50">
        <f t="shared" ref="B15:M15" si="8">SUM(B7)</f>
        <v>400</v>
      </c>
      <c r="C15" s="50">
        <f t="shared" si="8"/>
        <v>400</v>
      </c>
      <c r="D15" s="50">
        <f t="shared" si="8"/>
        <v>400</v>
      </c>
      <c r="E15" s="50">
        <f t="shared" si="8"/>
        <v>400</v>
      </c>
      <c r="F15" s="50">
        <f t="shared" si="8"/>
        <v>400</v>
      </c>
      <c r="G15" s="50">
        <f t="shared" si="8"/>
        <v>400</v>
      </c>
      <c r="H15" s="50">
        <f t="shared" si="8"/>
        <v>400</v>
      </c>
      <c r="I15" s="50">
        <f t="shared" si="8"/>
        <v>400</v>
      </c>
      <c r="J15" s="50">
        <f t="shared" si="8"/>
        <v>400</v>
      </c>
      <c r="K15" s="50">
        <f t="shared" si="8"/>
        <v>400</v>
      </c>
      <c r="L15" s="50">
        <f t="shared" si="8"/>
        <v>400</v>
      </c>
      <c r="M15" s="50">
        <f t="shared" si="8"/>
        <v>400</v>
      </c>
      <c r="N15" s="50">
        <f>SUM(N7)</f>
        <v>500</v>
      </c>
      <c r="O15" s="50">
        <f t="shared" ref="O15:AK15" si="9">SUM(O7)</f>
        <v>500</v>
      </c>
      <c r="P15" s="50">
        <f t="shared" si="9"/>
        <v>500</v>
      </c>
      <c r="Q15" s="50">
        <f t="shared" si="9"/>
        <v>500</v>
      </c>
      <c r="R15" s="50">
        <f t="shared" si="9"/>
        <v>500</v>
      </c>
      <c r="S15" s="50">
        <f t="shared" si="9"/>
        <v>500</v>
      </c>
      <c r="T15" s="50">
        <f t="shared" si="9"/>
        <v>500</v>
      </c>
      <c r="U15" s="50">
        <f t="shared" si="9"/>
        <v>500</v>
      </c>
      <c r="V15" s="50">
        <f t="shared" si="9"/>
        <v>500</v>
      </c>
      <c r="W15" s="50">
        <f t="shared" si="9"/>
        <v>500</v>
      </c>
      <c r="X15" s="50">
        <f t="shared" si="9"/>
        <v>500</v>
      </c>
      <c r="Y15" s="50">
        <f t="shared" si="9"/>
        <v>500</v>
      </c>
      <c r="Z15" s="50">
        <f t="shared" si="9"/>
        <v>600</v>
      </c>
      <c r="AA15" s="50">
        <f t="shared" si="9"/>
        <v>600</v>
      </c>
      <c r="AB15" s="50">
        <f t="shared" si="9"/>
        <v>600</v>
      </c>
      <c r="AC15" s="50">
        <f t="shared" si="9"/>
        <v>600</v>
      </c>
      <c r="AD15" s="50">
        <f t="shared" si="9"/>
        <v>600</v>
      </c>
      <c r="AE15" s="50">
        <f t="shared" si="9"/>
        <v>600</v>
      </c>
      <c r="AF15" s="50">
        <f t="shared" si="9"/>
        <v>600</v>
      </c>
      <c r="AG15" s="50">
        <f t="shared" si="9"/>
        <v>600</v>
      </c>
      <c r="AH15" s="50">
        <f t="shared" si="9"/>
        <v>600</v>
      </c>
      <c r="AI15" s="50">
        <f t="shared" si="9"/>
        <v>600</v>
      </c>
      <c r="AJ15" s="50">
        <f t="shared" si="9"/>
        <v>600</v>
      </c>
      <c r="AK15" s="50">
        <f t="shared" si="9"/>
        <v>600</v>
      </c>
    </row>
    <row r="16" spans="1:37" ht="15">
      <c r="A16" s="14" t="s">
        <v>41</v>
      </c>
      <c r="B16" s="50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5</v>
      </c>
      <c r="I16" s="15">
        <v>6</v>
      </c>
      <c r="J16" s="15">
        <v>4</v>
      </c>
      <c r="K16" s="15">
        <v>0</v>
      </c>
      <c r="L16" s="15">
        <v>0</v>
      </c>
      <c r="M16" s="51">
        <v>0</v>
      </c>
      <c r="N16" s="59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6</v>
      </c>
      <c r="U16" s="14">
        <v>6</v>
      </c>
      <c r="V16" s="14">
        <v>6</v>
      </c>
      <c r="W16" s="14">
        <v>6</v>
      </c>
      <c r="X16" s="14">
        <v>6</v>
      </c>
      <c r="Y16" s="60">
        <v>6</v>
      </c>
      <c r="Z16" s="59">
        <v>7</v>
      </c>
      <c r="AA16" s="14">
        <v>7</v>
      </c>
      <c r="AB16" s="14">
        <v>7</v>
      </c>
      <c r="AC16" s="14">
        <v>7</v>
      </c>
      <c r="AD16" s="14">
        <v>7</v>
      </c>
      <c r="AE16" s="14">
        <v>7</v>
      </c>
      <c r="AF16" s="14">
        <v>8</v>
      </c>
      <c r="AG16" s="14">
        <v>8</v>
      </c>
      <c r="AH16" s="14">
        <v>8</v>
      </c>
      <c r="AI16" s="14">
        <v>8</v>
      </c>
      <c r="AJ16" s="14">
        <v>8</v>
      </c>
      <c r="AK16" s="60">
        <v>8</v>
      </c>
    </row>
    <row r="17" spans="1:37" ht="15">
      <c r="A17" s="14" t="s">
        <v>43</v>
      </c>
      <c r="B17" s="50">
        <v>0</v>
      </c>
      <c r="C17" s="15">
        <f>SUM(C15*C16)</f>
        <v>0</v>
      </c>
      <c r="D17" s="15">
        <f t="shared" ref="D17:AK17" si="10">SUM(D15*D16)</f>
        <v>0</v>
      </c>
      <c r="E17" s="15">
        <f t="shared" si="10"/>
        <v>0</v>
      </c>
      <c r="F17" s="15">
        <f t="shared" si="10"/>
        <v>0</v>
      </c>
      <c r="G17" s="15">
        <f t="shared" si="10"/>
        <v>0</v>
      </c>
      <c r="H17" s="15">
        <f t="shared" si="10"/>
        <v>2000</v>
      </c>
      <c r="I17" s="15">
        <f t="shared" si="10"/>
        <v>2400</v>
      </c>
      <c r="J17" s="15">
        <f t="shared" si="10"/>
        <v>1600</v>
      </c>
      <c r="K17" s="15">
        <f t="shared" si="10"/>
        <v>0</v>
      </c>
      <c r="L17" s="15">
        <f t="shared" si="10"/>
        <v>0</v>
      </c>
      <c r="M17" s="51">
        <f t="shared" si="10"/>
        <v>0</v>
      </c>
      <c r="N17" s="50">
        <f t="shared" si="10"/>
        <v>2500</v>
      </c>
      <c r="O17" s="15">
        <f t="shared" si="10"/>
        <v>2500</v>
      </c>
      <c r="P17" s="15">
        <f t="shared" si="10"/>
        <v>2500</v>
      </c>
      <c r="Q17" s="15">
        <f t="shared" si="10"/>
        <v>2500</v>
      </c>
      <c r="R17" s="15">
        <f t="shared" si="10"/>
        <v>2500</v>
      </c>
      <c r="S17" s="15">
        <f t="shared" si="10"/>
        <v>2500</v>
      </c>
      <c r="T17" s="15">
        <f t="shared" si="10"/>
        <v>3000</v>
      </c>
      <c r="U17" s="15">
        <f t="shared" si="10"/>
        <v>3000</v>
      </c>
      <c r="V17" s="15">
        <f t="shared" si="10"/>
        <v>3000</v>
      </c>
      <c r="W17" s="15">
        <f t="shared" si="10"/>
        <v>3000</v>
      </c>
      <c r="X17" s="15">
        <f t="shared" si="10"/>
        <v>3000</v>
      </c>
      <c r="Y17" s="51">
        <f t="shared" si="10"/>
        <v>3000</v>
      </c>
      <c r="Z17" s="50">
        <f t="shared" si="10"/>
        <v>4200</v>
      </c>
      <c r="AA17" s="15">
        <f t="shared" si="10"/>
        <v>4200</v>
      </c>
      <c r="AB17" s="15">
        <f t="shared" si="10"/>
        <v>4200</v>
      </c>
      <c r="AC17" s="15">
        <f t="shared" si="10"/>
        <v>4200</v>
      </c>
      <c r="AD17" s="15">
        <f t="shared" si="10"/>
        <v>4200</v>
      </c>
      <c r="AE17" s="15">
        <f t="shared" si="10"/>
        <v>4200</v>
      </c>
      <c r="AF17" s="15">
        <f t="shared" si="10"/>
        <v>4800</v>
      </c>
      <c r="AG17" s="15">
        <f t="shared" si="10"/>
        <v>4800</v>
      </c>
      <c r="AH17" s="15">
        <f t="shared" si="10"/>
        <v>4800</v>
      </c>
      <c r="AI17" s="15">
        <f t="shared" si="10"/>
        <v>4800</v>
      </c>
      <c r="AJ17" s="15">
        <f t="shared" si="10"/>
        <v>4800</v>
      </c>
      <c r="AK17" s="51">
        <f t="shared" si="10"/>
        <v>4800</v>
      </c>
    </row>
    <row r="18" spans="1:37" ht="15">
      <c r="A18" s="14" t="s">
        <v>42</v>
      </c>
      <c r="B18" s="50">
        <f>SUM(300*B16)</f>
        <v>0</v>
      </c>
      <c r="C18" s="15">
        <f>SUM(C17/2)+(B17/2)</f>
        <v>0</v>
      </c>
      <c r="D18" s="15">
        <f t="shared" ref="D18:AK18" si="11">SUM(D17/2)+(C17/2)</f>
        <v>0</v>
      </c>
      <c r="E18" s="15">
        <f t="shared" si="11"/>
        <v>0</v>
      </c>
      <c r="F18" s="15">
        <f t="shared" si="11"/>
        <v>0</v>
      </c>
      <c r="G18" s="15">
        <f t="shared" si="11"/>
        <v>0</v>
      </c>
      <c r="H18" s="15">
        <f t="shared" si="11"/>
        <v>1000</v>
      </c>
      <c r="I18" s="15">
        <f t="shared" si="11"/>
        <v>2200</v>
      </c>
      <c r="J18" s="15">
        <f t="shared" si="11"/>
        <v>2000</v>
      </c>
      <c r="K18" s="15">
        <f t="shared" si="11"/>
        <v>800</v>
      </c>
      <c r="L18" s="15">
        <f t="shared" si="11"/>
        <v>0</v>
      </c>
      <c r="M18" s="51">
        <f t="shared" si="11"/>
        <v>0</v>
      </c>
      <c r="N18" s="50">
        <f t="shared" si="11"/>
        <v>1250</v>
      </c>
      <c r="O18" s="15">
        <f t="shared" si="11"/>
        <v>2500</v>
      </c>
      <c r="P18" s="15">
        <f t="shared" si="11"/>
        <v>2500</v>
      </c>
      <c r="Q18" s="15">
        <f t="shared" si="11"/>
        <v>2500</v>
      </c>
      <c r="R18" s="15">
        <f t="shared" si="11"/>
        <v>2500</v>
      </c>
      <c r="S18" s="15">
        <f t="shared" si="11"/>
        <v>2500</v>
      </c>
      <c r="T18" s="15">
        <f t="shared" si="11"/>
        <v>2750</v>
      </c>
      <c r="U18" s="15">
        <f t="shared" si="11"/>
        <v>3000</v>
      </c>
      <c r="V18" s="15">
        <f t="shared" si="11"/>
        <v>3000</v>
      </c>
      <c r="W18" s="15">
        <f t="shared" si="11"/>
        <v>3000</v>
      </c>
      <c r="X18" s="15">
        <f t="shared" si="11"/>
        <v>3000</v>
      </c>
      <c r="Y18" s="51">
        <f t="shared" si="11"/>
        <v>3000</v>
      </c>
      <c r="Z18" s="50">
        <f t="shared" si="11"/>
        <v>3600</v>
      </c>
      <c r="AA18" s="15">
        <f t="shared" si="11"/>
        <v>4200</v>
      </c>
      <c r="AB18" s="15">
        <f t="shared" si="11"/>
        <v>4200</v>
      </c>
      <c r="AC18" s="15">
        <f t="shared" si="11"/>
        <v>4200</v>
      </c>
      <c r="AD18" s="15">
        <f t="shared" si="11"/>
        <v>4200</v>
      </c>
      <c r="AE18" s="15">
        <f t="shared" si="11"/>
        <v>4200</v>
      </c>
      <c r="AF18" s="15">
        <f t="shared" si="11"/>
        <v>4500</v>
      </c>
      <c r="AG18" s="15">
        <f t="shared" si="11"/>
        <v>4800</v>
      </c>
      <c r="AH18" s="15">
        <f t="shared" si="11"/>
        <v>4800</v>
      </c>
      <c r="AI18" s="15">
        <f t="shared" si="11"/>
        <v>4800</v>
      </c>
      <c r="AJ18" s="15">
        <f t="shared" si="11"/>
        <v>4800</v>
      </c>
      <c r="AK18" s="51">
        <f t="shared" si="11"/>
        <v>4800</v>
      </c>
    </row>
    <row r="19" spans="1:37" s="16" customFormat="1" ht="15">
      <c r="A19" s="10" t="s">
        <v>38</v>
      </c>
      <c r="B19" s="52">
        <f>SUM(B4+B8+B12+B16)</f>
        <v>5</v>
      </c>
      <c r="C19" s="11">
        <f>SUM(C4+C8+C12+C16)</f>
        <v>7</v>
      </c>
      <c r="D19" s="11">
        <f>SUM(D4+D8+D12+D16)</f>
        <v>8</v>
      </c>
      <c r="E19" s="11">
        <f>SUM(E4+E8+E12+E16)</f>
        <v>10</v>
      </c>
      <c r="F19" s="11">
        <f>SUM(F4+F8+F12+F16)</f>
        <v>10</v>
      </c>
      <c r="G19" s="11">
        <f>SUM(G4+G8+G12+G16)</f>
        <v>10</v>
      </c>
      <c r="H19" s="11">
        <f>SUM(H4+H8+H12+H16)</f>
        <v>10</v>
      </c>
      <c r="I19" s="11">
        <f>SUM(I4+I8+I12+I16)</f>
        <v>11</v>
      </c>
      <c r="J19" s="11">
        <f>SUM(J4+J8+J12+J16)</f>
        <v>11</v>
      </c>
      <c r="K19" s="11">
        <f>SUM(K4+K8+K12+K16)</f>
        <v>11</v>
      </c>
      <c r="L19" s="11">
        <f>SUM(L4+L8+L12+L16)</f>
        <v>12</v>
      </c>
      <c r="M19" s="53">
        <f>SUM(M4+M8+M12+M16)</f>
        <v>12</v>
      </c>
      <c r="N19" s="52">
        <f>SUM(N4+N8+N12+N16)</f>
        <v>15</v>
      </c>
      <c r="O19" s="11">
        <f t="shared" ref="O19:AK19" si="12">SUM(O4+O8+O12+O16)</f>
        <v>15</v>
      </c>
      <c r="P19" s="11">
        <f t="shared" si="12"/>
        <v>15</v>
      </c>
      <c r="Q19" s="11">
        <f t="shared" si="12"/>
        <v>15</v>
      </c>
      <c r="R19" s="11">
        <f t="shared" si="12"/>
        <v>15</v>
      </c>
      <c r="S19" s="11">
        <f t="shared" si="12"/>
        <v>15</v>
      </c>
      <c r="T19" s="11">
        <f t="shared" si="12"/>
        <v>16</v>
      </c>
      <c r="U19" s="11">
        <f t="shared" si="12"/>
        <v>16</v>
      </c>
      <c r="V19" s="11">
        <f t="shared" si="12"/>
        <v>16</v>
      </c>
      <c r="W19" s="11">
        <f t="shared" si="12"/>
        <v>16</v>
      </c>
      <c r="X19" s="11">
        <f t="shared" si="12"/>
        <v>16</v>
      </c>
      <c r="Y19" s="53">
        <f t="shared" si="12"/>
        <v>16</v>
      </c>
      <c r="Z19" s="52">
        <f t="shared" si="12"/>
        <v>17</v>
      </c>
      <c r="AA19" s="11">
        <f t="shared" si="12"/>
        <v>17</v>
      </c>
      <c r="AB19" s="11">
        <f t="shared" si="12"/>
        <v>17</v>
      </c>
      <c r="AC19" s="11">
        <f t="shared" si="12"/>
        <v>17</v>
      </c>
      <c r="AD19" s="11">
        <f t="shared" si="12"/>
        <v>17</v>
      </c>
      <c r="AE19" s="11">
        <f t="shared" si="12"/>
        <v>17</v>
      </c>
      <c r="AF19" s="11">
        <f t="shared" si="12"/>
        <v>18</v>
      </c>
      <c r="AG19" s="11">
        <f t="shared" si="12"/>
        <v>18</v>
      </c>
      <c r="AH19" s="11">
        <f t="shared" si="12"/>
        <v>18</v>
      </c>
      <c r="AI19" s="11">
        <f t="shared" si="12"/>
        <v>18</v>
      </c>
      <c r="AJ19" s="11">
        <f t="shared" si="12"/>
        <v>18</v>
      </c>
      <c r="AK19" s="53">
        <f t="shared" si="12"/>
        <v>18</v>
      </c>
    </row>
    <row r="20" spans="1:37" s="16" customFormat="1" ht="15">
      <c r="A20" s="10" t="s">
        <v>44</v>
      </c>
      <c r="B20" s="52">
        <f>SUM(B5+B9+B13+B17)</f>
        <v>1000</v>
      </c>
      <c r="C20" s="11">
        <f>SUM(C5+C9+C13+C17)</f>
        <v>2200</v>
      </c>
      <c r="D20" s="11">
        <f>SUM(D5+D9+D13+D17)</f>
        <v>2600</v>
      </c>
      <c r="E20" s="11">
        <f>SUM(E5+E9+E13+E17)</f>
        <v>3600</v>
      </c>
      <c r="F20" s="11">
        <f>SUM(F5+F9+F13+F17)</f>
        <v>3600</v>
      </c>
      <c r="G20" s="11">
        <f>SUM(G5+G9+G13+G17)</f>
        <v>3600</v>
      </c>
      <c r="H20" s="11">
        <f>SUM(H5+H9+H13+H17)</f>
        <v>3600</v>
      </c>
      <c r="I20" s="11">
        <f>SUM(I5+I9+I13+I17)</f>
        <v>4000</v>
      </c>
      <c r="J20" s="11">
        <f>SUM(J5+J9+J13+J17)</f>
        <v>4000</v>
      </c>
      <c r="K20" s="11">
        <f>SUM(K5+K9+K13+K17)</f>
        <v>3800</v>
      </c>
      <c r="L20" s="11">
        <f>SUM(L5+L9+L13+L17)</f>
        <v>4200</v>
      </c>
      <c r="M20" s="53">
        <f>SUM(M5+M9+M13+M17)</f>
        <v>4400</v>
      </c>
      <c r="N20" s="52">
        <f t="shared" ref="N20:AK21" si="13">SUM(N5+N9+N13+N17)</f>
        <v>7500</v>
      </c>
      <c r="O20" s="11">
        <f t="shared" si="13"/>
        <v>7500</v>
      </c>
      <c r="P20" s="11">
        <f t="shared" si="13"/>
        <v>7500</v>
      </c>
      <c r="Q20" s="11">
        <f t="shared" si="13"/>
        <v>7500</v>
      </c>
      <c r="R20" s="11">
        <f t="shared" si="13"/>
        <v>7500</v>
      </c>
      <c r="S20" s="11">
        <f t="shared" si="13"/>
        <v>7500</v>
      </c>
      <c r="T20" s="11">
        <f t="shared" si="13"/>
        <v>8000</v>
      </c>
      <c r="U20" s="11">
        <f t="shared" si="13"/>
        <v>8000</v>
      </c>
      <c r="V20" s="11">
        <f t="shared" si="13"/>
        <v>8000</v>
      </c>
      <c r="W20" s="11">
        <f t="shared" si="13"/>
        <v>8000</v>
      </c>
      <c r="X20" s="11">
        <f t="shared" si="13"/>
        <v>8000</v>
      </c>
      <c r="Y20" s="53">
        <f t="shared" si="13"/>
        <v>8000</v>
      </c>
      <c r="Z20" s="52">
        <f t="shared" si="13"/>
        <v>10200</v>
      </c>
      <c r="AA20" s="11">
        <f t="shared" si="13"/>
        <v>10200</v>
      </c>
      <c r="AB20" s="11">
        <f t="shared" si="13"/>
        <v>10200</v>
      </c>
      <c r="AC20" s="11">
        <f t="shared" si="13"/>
        <v>10200</v>
      </c>
      <c r="AD20" s="11">
        <f t="shared" si="13"/>
        <v>10200</v>
      </c>
      <c r="AE20" s="11">
        <f t="shared" si="13"/>
        <v>10200</v>
      </c>
      <c r="AF20" s="11">
        <f t="shared" si="13"/>
        <v>10800</v>
      </c>
      <c r="AG20" s="11">
        <f t="shared" si="13"/>
        <v>10800</v>
      </c>
      <c r="AH20" s="11">
        <f t="shared" si="13"/>
        <v>10800</v>
      </c>
      <c r="AI20" s="11">
        <f t="shared" si="13"/>
        <v>10800</v>
      </c>
      <c r="AJ20" s="11">
        <f t="shared" si="13"/>
        <v>10800</v>
      </c>
      <c r="AK20" s="53">
        <f t="shared" si="13"/>
        <v>10800</v>
      </c>
    </row>
    <row r="21" spans="1:37" s="16" customFormat="1" ht="15">
      <c r="A21" s="24" t="s">
        <v>45</v>
      </c>
      <c r="B21" s="54">
        <f>SUM(B6+B10+B14+B18)</f>
        <v>500</v>
      </c>
      <c r="C21" s="55">
        <f>SUM(C6+C10+C14+C18)</f>
        <v>1600</v>
      </c>
      <c r="D21" s="55">
        <f>SUM(D6+D10+D14+D18)</f>
        <v>2400</v>
      </c>
      <c r="E21" s="55">
        <f>SUM(E6+E10+E14+E18)</f>
        <v>3100</v>
      </c>
      <c r="F21" s="55">
        <f>SUM(F6+F10+F14+F18)</f>
        <v>3600</v>
      </c>
      <c r="G21" s="55">
        <f>SUM(G6+G10+G14+G18)</f>
        <v>3600</v>
      </c>
      <c r="H21" s="55">
        <f>SUM(H6+H10+H14+H18)</f>
        <v>3600</v>
      </c>
      <c r="I21" s="55">
        <f>SUM(I6+I10+I14+I18)</f>
        <v>3800</v>
      </c>
      <c r="J21" s="55">
        <f>SUM(J6+J10+J14+J18)</f>
        <v>4000</v>
      </c>
      <c r="K21" s="55">
        <f>SUM(K6+K10+K14+K18)</f>
        <v>3900</v>
      </c>
      <c r="L21" s="55">
        <f>SUM(L6+L10+L14+L18)</f>
        <v>4000</v>
      </c>
      <c r="M21" s="56">
        <f>SUM(M6+M10+M14+M18)</f>
        <v>4300</v>
      </c>
      <c r="N21" s="54">
        <f t="shared" si="13"/>
        <v>5950</v>
      </c>
      <c r="O21" s="55">
        <f t="shared" si="13"/>
        <v>7500</v>
      </c>
      <c r="P21" s="55">
        <f t="shared" si="13"/>
        <v>7500</v>
      </c>
      <c r="Q21" s="55">
        <f t="shared" si="13"/>
        <v>7500</v>
      </c>
      <c r="R21" s="55">
        <f t="shared" si="13"/>
        <v>7500</v>
      </c>
      <c r="S21" s="55">
        <f t="shared" si="13"/>
        <v>7500</v>
      </c>
      <c r="T21" s="55">
        <f t="shared" si="13"/>
        <v>7750</v>
      </c>
      <c r="U21" s="55">
        <f t="shared" si="13"/>
        <v>8000</v>
      </c>
      <c r="V21" s="55">
        <f t="shared" si="13"/>
        <v>8000</v>
      </c>
      <c r="W21" s="55">
        <f t="shared" si="13"/>
        <v>8000</v>
      </c>
      <c r="X21" s="55">
        <f t="shared" si="13"/>
        <v>8000</v>
      </c>
      <c r="Y21" s="56">
        <f t="shared" si="13"/>
        <v>8000</v>
      </c>
      <c r="Z21" s="54">
        <f t="shared" si="13"/>
        <v>9100</v>
      </c>
      <c r="AA21" s="55">
        <f t="shared" si="13"/>
        <v>10200</v>
      </c>
      <c r="AB21" s="55">
        <f t="shared" si="13"/>
        <v>10200</v>
      </c>
      <c r="AC21" s="55">
        <f t="shared" si="13"/>
        <v>10200</v>
      </c>
      <c r="AD21" s="55">
        <f t="shared" si="13"/>
        <v>10200</v>
      </c>
      <c r="AE21" s="55">
        <f t="shared" si="13"/>
        <v>10200</v>
      </c>
      <c r="AF21" s="55">
        <f t="shared" si="13"/>
        <v>10500</v>
      </c>
      <c r="AG21" s="55">
        <f t="shared" si="13"/>
        <v>10800</v>
      </c>
      <c r="AH21" s="55">
        <f t="shared" si="13"/>
        <v>10800</v>
      </c>
      <c r="AI21" s="55">
        <f t="shared" si="13"/>
        <v>10800</v>
      </c>
      <c r="AJ21" s="55">
        <f t="shared" si="13"/>
        <v>10800</v>
      </c>
      <c r="AK21" s="56">
        <f t="shared" si="13"/>
        <v>10800</v>
      </c>
    </row>
    <row r="23" spans="1:37">
      <c r="N23">
        <v>200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N24">
        <v>1800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1800</v>
      </c>
      <c r="U24">
        <v>1600</v>
      </c>
      <c r="V24">
        <v>1600</v>
      </c>
      <c r="W24">
        <v>1600</v>
      </c>
      <c r="X24">
        <v>1600</v>
      </c>
      <c r="Y24">
        <v>1600</v>
      </c>
      <c r="Z24">
        <v>1400</v>
      </c>
      <c r="AA24">
        <v>1200</v>
      </c>
      <c r="AB24">
        <v>1200</v>
      </c>
      <c r="AC24">
        <v>1200</v>
      </c>
      <c r="AD24">
        <v>1200</v>
      </c>
      <c r="AE24">
        <v>1200</v>
      </c>
      <c r="AF24">
        <v>1200</v>
      </c>
      <c r="AG24">
        <v>1200</v>
      </c>
      <c r="AH24">
        <v>1200</v>
      </c>
      <c r="AI24">
        <v>1200</v>
      </c>
      <c r="AJ24">
        <v>1200</v>
      </c>
      <c r="AK24">
        <v>1200</v>
      </c>
    </row>
    <row r="25" spans="1:37">
      <c r="N25">
        <v>2200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2200</v>
      </c>
      <c r="U25">
        <v>2400</v>
      </c>
      <c r="V25">
        <v>2400</v>
      </c>
      <c r="W25">
        <v>2400</v>
      </c>
      <c r="X25">
        <v>2400</v>
      </c>
      <c r="Y25">
        <v>2400</v>
      </c>
      <c r="Z25">
        <v>2600</v>
      </c>
      <c r="AA25">
        <v>2800</v>
      </c>
      <c r="AB25">
        <v>2800</v>
      </c>
      <c r="AC25">
        <v>2800</v>
      </c>
      <c r="AD25">
        <v>2800</v>
      </c>
      <c r="AE25">
        <v>2800</v>
      </c>
      <c r="AF25">
        <v>2800</v>
      </c>
      <c r="AG25">
        <v>2800</v>
      </c>
      <c r="AH25">
        <v>2800</v>
      </c>
      <c r="AI25">
        <v>2800</v>
      </c>
      <c r="AJ25">
        <v>2800</v>
      </c>
      <c r="AK25">
        <v>2800</v>
      </c>
    </row>
    <row r="26" spans="1:37">
      <c r="N26">
        <v>1000</v>
      </c>
      <c r="O26">
        <v>2000</v>
      </c>
      <c r="P26">
        <v>2000</v>
      </c>
      <c r="Q26">
        <v>2000</v>
      </c>
      <c r="R26">
        <v>2000</v>
      </c>
      <c r="S26">
        <v>2000</v>
      </c>
      <c r="T26">
        <v>2200</v>
      </c>
      <c r="U26">
        <v>2400</v>
      </c>
      <c r="V26">
        <v>2400</v>
      </c>
      <c r="W26">
        <v>2400</v>
      </c>
      <c r="X26">
        <v>2400</v>
      </c>
      <c r="Y26">
        <v>2400</v>
      </c>
      <c r="Z26">
        <v>2600</v>
      </c>
      <c r="AA26">
        <v>2800</v>
      </c>
      <c r="AB26">
        <v>2800</v>
      </c>
      <c r="AC26">
        <v>2800</v>
      </c>
      <c r="AD26">
        <v>2800</v>
      </c>
      <c r="AE26">
        <v>2800</v>
      </c>
      <c r="AF26">
        <v>3000</v>
      </c>
      <c r="AG26">
        <v>3200</v>
      </c>
      <c r="AH26">
        <v>3200</v>
      </c>
      <c r="AI26">
        <v>3200</v>
      </c>
      <c r="AJ26">
        <v>3200</v>
      </c>
      <c r="AK26">
        <v>3200</v>
      </c>
    </row>
    <row r="29" spans="1:37">
      <c r="N29">
        <v>200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N30">
        <v>2050</v>
      </c>
      <c r="O30">
        <v>2500</v>
      </c>
      <c r="P30">
        <v>2500</v>
      </c>
      <c r="Q30">
        <v>2500</v>
      </c>
      <c r="R30">
        <v>2500</v>
      </c>
      <c r="S30">
        <v>2500</v>
      </c>
      <c r="T30">
        <v>2250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1900</v>
      </c>
      <c r="AA30">
        <v>1800</v>
      </c>
      <c r="AB30">
        <v>1800</v>
      </c>
      <c r="AC30">
        <v>1800</v>
      </c>
      <c r="AD30">
        <v>1800</v>
      </c>
      <c r="AE30">
        <v>1800</v>
      </c>
      <c r="AF30">
        <v>1800</v>
      </c>
      <c r="AG30">
        <v>1800</v>
      </c>
      <c r="AH30">
        <v>1800</v>
      </c>
      <c r="AI30">
        <v>1800</v>
      </c>
      <c r="AJ30">
        <v>1800</v>
      </c>
      <c r="AK30">
        <v>1800</v>
      </c>
    </row>
    <row r="31" spans="1:37">
      <c r="N31">
        <v>2450</v>
      </c>
      <c r="O31">
        <v>2500</v>
      </c>
      <c r="P31">
        <v>2500</v>
      </c>
      <c r="Q31">
        <v>2500</v>
      </c>
      <c r="R31">
        <v>2500</v>
      </c>
      <c r="S31">
        <v>2500</v>
      </c>
      <c r="T31">
        <v>2750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3600</v>
      </c>
      <c r="AA31">
        <v>4200</v>
      </c>
      <c r="AB31">
        <v>4200</v>
      </c>
      <c r="AC31">
        <v>4200</v>
      </c>
      <c r="AD31">
        <v>4200</v>
      </c>
      <c r="AE31">
        <v>4200</v>
      </c>
      <c r="AF31">
        <v>4200</v>
      </c>
      <c r="AG31">
        <v>4200</v>
      </c>
      <c r="AH31">
        <v>4200</v>
      </c>
      <c r="AI31">
        <v>4200</v>
      </c>
      <c r="AJ31">
        <v>4200</v>
      </c>
      <c r="AK31">
        <v>4200</v>
      </c>
    </row>
    <row r="32" spans="1:37">
      <c r="N32">
        <v>1250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2750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3600</v>
      </c>
      <c r="AA32">
        <v>4200</v>
      </c>
      <c r="AB32">
        <v>4200</v>
      </c>
      <c r="AC32">
        <v>4200</v>
      </c>
      <c r="AD32">
        <v>4200</v>
      </c>
      <c r="AE32">
        <v>4200</v>
      </c>
      <c r="AF32">
        <v>4500</v>
      </c>
      <c r="AG32">
        <v>4800</v>
      </c>
      <c r="AH32">
        <v>4800</v>
      </c>
      <c r="AI32">
        <v>4800</v>
      </c>
      <c r="AJ32">
        <v>4800</v>
      </c>
      <c r="AK32">
        <v>4800</v>
      </c>
    </row>
  </sheetData>
  <mergeCells count="3">
    <mergeCell ref="B2:M2"/>
    <mergeCell ref="N2:Y2"/>
    <mergeCell ref="Z2:A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39" sqref="D39"/>
    </sheetView>
  </sheetViews>
  <sheetFormatPr baseColWidth="10" defaultRowHeight="12" x14ac:dyDescent="0"/>
  <cols>
    <col min="1" max="1" width="26.1640625" bestFit="1" customWidth="1"/>
  </cols>
  <sheetData>
    <row r="1" spans="1:14" ht="15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4" ht="15">
      <c r="A2" s="17" t="s">
        <v>37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4" ht="15">
      <c r="A3" s="12" t="s">
        <v>46</v>
      </c>
      <c r="B3" s="13">
        <v>5</v>
      </c>
      <c r="C3" s="13">
        <v>3</v>
      </c>
      <c r="D3" s="13">
        <v>3</v>
      </c>
      <c r="E3" s="13">
        <v>2</v>
      </c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3</v>
      </c>
      <c r="L3" s="13">
        <v>3</v>
      </c>
      <c r="M3" s="13">
        <v>2</v>
      </c>
      <c r="N3">
        <v>200</v>
      </c>
    </row>
    <row r="4" spans="1:14" ht="15">
      <c r="A4" s="12" t="s">
        <v>43</v>
      </c>
      <c r="B4" s="13">
        <f>SUM(N3*B3)</f>
        <v>1000</v>
      </c>
      <c r="C4" s="13">
        <f>SUM(N3*C3)</f>
        <v>600</v>
      </c>
      <c r="D4" s="13">
        <f>SUM(N3*D3)</f>
        <v>600</v>
      </c>
      <c r="E4" s="13">
        <f>SUM(N3*E3)</f>
        <v>400</v>
      </c>
      <c r="F4" s="13">
        <f>SUM(N3*F3)</f>
        <v>400</v>
      </c>
      <c r="G4" s="13">
        <f>SUM(N3*G3)</f>
        <v>400</v>
      </c>
      <c r="H4" s="13">
        <f>SUM(N3*H3)</f>
        <v>400</v>
      </c>
      <c r="I4" s="13">
        <f>SUM(N3*I3)</f>
        <v>400</v>
      </c>
      <c r="J4" s="13">
        <f>SUM(N3*J3)</f>
        <v>400</v>
      </c>
      <c r="K4" s="13">
        <f>SUM(N3*K3)</f>
        <v>600</v>
      </c>
      <c r="L4" s="13">
        <f>SUM(N3*L3)</f>
        <v>600</v>
      </c>
      <c r="M4" s="13">
        <f>SUM(N3*M3)</f>
        <v>400</v>
      </c>
    </row>
    <row r="5" spans="1:14" ht="15">
      <c r="A5" s="12" t="s">
        <v>42</v>
      </c>
      <c r="B5" s="13">
        <f>SUM(B4/2)</f>
        <v>500</v>
      </c>
      <c r="C5" s="13">
        <f>SUM(C4/2)+(B4/2)</f>
        <v>800</v>
      </c>
      <c r="D5" s="13">
        <f t="shared" ref="D5:M5" si="0">SUM(D4/2)+(C4/2)</f>
        <v>600</v>
      </c>
      <c r="E5" s="13">
        <f t="shared" si="0"/>
        <v>500</v>
      </c>
      <c r="F5" s="13">
        <f t="shared" si="0"/>
        <v>400</v>
      </c>
      <c r="G5" s="13">
        <f t="shared" si="0"/>
        <v>400</v>
      </c>
      <c r="H5" s="13">
        <f t="shared" si="0"/>
        <v>400</v>
      </c>
      <c r="I5" s="13">
        <f t="shared" si="0"/>
        <v>400</v>
      </c>
      <c r="J5" s="13">
        <f t="shared" si="0"/>
        <v>400</v>
      </c>
      <c r="K5" s="13">
        <f t="shared" si="0"/>
        <v>500</v>
      </c>
      <c r="L5" s="13">
        <f t="shared" si="0"/>
        <v>600</v>
      </c>
      <c r="M5" s="13">
        <f t="shared" si="0"/>
        <v>500</v>
      </c>
    </row>
    <row r="6" spans="1:14" ht="15">
      <c r="A6" s="14" t="s">
        <v>39</v>
      </c>
      <c r="B6" s="15">
        <v>0</v>
      </c>
      <c r="C6" s="15">
        <v>4</v>
      </c>
      <c r="D6" s="15">
        <v>5</v>
      </c>
      <c r="E6" s="15">
        <v>5</v>
      </c>
      <c r="F6" s="15">
        <v>5</v>
      </c>
      <c r="G6" s="15">
        <v>5</v>
      </c>
      <c r="H6" s="15">
        <v>3</v>
      </c>
      <c r="I6" s="15">
        <v>3</v>
      </c>
      <c r="J6" s="15">
        <v>2</v>
      </c>
      <c r="K6" s="15">
        <v>5</v>
      </c>
      <c r="L6" s="15">
        <v>5</v>
      </c>
      <c r="M6" s="15">
        <v>4</v>
      </c>
      <c r="N6">
        <v>400</v>
      </c>
    </row>
    <row r="7" spans="1:14" ht="15">
      <c r="A7" s="14" t="s">
        <v>43</v>
      </c>
      <c r="B7" s="15">
        <v>0</v>
      </c>
      <c r="C7" s="15">
        <f>SUM(C6*N6)</f>
        <v>1600</v>
      </c>
      <c r="D7" s="15">
        <f>SUM(D6*N6)</f>
        <v>2000</v>
      </c>
      <c r="E7" s="15">
        <f>SUM(E6*N6)</f>
        <v>2000</v>
      </c>
      <c r="F7" s="15">
        <f>SUM(F6*N6)</f>
        <v>2000</v>
      </c>
      <c r="G7" s="15">
        <f>SUM(G6*N6)</f>
        <v>2000</v>
      </c>
      <c r="H7" s="15">
        <f>SUM(H6*N6)</f>
        <v>1200</v>
      </c>
      <c r="I7" s="15">
        <f>SUM(I6*N6)</f>
        <v>1200</v>
      </c>
      <c r="J7" s="15">
        <f>SUM(J6*N6)</f>
        <v>800</v>
      </c>
      <c r="K7" s="15">
        <f>SUM(K6*N6)</f>
        <v>2000</v>
      </c>
      <c r="L7" s="15">
        <f>SUM(L6*N6)</f>
        <v>2000</v>
      </c>
      <c r="M7" s="15">
        <f>SUM(M6*N6)</f>
        <v>1600</v>
      </c>
    </row>
    <row r="8" spans="1:14" ht="15">
      <c r="A8" s="14" t="s">
        <v>42</v>
      </c>
      <c r="B8" s="15">
        <f>SUM(B6*300)</f>
        <v>0</v>
      </c>
      <c r="C8" s="15">
        <f>SUM(C7/2)+(B7/2)</f>
        <v>800</v>
      </c>
      <c r="D8" s="15">
        <f t="shared" ref="D8:M8" si="1">SUM(D7/2)+(C7/2)</f>
        <v>1800</v>
      </c>
      <c r="E8" s="15">
        <f t="shared" si="1"/>
        <v>2000</v>
      </c>
      <c r="F8" s="15">
        <f t="shared" si="1"/>
        <v>2000</v>
      </c>
      <c r="G8" s="15">
        <f t="shared" si="1"/>
        <v>2000</v>
      </c>
      <c r="H8" s="15">
        <f t="shared" si="1"/>
        <v>1600</v>
      </c>
      <c r="I8" s="15">
        <f t="shared" si="1"/>
        <v>1200</v>
      </c>
      <c r="J8" s="15">
        <f t="shared" si="1"/>
        <v>1000</v>
      </c>
      <c r="K8" s="15">
        <f t="shared" si="1"/>
        <v>1400</v>
      </c>
      <c r="L8" s="15">
        <f t="shared" si="1"/>
        <v>2000</v>
      </c>
      <c r="M8" s="15">
        <f t="shared" si="1"/>
        <v>1800</v>
      </c>
    </row>
    <row r="9" spans="1:14" ht="15">
      <c r="A9" s="12" t="s">
        <v>40</v>
      </c>
      <c r="B9" s="13">
        <v>0</v>
      </c>
      <c r="C9" s="13">
        <v>0</v>
      </c>
      <c r="D9" s="13">
        <v>0</v>
      </c>
      <c r="E9" s="13">
        <v>3</v>
      </c>
      <c r="F9" s="13">
        <v>3</v>
      </c>
      <c r="G9" s="13">
        <v>3</v>
      </c>
      <c r="H9" s="13">
        <v>0</v>
      </c>
      <c r="I9" s="13">
        <v>0</v>
      </c>
      <c r="J9" s="13">
        <v>3</v>
      </c>
      <c r="K9" s="13">
        <v>3</v>
      </c>
      <c r="L9" s="13">
        <v>4</v>
      </c>
      <c r="M9" s="13">
        <v>6</v>
      </c>
    </row>
    <row r="10" spans="1:14" ht="15">
      <c r="A10" s="12" t="s">
        <v>43</v>
      </c>
      <c r="B10" s="13">
        <v>0</v>
      </c>
      <c r="C10" s="13">
        <f>SUM(N6*C9)</f>
        <v>0</v>
      </c>
      <c r="D10" s="13">
        <f>SUM(N6*D9)</f>
        <v>0</v>
      </c>
      <c r="E10" s="13">
        <f>SUM(N6*E9)</f>
        <v>1200</v>
      </c>
      <c r="F10" s="13">
        <f>SUM(N6*F9)</f>
        <v>1200</v>
      </c>
      <c r="G10" s="13">
        <f>SUM(N6*G9)</f>
        <v>1200</v>
      </c>
      <c r="H10" s="13">
        <f>SUM(N6*H9)</f>
        <v>0</v>
      </c>
      <c r="I10" s="13">
        <f>SUM(N6*I9)</f>
        <v>0</v>
      </c>
      <c r="J10" s="13">
        <f>SUM(N6*J9)</f>
        <v>1200</v>
      </c>
      <c r="K10" s="13">
        <f>SUM(N6*K9)</f>
        <v>1200</v>
      </c>
      <c r="L10" s="13">
        <f>SUM(N6*L9)</f>
        <v>1600</v>
      </c>
      <c r="M10" s="13">
        <f>SUM(N6*M9)</f>
        <v>2400</v>
      </c>
    </row>
    <row r="11" spans="1:14" ht="15">
      <c r="A11" s="12" t="s">
        <v>42</v>
      </c>
      <c r="B11" s="13">
        <f>SUM(300*B9)</f>
        <v>0</v>
      </c>
      <c r="C11" s="13">
        <f>SUM(C10/2)+(B10/2)</f>
        <v>0</v>
      </c>
      <c r="D11" s="13">
        <f t="shared" ref="D11:M11" si="2">SUM(D10/2)+(C10/2)</f>
        <v>0</v>
      </c>
      <c r="E11" s="13">
        <f t="shared" si="2"/>
        <v>600</v>
      </c>
      <c r="F11" s="13">
        <f t="shared" si="2"/>
        <v>1200</v>
      </c>
      <c r="G11" s="13">
        <f t="shared" si="2"/>
        <v>1200</v>
      </c>
      <c r="H11" s="13">
        <f t="shared" si="2"/>
        <v>600</v>
      </c>
      <c r="I11" s="13">
        <f t="shared" si="2"/>
        <v>0</v>
      </c>
      <c r="J11" s="13">
        <f t="shared" si="2"/>
        <v>600</v>
      </c>
      <c r="K11" s="13">
        <f t="shared" si="2"/>
        <v>1200</v>
      </c>
      <c r="L11" s="13">
        <f t="shared" si="2"/>
        <v>1400</v>
      </c>
      <c r="M11" s="13">
        <f t="shared" si="2"/>
        <v>2000</v>
      </c>
    </row>
    <row r="12" spans="1:14" ht="15">
      <c r="A12" s="14" t="s">
        <v>41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5</v>
      </c>
      <c r="I12" s="15">
        <v>6</v>
      </c>
      <c r="J12" s="15">
        <v>4</v>
      </c>
      <c r="K12" s="15">
        <v>0</v>
      </c>
      <c r="L12" s="15">
        <v>0</v>
      </c>
      <c r="M12" s="15">
        <v>0</v>
      </c>
    </row>
    <row r="13" spans="1:14" ht="15">
      <c r="A13" s="14" t="s">
        <v>43</v>
      </c>
      <c r="B13" s="15">
        <v>0</v>
      </c>
      <c r="C13" s="15">
        <f>SUM(N6*C12)</f>
        <v>0</v>
      </c>
      <c r="D13" s="15">
        <f>SUM(N6*D12)</f>
        <v>0</v>
      </c>
      <c r="E13" s="15">
        <f>SUM(N6*E12)</f>
        <v>0</v>
      </c>
      <c r="F13" s="15">
        <f>SUM(N6*F12)</f>
        <v>0</v>
      </c>
      <c r="G13" s="15">
        <f>SUM(N6*G12)</f>
        <v>0</v>
      </c>
      <c r="H13" s="15">
        <f>SUM(N6*H12)</f>
        <v>2000</v>
      </c>
      <c r="I13" s="15">
        <f>SUM(N6*I12)</f>
        <v>2400</v>
      </c>
      <c r="J13" s="15">
        <f>SUM(N6*J12)</f>
        <v>1600</v>
      </c>
      <c r="K13" s="15">
        <f>SUM(N6*K12)</f>
        <v>0</v>
      </c>
      <c r="L13" s="15">
        <f>SUM(N6*L12)</f>
        <v>0</v>
      </c>
      <c r="M13" s="15">
        <f>SUM(N6*M12)</f>
        <v>0</v>
      </c>
    </row>
    <row r="14" spans="1:14" ht="15">
      <c r="A14" s="14" t="s">
        <v>42</v>
      </c>
      <c r="B14" s="15">
        <f>SUM(300*B12)</f>
        <v>0</v>
      </c>
      <c r="C14" s="15">
        <f>SUM(C13/2)+(B13/2)</f>
        <v>0</v>
      </c>
      <c r="D14" s="15">
        <f t="shared" ref="D14:M14" si="3">SUM(D13/2)+(C13/2)</f>
        <v>0</v>
      </c>
      <c r="E14" s="15">
        <f t="shared" si="3"/>
        <v>0</v>
      </c>
      <c r="F14" s="15">
        <f t="shared" si="3"/>
        <v>0</v>
      </c>
      <c r="G14" s="15">
        <f t="shared" si="3"/>
        <v>0</v>
      </c>
      <c r="H14" s="15">
        <f t="shared" si="3"/>
        <v>1000</v>
      </c>
      <c r="I14" s="15">
        <f t="shared" si="3"/>
        <v>2200</v>
      </c>
      <c r="J14" s="15">
        <f t="shared" si="3"/>
        <v>2000</v>
      </c>
      <c r="K14" s="15">
        <f t="shared" si="3"/>
        <v>800</v>
      </c>
      <c r="L14" s="15">
        <f t="shared" si="3"/>
        <v>0</v>
      </c>
      <c r="M14" s="15">
        <f t="shared" si="3"/>
        <v>0</v>
      </c>
    </row>
    <row r="15" spans="1:14" s="16" customFormat="1" ht="15">
      <c r="A15" s="10" t="s">
        <v>38</v>
      </c>
      <c r="B15" s="11">
        <f>SUM(B3+B6+B9+B12)</f>
        <v>5</v>
      </c>
      <c r="C15" s="11">
        <f t="shared" ref="C15:M15" si="4">SUM(C3+C6+C9+C12)</f>
        <v>7</v>
      </c>
      <c r="D15" s="11">
        <f t="shared" si="4"/>
        <v>8</v>
      </c>
      <c r="E15" s="11">
        <f t="shared" si="4"/>
        <v>10</v>
      </c>
      <c r="F15" s="11">
        <f t="shared" si="4"/>
        <v>10</v>
      </c>
      <c r="G15" s="11">
        <f t="shared" si="4"/>
        <v>10</v>
      </c>
      <c r="H15" s="11">
        <f t="shared" si="4"/>
        <v>10</v>
      </c>
      <c r="I15" s="11">
        <f t="shared" si="4"/>
        <v>11</v>
      </c>
      <c r="J15" s="11">
        <f t="shared" si="4"/>
        <v>11</v>
      </c>
      <c r="K15" s="11">
        <f t="shared" si="4"/>
        <v>11</v>
      </c>
      <c r="L15" s="11">
        <f t="shared" si="4"/>
        <v>12</v>
      </c>
      <c r="M15" s="11">
        <f t="shared" si="4"/>
        <v>12</v>
      </c>
    </row>
    <row r="16" spans="1:14" s="16" customFormat="1" ht="15">
      <c r="A16" s="10" t="s">
        <v>44</v>
      </c>
      <c r="B16" s="11">
        <f>SUM(B4+B7+B10+B13)</f>
        <v>1000</v>
      </c>
      <c r="C16" s="11">
        <f t="shared" ref="C16:M16" si="5">SUM(C4+C7+C10+C13)</f>
        <v>2200</v>
      </c>
      <c r="D16" s="11">
        <f t="shared" si="5"/>
        <v>2600</v>
      </c>
      <c r="E16" s="11">
        <f t="shared" si="5"/>
        <v>3600</v>
      </c>
      <c r="F16" s="11">
        <f t="shared" si="5"/>
        <v>3600</v>
      </c>
      <c r="G16" s="11">
        <f t="shared" si="5"/>
        <v>3600</v>
      </c>
      <c r="H16" s="11">
        <f t="shared" si="5"/>
        <v>3600</v>
      </c>
      <c r="I16" s="11">
        <f t="shared" si="5"/>
        <v>4000</v>
      </c>
      <c r="J16" s="11">
        <f t="shared" si="5"/>
        <v>4000</v>
      </c>
      <c r="K16" s="11">
        <f t="shared" si="5"/>
        <v>3800</v>
      </c>
      <c r="L16" s="11">
        <f t="shared" si="5"/>
        <v>4200</v>
      </c>
      <c r="M16" s="11">
        <f t="shared" si="5"/>
        <v>4400</v>
      </c>
    </row>
    <row r="17" spans="1:13" s="16" customFormat="1" ht="15">
      <c r="A17" s="10" t="s">
        <v>45</v>
      </c>
      <c r="B17" s="11">
        <f>SUM(B5+B8+B11+B14)</f>
        <v>500</v>
      </c>
      <c r="C17" s="11">
        <f t="shared" ref="C17:M17" si="6">SUM(C5+C8+C11+C14)</f>
        <v>1600</v>
      </c>
      <c r="D17" s="11">
        <f t="shared" si="6"/>
        <v>2400</v>
      </c>
      <c r="E17" s="11">
        <f t="shared" si="6"/>
        <v>3100</v>
      </c>
      <c r="F17" s="11">
        <f t="shared" si="6"/>
        <v>3600</v>
      </c>
      <c r="G17" s="11">
        <f t="shared" si="6"/>
        <v>3600</v>
      </c>
      <c r="H17" s="11">
        <f t="shared" si="6"/>
        <v>3600</v>
      </c>
      <c r="I17" s="11">
        <f t="shared" si="6"/>
        <v>3800</v>
      </c>
      <c r="J17" s="11">
        <f t="shared" si="6"/>
        <v>4000</v>
      </c>
      <c r="K17" s="11">
        <f t="shared" si="6"/>
        <v>3900</v>
      </c>
      <c r="L17" s="11">
        <f t="shared" si="6"/>
        <v>4000</v>
      </c>
      <c r="M17" s="11">
        <f t="shared" si="6"/>
        <v>4300</v>
      </c>
    </row>
    <row r="20" spans="1:13">
      <c r="B20">
        <v>500</v>
      </c>
      <c r="C20">
        <v>800</v>
      </c>
      <c r="D20">
        <v>600</v>
      </c>
      <c r="E20">
        <v>500</v>
      </c>
      <c r="F20">
        <v>400</v>
      </c>
      <c r="G20">
        <v>400</v>
      </c>
      <c r="H20">
        <v>400</v>
      </c>
      <c r="I20">
        <v>400</v>
      </c>
      <c r="J20">
        <v>400</v>
      </c>
      <c r="K20">
        <v>500</v>
      </c>
      <c r="L20">
        <v>600</v>
      </c>
      <c r="M20">
        <v>500</v>
      </c>
    </row>
    <row r="21" spans="1:13">
      <c r="B21">
        <v>0</v>
      </c>
      <c r="C21">
        <v>800</v>
      </c>
      <c r="D21">
        <v>1800</v>
      </c>
      <c r="E21">
        <v>2000</v>
      </c>
      <c r="F21">
        <v>2000</v>
      </c>
      <c r="G21">
        <v>2000</v>
      </c>
      <c r="H21">
        <v>1600</v>
      </c>
      <c r="I21">
        <v>1200</v>
      </c>
      <c r="J21">
        <v>1000</v>
      </c>
      <c r="K21">
        <v>1400</v>
      </c>
      <c r="L21">
        <v>2000</v>
      </c>
      <c r="M21">
        <v>1800</v>
      </c>
    </row>
    <row r="22" spans="1:13">
      <c r="B22">
        <v>0</v>
      </c>
      <c r="C22">
        <v>0</v>
      </c>
      <c r="D22">
        <v>0</v>
      </c>
      <c r="E22">
        <v>600</v>
      </c>
      <c r="F22">
        <v>1200</v>
      </c>
      <c r="G22">
        <v>1200</v>
      </c>
      <c r="H22">
        <v>600</v>
      </c>
      <c r="I22">
        <v>0</v>
      </c>
      <c r="J22">
        <v>600</v>
      </c>
      <c r="K22">
        <v>1200</v>
      </c>
      <c r="L22">
        <v>1400</v>
      </c>
      <c r="M22">
        <v>2000</v>
      </c>
    </row>
    <row r="23" spans="1:1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1000</v>
      </c>
      <c r="I23">
        <v>2200</v>
      </c>
      <c r="J23">
        <v>2000</v>
      </c>
      <c r="K23">
        <v>800</v>
      </c>
      <c r="L23">
        <v>0</v>
      </c>
      <c r="M23">
        <v>0</v>
      </c>
    </row>
  </sheetData>
  <mergeCells count="1">
    <mergeCell ref="A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Forecast</vt:lpstr>
      <vt:lpstr>Volume of Work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2013-03-15T23:25:57Z</dcterms:modified>
</cp:coreProperties>
</file>