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hq-fs-00\Users$\rgonzales\Branch\New Jersey - 620\Joe Diaz\"/>
    </mc:Choice>
  </mc:AlternateContent>
  <xr:revisionPtr revIDLastSave="0" documentId="13_ncr:1_{96D79BCB-C106-447F-840F-20E895FDE0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CustomerUnservic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8" i="1" l="1"/>
  <c r="N128" i="1"/>
  <c r="M128" i="1"/>
  <c r="O89" i="1"/>
  <c r="N89" i="1"/>
  <c r="M89" i="1"/>
  <c r="N70" i="1"/>
  <c r="M70" i="1"/>
  <c r="O70" i="1" s="1"/>
  <c r="M15" i="1"/>
  <c r="O15" i="1" s="1"/>
  <c r="N94" i="1"/>
  <c r="M94" i="1"/>
  <c r="O94" i="1" s="1"/>
  <c r="N36" i="1"/>
  <c r="M36" i="1"/>
  <c r="O36" i="1" s="1"/>
  <c r="N27" i="1"/>
  <c r="M27" i="1"/>
  <c r="O27" i="1"/>
  <c r="N131" i="1"/>
  <c r="M131" i="1"/>
  <c r="O131" i="1" s="1"/>
</calcChain>
</file>

<file path=xl/sharedStrings.xml><?xml version="1.0" encoding="utf-8"?>
<sst xmlns="http://schemas.openxmlformats.org/spreadsheetml/2006/main" count="1296" uniqueCount="286">
  <si>
    <t/>
  </si>
  <si>
    <t>* CUSTOMER ESTABLISH DATE</t>
  </si>
  <si>
    <t>* MACHINE INSTALLED DATE</t>
  </si>
  <si>
    <t>ROUTE</t>
  </si>
  <si>
    <t>DAY</t>
  </si>
  <si>
    <t>CUST ID</t>
  </si>
  <si>
    <t>CUST NAME</t>
  </si>
  <si>
    <t>SCHED DATE</t>
  </si>
  <si>
    <t>CUST LAST SERV</t>
  </si>
  <si>
    <t>MODEL</t>
  </si>
  <si>
    <t>SERIAL</t>
  </si>
  <si>
    <t>MACHINE LAST SERV</t>
  </si>
  <si>
    <t>REASON</t>
  </si>
  <si>
    <t>BRANCH/DRIVER FOLLOW UP NOTES</t>
  </si>
  <si>
    <t>01</t>
  </si>
  <si>
    <t>62013838</t>
  </si>
  <si>
    <t>THALASSA RESTAURANT</t>
  </si>
  <si>
    <t>11/05/2024</t>
  </si>
  <si>
    <t>09/12/2024</t>
  </si>
  <si>
    <t>OUT OF BUSINESS</t>
  </si>
  <si>
    <t>196200184</t>
  </si>
  <si>
    <t>OLLIE</t>
  </si>
  <si>
    <t>11/07/2024</t>
  </si>
  <si>
    <t>01/27/2024</t>
  </si>
  <si>
    <t>AC A5</t>
  </si>
  <si>
    <t>C14197</t>
  </si>
  <si>
    <t>236200112</t>
  </si>
  <si>
    <t>TAURO RESTAURANT</t>
  </si>
  <si>
    <t>11/13/2024</t>
  </si>
  <si>
    <t>06/28/2024</t>
  </si>
  <si>
    <t>UNSERVICED CUSTOMER TOTAL:</t>
  </si>
  <si>
    <t>UNSERVICED MACHINE TOTAL:</t>
  </si>
  <si>
    <t>02</t>
  </si>
  <si>
    <t>196200183</t>
  </si>
  <si>
    <t>ORCHARD TOWNHOUSE</t>
  </si>
  <si>
    <t>11/06/2024</t>
  </si>
  <si>
    <t>05/24/2024</t>
  </si>
  <si>
    <t>62021334</t>
  </si>
  <si>
    <t xml:space="preserve">JOE G'S RESTAURANT            </t>
  </si>
  <si>
    <t>11/08/2024</t>
  </si>
  <si>
    <t>06/21/2024</t>
  </si>
  <si>
    <t>CMA AH2</t>
  </si>
  <si>
    <t>AH2-121413</t>
  </si>
  <si>
    <t>166200755</t>
  </si>
  <si>
    <t>TIR NA NOG</t>
  </si>
  <si>
    <t>11/18/2024</t>
  </si>
  <si>
    <t>06/05/2024</t>
  </si>
  <si>
    <t>6206258</t>
  </si>
  <si>
    <t>WON DEE SIAM THAI RESTAURANT</t>
  </si>
  <si>
    <t>11/20/2024</t>
  </si>
  <si>
    <t>04/20/2024</t>
  </si>
  <si>
    <t>03</t>
  </si>
  <si>
    <t>6204702</t>
  </si>
  <si>
    <t xml:space="preserve">PIETRO'S RESTAURANT </t>
  </si>
  <si>
    <t>05/21/2024</t>
  </si>
  <si>
    <t>6201099</t>
  </si>
  <si>
    <t>BLACK SHEEP</t>
  </si>
  <si>
    <t>08/23/2024</t>
  </si>
  <si>
    <t>196200222</t>
  </si>
  <si>
    <t>GREENPOINT FISH</t>
  </si>
  <si>
    <t>11/14/2024</t>
  </si>
  <si>
    <t>07/26/2024</t>
  </si>
  <si>
    <t>206200040</t>
  </si>
  <si>
    <t>JUMIEKA NYC</t>
  </si>
  <si>
    <t>CMA 180 UC</t>
  </si>
  <si>
    <t>18UC011505</t>
  </si>
  <si>
    <t>6203861</t>
  </si>
  <si>
    <t>MK</t>
  </si>
  <si>
    <t>06/03/2024</t>
  </si>
  <si>
    <t>04</t>
  </si>
  <si>
    <t>6203596</t>
  </si>
  <si>
    <t>HOUNDS TOOTH PUB</t>
  </si>
  <si>
    <t>11/04/2024</t>
  </si>
  <si>
    <t>08/12/2024</t>
  </si>
  <si>
    <t>6206188</t>
  </si>
  <si>
    <t>THE JOYCE</t>
  </si>
  <si>
    <t>06/17/2024</t>
  </si>
  <si>
    <t>SCHEDULED TO PULL</t>
  </si>
  <si>
    <t>ADS ASQ</t>
  </si>
  <si>
    <t>ASQ-04118</t>
  </si>
  <si>
    <t>ASQ-04867</t>
  </si>
  <si>
    <t>6204491</t>
  </si>
  <si>
    <t>THE SMITH</t>
  </si>
  <si>
    <t>11/19/2024</t>
  </si>
  <si>
    <t>CAN'T GET IN TO PULL</t>
  </si>
  <si>
    <t>ASQ-04698</t>
  </si>
  <si>
    <t>10/08/2024</t>
  </si>
  <si>
    <t>ROUTE 04</t>
  </si>
  <si>
    <t>05</t>
  </si>
  <si>
    <t>176200099</t>
  </si>
  <si>
    <t>KOOK</t>
  </si>
  <si>
    <t>02/26/2024</t>
  </si>
  <si>
    <t>6206260</t>
  </si>
  <si>
    <t>HARRY'S  ITALIAN @GOLDMAN SACH</t>
  </si>
  <si>
    <t>09/11/2024</t>
  </si>
  <si>
    <t>216200025</t>
  </si>
  <si>
    <t>TIGERLILY KITCHEN</t>
  </si>
  <si>
    <t>07/24/2024</t>
  </si>
  <si>
    <t>226200147</t>
  </si>
  <si>
    <t>ALL THE KINGS HORSES CAFE</t>
  </si>
  <si>
    <t>01/09/2024</t>
  </si>
  <si>
    <t>AC A4</t>
  </si>
  <si>
    <t>17982</t>
  </si>
  <si>
    <t>226200005</t>
  </si>
  <si>
    <t>ANI RAMEN--LIBERTY</t>
  </si>
  <si>
    <t>05/03/2024</t>
  </si>
  <si>
    <t>236200030</t>
  </si>
  <si>
    <t>MOMOYA 4</t>
  </si>
  <si>
    <t>11/15/2024</t>
  </si>
  <si>
    <t>09/23/2024</t>
  </si>
  <si>
    <t>AC D4</t>
  </si>
  <si>
    <t>D4-2200622</t>
  </si>
  <si>
    <t>D4-2200623</t>
  </si>
  <si>
    <t>D4-2200947</t>
  </si>
  <si>
    <t>D4-2200948</t>
  </si>
  <si>
    <t>D4-2201221</t>
  </si>
  <si>
    <t>6206064</t>
  </si>
  <si>
    <t>UNDERDOG</t>
  </si>
  <si>
    <t>09/24/2024</t>
  </si>
  <si>
    <t>NOW HAS NEW OWNER/NAME</t>
  </si>
  <si>
    <t>06</t>
  </si>
  <si>
    <t>166200730</t>
  </si>
  <si>
    <t>SIPS &amp; MAKER</t>
  </si>
  <si>
    <t>02/27/2024</t>
  </si>
  <si>
    <t>196200096</t>
  </si>
  <si>
    <t>KARVOUNA MEZZE</t>
  </si>
  <si>
    <t>11/11/2024</t>
  </si>
  <si>
    <t>08/19/2024</t>
  </si>
  <si>
    <t>16814</t>
  </si>
  <si>
    <t>186200127</t>
  </si>
  <si>
    <t>OBICA</t>
  </si>
  <si>
    <t>08/21/2024</t>
  </si>
  <si>
    <t>6206397</t>
  </si>
  <si>
    <t>MIZU</t>
  </si>
  <si>
    <t>04/02/2024</t>
  </si>
  <si>
    <t>02370</t>
  </si>
  <si>
    <t>6208163</t>
  </si>
  <si>
    <t>MADISON RESTAURANT</t>
  </si>
  <si>
    <t>02/08/2024</t>
  </si>
  <si>
    <t>CO</t>
  </si>
  <si>
    <t>A5C13445</t>
  </si>
  <si>
    <t>156201645</t>
  </si>
  <si>
    <t xml:space="preserve">DAVID'S CAFE </t>
  </si>
  <si>
    <t>10/21/2024</t>
  </si>
  <si>
    <t>ROUTE 06</t>
  </si>
  <si>
    <t>07</t>
  </si>
  <si>
    <t>6206874</t>
  </si>
  <si>
    <t>SEL RROSE</t>
  </si>
  <si>
    <t>02/29/2024</t>
  </si>
  <si>
    <t>216200159</t>
  </si>
  <si>
    <t>ST TROPEZ SOHO</t>
  </si>
  <si>
    <t>11/12/2024</t>
  </si>
  <si>
    <t>05/29/2024</t>
  </si>
  <si>
    <t>08</t>
  </si>
  <si>
    <t>166200652</t>
  </si>
  <si>
    <t>ISE RESTAURANT</t>
  </si>
  <si>
    <t>06/19/2024</t>
  </si>
  <si>
    <t>09</t>
  </si>
  <si>
    <t>216200047</t>
  </si>
  <si>
    <t>TANI</t>
  </si>
  <si>
    <t>06/15/2024</t>
  </si>
  <si>
    <t>C15401</t>
  </si>
  <si>
    <t>186200170</t>
  </si>
  <si>
    <t>PIER 701 RESTAURANT &amp; BAR</t>
  </si>
  <si>
    <t>06/14/2024</t>
  </si>
  <si>
    <t>ADS 44 LL</t>
  </si>
  <si>
    <t>LL02004</t>
  </si>
  <si>
    <t>196200034</t>
  </si>
  <si>
    <t>UP LOUNGE</t>
  </si>
  <si>
    <t>09/13/2023</t>
  </si>
  <si>
    <t>C15048</t>
  </si>
  <si>
    <t>206200065</t>
  </si>
  <si>
    <t>AUTUMN</t>
  </si>
  <si>
    <t>07/03/2024</t>
  </si>
  <si>
    <t>226200129</t>
  </si>
  <si>
    <t>CONFETTI RISTORANTE</t>
  </si>
  <si>
    <t>03/15/2024</t>
  </si>
  <si>
    <t>CO CONVEY</t>
  </si>
  <si>
    <t>LH12457</t>
  </si>
  <si>
    <t>166200714</t>
  </si>
  <si>
    <t>THE BARROW HOUSE</t>
  </si>
  <si>
    <t>10/04/2024</t>
  </si>
  <si>
    <t xml:space="preserve">NO LONGER HAS OUR DISHWASHER </t>
  </si>
  <si>
    <t>ROUTE 09</t>
  </si>
  <si>
    <t>10</t>
  </si>
  <si>
    <t>236200089</t>
  </si>
  <si>
    <t>MEAT UP</t>
  </si>
  <si>
    <t>18561</t>
  </si>
  <si>
    <t>186200215</t>
  </si>
  <si>
    <t>DAIMATSU</t>
  </si>
  <si>
    <t>03/04/2024</t>
  </si>
  <si>
    <t>ADS ET-AF</t>
  </si>
  <si>
    <t>ETAF11495</t>
  </si>
  <si>
    <t>236200090</t>
  </si>
  <si>
    <t>ARATA SUSHI</t>
  </si>
  <si>
    <t>ROUTE 10</t>
  </si>
  <si>
    <t>11</t>
  </si>
  <si>
    <t>156201851</t>
  </si>
  <si>
    <t>LARSENS</t>
  </si>
  <si>
    <t>08/16/2024</t>
  </si>
  <si>
    <t>FOR SALE OR LEASE</t>
  </si>
  <si>
    <t>196200036</t>
  </si>
  <si>
    <t>FRANKLIN SOCIAL</t>
  </si>
  <si>
    <t>D4-1902671</t>
  </si>
  <si>
    <t>D4-1902672</t>
  </si>
  <si>
    <t>146201048</t>
  </si>
  <si>
    <t>HAVANA'S CUBAN CAFE</t>
  </si>
  <si>
    <t>09/18/2024</t>
  </si>
  <si>
    <t>AC UC34</t>
  </si>
  <si>
    <t>V02915</t>
  </si>
  <si>
    <t>BRANCH 620</t>
  </si>
  <si>
    <t>AR</t>
  </si>
  <si>
    <t>Deposit</t>
  </si>
  <si>
    <t>Total Unsecured Debt</t>
  </si>
  <si>
    <t>Pull D4</t>
  </si>
  <si>
    <t>196200223</t>
  </si>
  <si>
    <t>ZIFF DAVIS</t>
  </si>
  <si>
    <t>11/21/2024</t>
  </si>
  <si>
    <t>09/26/2024</t>
  </si>
  <si>
    <t>6205626</t>
  </si>
  <si>
    <t>DANJI</t>
  </si>
  <si>
    <t>09/08/2023</t>
  </si>
  <si>
    <t>236200055</t>
  </si>
  <si>
    <t>HUNGRY HOUSE (PURE GRIT)</t>
  </si>
  <si>
    <t>06/11/2024</t>
  </si>
  <si>
    <t>206200105</t>
  </si>
  <si>
    <t>MRKTPL</t>
  </si>
  <si>
    <t>07/29/2022</t>
  </si>
  <si>
    <t>28537</t>
  </si>
  <si>
    <t>AC UHT</t>
  </si>
  <si>
    <t>UHT00651</t>
  </si>
  <si>
    <t>AC-B-AB-10</t>
  </si>
  <si>
    <t>AB10-20163</t>
  </si>
  <si>
    <t>6206283</t>
  </si>
  <si>
    <t>BAY CAFE</t>
  </si>
  <si>
    <t>10/28/2024</t>
  </si>
  <si>
    <t>206200124</t>
  </si>
  <si>
    <t>NELORE GRILL BRAZILLIAN KITCHEN</t>
  </si>
  <si>
    <t>11/22/2024</t>
  </si>
  <si>
    <t>04/19/2024</t>
  </si>
  <si>
    <t>ETAF08062</t>
  </si>
  <si>
    <t>03/23/2024</t>
  </si>
  <si>
    <t>DEMA TI</t>
  </si>
  <si>
    <t>TI179837</t>
  </si>
  <si>
    <t>6205751</t>
  </si>
  <si>
    <t>WEST END BAR &amp; GRILL</t>
  </si>
  <si>
    <t>02/24/2024</t>
  </si>
  <si>
    <t>186200167</t>
  </si>
  <si>
    <t>CHELSEA MUSIC HALL</t>
  </si>
  <si>
    <t>09/30/2024</t>
  </si>
  <si>
    <t>6207483</t>
  </si>
  <si>
    <t>THE ROOST</t>
  </si>
  <si>
    <t>03/19/2024</t>
  </si>
  <si>
    <t>SUSHI ON JONES-LES</t>
  </si>
  <si>
    <t>D4-2111673</t>
  </si>
  <si>
    <t>D4-2210023</t>
  </si>
  <si>
    <t>D4-2210030</t>
  </si>
  <si>
    <t>18UC074482</t>
  </si>
  <si>
    <t>216200094</t>
  </si>
  <si>
    <t>11/27/2024</t>
  </si>
  <si>
    <t>09/04/2024</t>
  </si>
  <si>
    <t>186200089</t>
  </si>
  <si>
    <t>CITIZENS OF GRAMERCY</t>
  </si>
  <si>
    <t>11/25/2024</t>
  </si>
  <si>
    <t>216200037</t>
  </si>
  <si>
    <t>MOTHER DUCK</t>
  </si>
  <si>
    <t>11/26/2024</t>
  </si>
  <si>
    <t>10/31/2022</t>
  </si>
  <si>
    <t>26706</t>
  </si>
  <si>
    <t>D4-2001876</t>
  </si>
  <si>
    <t>D4-2004078</t>
  </si>
  <si>
    <t>D4-2110142</t>
  </si>
  <si>
    <t>D4-2110144</t>
  </si>
  <si>
    <t>D4-2110156</t>
  </si>
  <si>
    <t>AB10-21056</t>
  </si>
  <si>
    <t>156200143</t>
  </si>
  <si>
    <t>EON'S</t>
  </si>
  <si>
    <t>07/10/2024</t>
  </si>
  <si>
    <t>216200045</t>
  </si>
  <si>
    <t>LITTLE MAD</t>
  </si>
  <si>
    <t>08/06/2024</t>
  </si>
  <si>
    <t>226200193</t>
  </si>
  <si>
    <t>CALETTA</t>
  </si>
  <si>
    <t>226200172</t>
  </si>
  <si>
    <t>PASTA RAMEN</t>
  </si>
  <si>
    <t>04/17/2024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</si>
</sst>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rgb="FF000000"/>
      <name val="Calibri"/>
      <family val="2"/>
      <scheme val="minor"/>
    </font>
    <font>
      <sz val="11"/>
      <color rgb="FF000000"/>
      <name val="Cambria"/>
      <family val="1"/>
    </font>
    <font>
      <sz val="11"/>
      <name val="Cambria"/>
      <family val="1"/>
    </font>
    <font>
      <b/>
      <sz val="11"/>
      <color rgb="FF000000"/>
      <name val="Cambria"/>
      <family val="1"/>
    </font>
    <font>
      <b/>
      <sz val="11"/>
      <name val="Cambria"/>
      <family val="1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 vertical="top" wrapText="1" readingOrder="1"/>
    </xf>
    <xf numFmtId="0" fontId="2" fillId="0" borderId="1" xfId="0" applyFont="1" applyBorder="1"/>
    <xf numFmtId="0" fontId="3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1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0" fontId="4" fillId="0" borderId="1" xfId="0" applyFont="1" applyBorder="1" applyAlignment="1">
      <alignment horizontal="left" vertical="top"/>
    </xf>
    <xf numFmtId="4" fontId="4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>
      <alignment vertical="top" wrapText="1" readingOrder="1"/>
    </xf>
    <xf numFmtId="0" fontId="2" fillId="2" borderId="1" xfId="0" applyFont="1" applyFill="1" applyBorder="1"/>
    <xf numFmtId="164" fontId="4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right" vertical="top" wrapText="1" readingOrder="1"/>
    </xf>
    <xf numFmtId="0" fontId="1" fillId="3" borderId="1" xfId="0" applyFont="1" applyFill="1" applyBorder="1" applyAlignment="1">
      <alignment vertical="top" wrapText="1" readingOrder="1"/>
    </xf>
    <xf numFmtId="0" fontId="3" fillId="3" borderId="1" xfId="0" applyFont="1" applyFill="1" applyBorder="1" applyAlignment="1">
      <alignment horizontal="right" vertical="top" wrapText="1" readingOrder="1"/>
    </xf>
    <xf numFmtId="0" fontId="1" fillId="3" borderId="1" xfId="0" applyFont="1" applyFill="1" applyBorder="1" applyAlignment="1">
      <alignment horizontal="left" vertical="top" wrapText="1" readingOrder="1"/>
    </xf>
    <xf numFmtId="0" fontId="2" fillId="3" borderId="1" xfId="0" applyFont="1" applyFill="1" applyBorder="1"/>
    <xf numFmtId="164" fontId="4" fillId="3" borderId="1" xfId="0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top" wrapText="1" readingOrder="1"/>
    </xf>
    <xf numFmtId="0" fontId="6" fillId="3" borderId="1" xfId="0" applyFont="1" applyFill="1" applyBorder="1" applyAlignment="1">
      <alignment horizontal="left" vertical="top" wrapText="1" readingOrder="1"/>
    </xf>
    <xf numFmtId="0" fontId="5" fillId="3" borderId="1" xfId="0" applyFont="1" applyFill="1" applyBorder="1"/>
    <xf numFmtId="164" fontId="7" fillId="3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right" vertical="top" wrapText="1" readingOrder="1"/>
    </xf>
    <xf numFmtId="0" fontId="2" fillId="4" borderId="1" xfId="0" applyFont="1" applyFill="1" applyBorder="1"/>
    <xf numFmtId="164" fontId="4" fillId="4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horizontal="left" vertical="top" wrapText="1" readingOrder="1"/>
    </xf>
    <xf numFmtId="0" fontId="6" fillId="0" borderId="1" xfId="0" applyFont="1" applyBorder="1" applyAlignment="1">
      <alignment horizontal="center" vertical="top" wrapText="1" readingOrder="1"/>
    </xf>
    <xf numFmtId="0" fontId="5" fillId="0" borderId="1" xfId="0" applyFont="1" applyBorder="1"/>
    <xf numFmtId="0" fontId="8" fillId="0" borderId="1" xfId="0" applyFont="1" applyBorder="1"/>
    <xf numFmtId="164" fontId="7" fillId="0" borderId="1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vertical="top" wrapText="1" readingOrder="1"/>
    </xf>
    <xf numFmtId="0" fontId="6" fillId="2" borderId="1" xfId="0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left" vertical="top" wrapText="1" readingOrder="1"/>
    </xf>
    <xf numFmtId="0" fontId="8" fillId="2" borderId="1" xfId="0" applyFont="1" applyFill="1" applyBorder="1"/>
    <xf numFmtId="164" fontId="7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/>
    <xf numFmtId="0" fontId="1" fillId="0" borderId="1" xfId="0" applyFont="1" applyBorder="1" applyAlignment="1">
      <alignment horizontal="righ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2"/>
  <sheetViews>
    <sheetView showGridLines="0" tabSelected="1" topLeftCell="A128" zoomScale="85" zoomScaleNormal="85" workbookViewId="0">
      <selection activeCell="K136" sqref="K136"/>
    </sheetView>
  </sheetViews>
  <sheetFormatPr defaultRowHeight="13.8" x14ac:dyDescent="0.25"/>
  <cols>
    <col min="1" max="1" width="3.21875" style="2" bestFit="1" customWidth="1"/>
    <col min="2" max="2" width="6.33203125" style="48" customWidth="1"/>
    <col min="3" max="3" width="12.77734375" style="2" customWidth="1"/>
    <col min="4" max="4" width="15.109375" style="2" bestFit="1" customWidth="1"/>
    <col min="5" max="5" width="13.44140625" style="2" customWidth="1"/>
    <col min="6" max="6" width="16.44140625" style="2" customWidth="1"/>
    <col min="7" max="7" width="8.33203125" style="2" customWidth="1"/>
    <col min="8" max="8" width="8.21875" style="2" customWidth="1"/>
    <col min="9" max="9" width="16.21875" style="2" customWidth="1"/>
    <col min="10" max="10" width="16.109375" style="2" bestFit="1" customWidth="1"/>
    <col min="11" max="11" width="18.21875" style="2" bestFit="1" customWidth="1"/>
    <col min="12" max="12" width="0" style="2" hidden="1" customWidth="1"/>
    <col min="13" max="13" width="19.88671875" style="7" customWidth="1"/>
    <col min="14" max="14" width="12.77734375" style="7" bestFit="1" customWidth="1"/>
    <col min="15" max="15" width="12.6640625" style="7" customWidth="1"/>
    <col min="16" max="16384" width="8.88671875" style="2"/>
  </cols>
  <sheetData>
    <row r="1" spans="1:15" x14ac:dyDescent="0.25">
      <c r="A1" s="1" t="s">
        <v>0</v>
      </c>
      <c r="B1" s="42" t="s">
        <v>0</v>
      </c>
      <c r="C1" s="1" t="s">
        <v>0</v>
      </c>
      <c r="D1" s="1" t="s">
        <v>0</v>
      </c>
      <c r="E1" s="1" t="s">
        <v>0</v>
      </c>
      <c r="F1" s="40" t="s">
        <v>1</v>
      </c>
      <c r="G1" s="41"/>
      <c r="H1" s="41"/>
      <c r="I1" s="40" t="s">
        <v>2</v>
      </c>
      <c r="J1" s="41"/>
      <c r="K1" s="1" t="s">
        <v>0</v>
      </c>
    </row>
    <row r="2" spans="1:15" ht="69" x14ac:dyDescent="0.25">
      <c r="A2" s="3" t="s">
        <v>3</v>
      </c>
      <c r="B2" s="4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M2" s="7" t="s">
        <v>211</v>
      </c>
      <c r="N2" s="7" t="s">
        <v>212</v>
      </c>
      <c r="O2" s="7" t="s">
        <v>213</v>
      </c>
    </row>
    <row r="3" spans="1:15" x14ac:dyDescent="0.25">
      <c r="A3" s="1" t="s">
        <v>0</v>
      </c>
      <c r="B3" s="42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5" t="s">
        <v>0</v>
      </c>
      <c r="H3" s="5" t="s">
        <v>0</v>
      </c>
      <c r="I3" s="1" t="s">
        <v>0</v>
      </c>
      <c r="J3" s="5" t="s">
        <v>0</v>
      </c>
      <c r="K3" s="5" t="s">
        <v>0</v>
      </c>
      <c r="M3" s="9"/>
      <c r="N3" s="9"/>
      <c r="O3" s="9"/>
    </row>
    <row r="4" spans="1:15" x14ac:dyDescent="0.25">
      <c r="A4" s="5" t="s">
        <v>14</v>
      </c>
      <c r="B4" s="42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M4" s="9"/>
      <c r="N4" s="9"/>
      <c r="O4" s="9"/>
    </row>
    <row r="5" spans="1:15" ht="27.6" x14ac:dyDescent="0.25">
      <c r="A5" s="1" t="s">
        <v>0</v>
      </c>
      <c r="B5" s="42">
        <v>2</v>
      </c>
      <c r="C5" s="1" t="s">
        <v>15</v>
      </c>
      <c r="D5" s="1" t="s">
        <v>16</v>
      </c>
      <c r="E5" s="1" t="s">
        <v>17</v>
      </c>
      <c r="F5" s="1" t="s">
        <v>18</v>
      </c>
      <c r="G5" s="5" t="s">
        <v>0</v>
      </c>
      <c r="H5" s="5" t="s">
        <v>0</v>
      </c>
      <c r="I5" s="5" t="s">
        <v>0</v>
      </c>
      <c r="J5" s="5" t="s">
        <v>19</v>
      </c>
      <c r="K5" s="5"/>
      <c r="M5" s="9">
        <v>1084.18</v>
      </c>
      <c r="N5" s="9">
        <v>0</v>
      </c>
      <c r="O5" s="9"/>
    </row>
    <row r="6" spans="1:15" ht="27.6" x14ac:dyDescent="0.25">
      <c r="A6" s="1" t="s">
        <v>0</v>
      </c>
      <c r="B6" s="42">
        <v>4</v>
      </c>
      <c r="C6" s="1" t="s">
        <v>20</v>
      </c>
      <c r="D6" s="1" t="s">
        <v>21</v>
      </c>
      <c r="E6" s="1" t="s">
        <v>22</v>
      </c>
      <c r="F6" s="1" t="s">
        <v>23</v>
      </c>
      <c r="G6" s="5" t="s">
        <v>0</v>
      </c>
      <c r="H6" s="5" t="s">
        <v>0</v>
      </c>
      <c r="I6" s="5" t="s">
        <v>0</v>
      </c>
      <c r="J6" s="5" t="s">
        <v>19</v>
      </c>
      <c r="K6" s="5"/>
      <c r="M6" s="9">
        <v>647.95000000000005</v>
      </c>
      <c r="N6" s="9">
        <v>300</v>
      </c>
      <c r="O6" s="9"/>
    </row>
    <row r="7" spans="1:15" x14ac:dyDescent="0.25">
      <c r="A7" s="5" t="s">
        <v>0</v>
      </c>
      <c r="B7" s="42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24</v>
      </c>
      <c r="H7" s="5" t="s">
        <v>25</v>
      </c>
      <c r="I7" s="5" t="s">
        <v>23</v>
      </c>
      <c r="J7" s="5" t="s">
        <v>0</v>
      </c>
      <c r="K7" s="5" t="s">
        <v>0</v>
      </c>
      <c r="M7" s="9"/>
      <c r="N7" s="9"/>
      <c r="O7" s="9"/>
    </row>
    <row r="8" spans="1:15" ht="27.6" x14ac:dyDescent="0.25">
      <c r="A8" s="1" t="s">
        <v>0</v>
      </c>
      <c r="B8" s="42">
        <v>8</v>
      </c>
      <c r="C8" s="1" t="s">
        <v>26</v>
      </c>
      <c r="D8" s="1" t="s">
        <v>27</v>
      </c>
      <c r="E8" s="1" t="s">
        <v>28</v>
      </c>
      <c r="F8" s="1" t="s">
        <v>29</v>
      </c>
      <c r="G8" s="5" t="s">
        <v>0</v>
      </c>
      <c r="H8" s="5" t="s">
        <v>0</v>
      </c>
      <c r="I8" s="5" t="s">
        <v>0</v>
      </c>
      <c r="J8" s="5" t="s">
        <v>19</v>
      </c>
      <c r="K8" s="5"/>
      <c r="M8" s="9">
        <v>2334.6799999999998</v>
      </c>
      <c r="N8" s="9">
        <v>300</v>
      </c>
      <c r="O8" s="9"/>
    </row>
    <row r="9" spans="1:15" s="12" customFormat="1" ht="27.6" x14ac:dyDescent="0.25">
      <c r="A9" s="11" t="s">
        <v>0</v>
      </c>
      <c r="B9" s="43">
        <v>14</v>
      </c>
      <c r="C9" s="11" t="s">
        <v>215</v>
      </c>
      <c r="D9" s="11" t="s">
        <v>216</v>
      </c>
      <c r="E9" s="11" t="s">
        <v>217</v>
      </c>
      <c r="F9" s="11" t="s">
        <v>218</v>
      </c>
      <c r="G9" s="11" t="s">
        <v>0</v>
      </c>
      <c r="H9" s="11" t="s">
        <v>0</v>
      </c>
      <c r="I9" s="14" t="s">
        <v>0</v>
      </c>
      <c r="J9" s="10" t="s">
        <v>19</v>
      </c>
      <c r="M9" s="13">
        <v>295.76</v>
      </c>
      <c r="N9" s="13">
        <v>300</v>
      </c>
      <c r="O9" s="13"/>
    </row>
    <row r="10" spans="1:15" s="30" customFormat="1" ht="27.6" x14ac:dyDescent="0.25">
      <c r="A10" s="27" t="s">
        <v>0</v>
      </c>
      <c r="B10" s="45">
        <v>18</v>
      </c>
      <c r="C10" s="28" t="s">
        <v>258</v>
      </c>
      <c r="D10" s="28" t="s">
        <v>253</v>
      </c>
      <c r="E10" s="28" t="s">
        <v>259</v>
      </c>
      <c r="F10" s="28" t="s">
        <v>260</v>
      </c>
      <c r="G10" s="27" t="s">
        <v>0</v>
      </c>
      <c r="H10" s="27" t="s">
        <v>0</v>
      </c>
      <c r="I10" s="27" t="s">
        <v>0</v>
      </c>
      <c r="J10" s="27" t="s">
        <v>19</v>
      </c>
      <c r="L10" s="27"/>
      <c r="M10" s="32">
        <v>1526.42</v>
      </c>
      <c r="N10" s="32">
        <v>300</v>
      </c>
    </row>
    <row r="11" spans="1:15" s="30" customFormat="1" ht="41.4" x14ac:dyDescent="0.25">
      <c r="A11" s="27" t="s">
        <v>0</v>
      </c>
      <c r="B11" s="45" t="s">
        <v>0</v>
      </c>
      <c r="C11" s="27" t="s">
        <v>0</v>
      </c>
      <c r="D11" s="27" t="s">
        <v>0</v>
      </c>
      <c r="E11" s="27" t="s">
        <v>0</v>
      </c>
      <c r="F11" s="27" t="s">
        <v>0</v>
      </c>
      <c r="G11" s="27" t="s">
        <v>110</v>
      </c>
      <c r="H11" s="27" t="s">
        <v>254</v>
      </c>
      <c r="I11" s="27" t="s">
        <v>260</v>
      </c>
      <c r="J11" s="27" t="s">
        <v>0</v>
      </c>
      <c r="L11" s="27" t="s">
        <v>0</v>
      </c>
      <c r="M11" s="32"/>
      <c r="N11" s="32"/>
    </row>
    <row r="12" spans="1:15" s="30" customFormat="1" ht="41.4" x14ac:dyDescent="0.25">
      <c r="A12" s="27" t="s">
        <v>0</v>
      </c>
      <c r="B12" s="45" t="s">
        <v>0</v>
      </c>
      <c r="C12" s="27" t="s">
        <v>0</v>
      </c>
      <c r="D12" s="27" t="s">
        <v>0</v>
      </c>
      <c r="E12" s="27" t="s">
        <v>0</v>
      </c>
      <c r="F12" s="27" t="s">
        <v>0</v>
      </c>
      <c r="G12" s="27" t="s">
        <v>110</v>
      </c>
      <c r="H12" s="27" t="s">
        <v>255</v>
      </c>
      <c r="I12" s="27" t="s">
        <v>260</v>
      </c>
      <c r="J12" s="27" t="s">
        <v>0</v>
      </c>
      <c r="L12" s="27" t="s">
        <v>0</v>
      </c>
    </row>
    <row r="13" spans="1:15" s="30" customFormat="1" ht="41.4" x14ac:dyDescent="0.25">
      <c r="A13" s="27" t="s">
        <v>0</v>
      </c>
      <c r="B13" s="45" t="s">
        <v>0</v>
      </c>
      <c r="C13" s="27" t="s">
        <v>0</v>
      </c>
      <c r="D13" s="27" t="s">
        <v>0</v>
      </c>
      <c r="E13" s="27" t="s">
        <v>0</v>
      </c>
      <c r="F13" s="27" t="s">
        <v>0</v>
      </c>
      <c r="G13" s="27" t="s">
        <v>110</v>
      </c>
      <c r="H13" s="27" t="s">
        <v>256</v>
      </c>
      <c r="I13" s="27" t="s">
        <v>260</v>
      </c>
      <c r="J13" s="27" t="s">
        <v>0</v>
      </c>
      <c r="L13" s="27" t="s">
        <v>0</v>
      </c>
    </row>
    <row r="14" spans="1:15" s="30" customFormat="1" ht="27.6" x14ac:dyDescent="0.25">
      <c r="A14" s="27" t="s">
        <v>0</v>
      </c>
      <c r="B14" s="45" t="s">
        <v>0</v>
      </c>
      <c r="C14" s="27" t="s">
        <v>0</v>
      </c>
      <c r="D14" s="27" t="s">
        <v>0</v>
      </c>
      <c r="E14" s="27" t="s">
        <v>0</v>
      </c>
      <c r="F14" s="27" t="s">
        <v>0</v>
      </c>
      <c r="G14" s="27" t="s">
        <v>64</v>
      </c>
      <c r="H14" s="27" t="s">
        <v>257</v>
      </c>
      <c r="I14" s="27" t="s">
        <v>260</v>
      </c>
      <c r="J14" s="27" t="s">
        <v>0</v>
      </c>
      <c r="L14" s="27" t="s">
        <v>0</v>
      </c>
    </row>
    <row r="15" spans="1:15" ht="41.4" x14ac:dyDescent="0.25">
      <c r="A15" s="5" t="s">
        <v>0</v>
      </c>
      <c r="B15" s="42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24" t="s">
        <v>31</v>
      </c>
      <c r="K15" s="24">
        <v>1</v>
      </c>
      <c r="L15" s="25"/>
      <c r="M15" s="26">
        <f>M5+M6+M8+M9+M10</f>
        <v>5888.99</v>
      </c>
      <c r="N15" s="26">
        <v>1200</v>
      </c>
      <c r="O15" s="26">
        <f>M15-N15</f>
        <v>4688.99</v>
      </c>
    </row>
    <row r="16" spans="1:15" x14ac:dyDescent="0.25">
      <c r="A16" s="5" t="s">
        <v>32</v>
      </c>
      <c r="B16" s="42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M16" s="9"/>
      <c r="N16" s="9"/>
      <c r="O16" s="9"/>
    </row>
    <row r="17" spans="1:15" ht="27.6" x14ac:dyDescent="0.25">
      <c r="A17" s="1" t="s">
        <v>0</v>
      </c>
      <c r="B17" s="42">
        <v>3</v>
      </c>
      <c r="C17" s="1" t="s">
        <v>33</v>
      </c>
      <c r="D17" s="1" t="s">
        <v>34</v>
      </c>
      <c r="E17" s="1" t="s">
        <v>35</v>
      </c>
      <c r="F17" s="1" t="s">
        <v>36</v>
      </c>
      <c r="G17" s="5" t="s">
        <v>0</v>
      </c>
      <c r="H17" s="5" t="s">
        <v>0</v>
      </c>
      <c r="I17" s="5" t="s">
        <v>0</v>
      </c>
      <c r="J17" s="5" t="s">
        <v>19</v>
      </c>
      <c r="K17" s="5"/>
      <c r="M17" s="9">
        <v>1873.82</v>
      </c>
      <c r="N17" s="9">
        <v>300</v>
      </c>
      <c r="O17" s="9"/>
    </row>
    <row r="18" spans="1:15" ht="27.6" x14ac:dyDescent="0.25">
      <c r="A18" s="1" t="s">
        <v>0</v>
      </c>
      <c r="B18" s="42">
        <v>5</v>
      </c>
      <c r="C18" s="1" t="s">
        <v>37</v>
      </c>
      <c r="D18" s="1" t="s">
        <v>38</v>
      </c>
      <c r="E18" s="1" t="s">
        <v>39</v>
      </c>
      <c r="F18" s="1" t="s">
        <v>40</v>
      </c>
      <c r="G18" s="5" t="s">
        <v>0</v>
      </c>
      <c r="H18" s="5" t="s">
        <v>0</v>
      </c>
      <c r="I18" s="5" t="s">
        <v>0</v>
      </c>
      <c r="J18" s="5" t="s">
        <v>19</v>
      </c>
      <c r="K18" s="5"/>
      <c r="M18" s="9">
        <v>2008.82</v>
      </c>
      <c r="N18" s="9">
        <v>0</v>
      </c>
      <c r="O18" s="9"/>
    </row>
    <row r="19" spans="1:15" ht="27.6" x14ac:dyDescent="0.25">
      <c r="A19" s="5" t="s">
        <v>0</v>
      </c>
      <c r="B19" s="42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41</v>
      </c>
      <c r="H19" s="5" t="s">
        <v>42</v>
      </c>
      <c r="I19" s="5" t="s">
        <v>40</v>
      </c>
      <c r="J19" s="5" t="s">
        <v>0</v>
      </c>
      <c r="K19" s="5" t="s">
        <v>0</v>
      </c>
      <c r="M19" s="9"/>
      <c r="N19" s="9"/>
      <c r="O19" s="9"/>
    </row>
    <row r="20" spans="1:15" ht="27.6" x14ac:dyDescent="0.25">
      <c r="A20" s="1" t="s">
        <v>0</v>
      </c>
      <c r="B20" s="42">
        <v>11</v>
      </c>
      <c r="C20" s="1" t="s">
        <v>43</v>
      </c>
      <c r="D20" s="1" t="s">
        <v>44</v>
      </c>
      <c r="E20" s="1" t="s">
        <v>45</v>
      </c>
      <c r="F20" s="1" t="s">
        <v>46</v>
      </c>
      <c r="G20" s="5" t="s">
        <v>0</v>
      </c>
      <c r="H20" s="5" t="s">
        <v>0</v>
      </c>
      <c r="I20" s="5" t="s">
        <v>0</v>
      </c>
      <c r="J20" s="5" t="s">
        <v>19</v>
      </c>
      <c r="K20" s="5"/>
      <c r="M20" s="9">
        <v>2295.54</v>
      </c>
      <c r="N20" s="9">
        <v>1200</v>
      </c>
      <c r="O20" s="9"/>
    </row>
    <row r="21" spans="1:15" ht="41.4" x14ac:dyDescent="0.25">
      <c r="A21" s="1" t="s">
        <v>0</v>
      </c>
      <c r="B21" s="42">
        <v>13</v>
      </c>
      <c r="C21" s="1" t="s">
        <v>47</v>
      </c>
      <c r="D21" s="1" t="s">
        <v>48</v>
      </c>
      <c r="E21" s="1" t="s">
        <v>49</v>
      </c>
      <c r="F21" s="1" t="s">
        <v>50</v>
      </c>
      <c r="G21" s="5" t="s">
        <v>0</v>
      </c>
      <c r="H21" s="5" t="s">
        <v>0</v>
      </c>
      <c r="I21" s="5" t="s">
        <v>0</v>
      </c>
      <c r="J21" s="5" t="s">
        <v>19</v>
      </c>
      <c r="K21" s="5"/>
      <c r="M21" s="9">
        <v>489.72</v>
      </c>
      <c r="N21" s="9">
        <v>275</v>
      </c>
      <c r="O21" s="9"/>
    </row>
    <row r="22" spans="1:15" s="18" customFormat="1" ht="27.6" x14ac:dyDescent="0.25">
      <c r="A22" s="15" t="s">
        <v>0</v>
      </c>
      <c r="B22" s="44">
        <v>14</v>
      </c>
      <c r="C22" s="15" t="s">
        <v>219</v>
      </c>
      <c r="D22" s="15" t="s">
        <v>220</v>
      </c>
      <c r="E22" s="15" t="s">
        <v>217</v>
      </c>
      <c r="F22" s="15" t="s">
        <v>221</v>
      </c>
      <c r="G22" s="15" t="s">
        <v>0</v>
      </c>
      <c r="H22" s="15" t="s">
        <v>0</v>
      </c>
      <c r="I22" s="16" t="s">
        <v>0</v>
      </c>
      <c r="J22" s="17" t="s">
        <v>19</v>
      </c>
      <c r="M22" s="19">
        <v>1615.69</v>
      </c>
      <c r="N22" s="19">
        <v>275</v>
      </c>
      <c r="O22" s="19"/>
    </row>
    <row r="23" spans="1:15" s="31" customFormat="1" ht="41.4" x14ac:dyDescent="0.3">
      <c r="A23" s="27" t="s">
        <v>0</v>
      </c>
      <c r="B23" s="45">
        <v>15</v>
      </c>
      <c r="C23" s="28" t="s">
        <v>236</v>
      </c>
      <c r="D23" s="28" t="s">
        <v>237</v>
      </c>
      <c r="E23" s="28" t="s">
        <v>238</v>
      </c>
      <c r="F23" s="28" t="s">
        <v>239</v>
      </c>
      <c r="G23" s="27" t="s">
        <v>0</v>
      </c>
      <c r="H23" s="27" t="s">
        <v>0</v>
      </c>
      <c r="I23" s="27" t="s">
        <v>0</v>
      </c>
      <c r="J23" s="27" t="s">
        <v>19</v>
      </c>
      <c r="L23" s="27"/>
      <c r="M23" s="32">
        <v>3383.37</v>
      </c>
      <c r="N23" s="32">
        <v>300</v>
      </c>
      <c r="O23" s="30"/>
    </row>
    <row r="24" spans="1:15" s="31" customFormat="1" ht="27.6" x14ac:dyDescent="0.3">
      <c r="A24" s="27" t="s">
        <v>0</v>
      </c>
      <c r="B24" s="45" t="s">
        <v>0</v>
      </c>
      <c r="C24" s="27" t="s">
        <v>0</v>
      </c>
      <c r="D24" s="27" t="s">
        <v>0</v>
      </c>
      <c r="E24" s="27" t="s">
        <v>0</v>
      </c>
      <c r="F24" s="27" t="s">
        <v>0</v>
      </c>
      <c r="G24" s="27" t="s">
        <v>191</v>
      </c>
      <c r="H24" s="27" t="s">
        <v>240</v>
      </c>
      <c r="I24" s="27" t="s">
        <v>241</v>
      </c>
      <c r="J24" s="27" t="s">
        <v>0</v>
      </c>
      <c r="L24" s="27" t="s">
        <v>0</v>
      </c>
      <c r="M24" s="32"/>
      <c r="N24" s="32"/>
      <c r="O24" s="30"/>
    </row>
    <row r="25" spans="1:15" s="31" customFormat="1" ht="27.6" x14ac:dyDescent="0.3">
      <c r="A25" s="27" t="s">
        <v>0</v>
      </c>
      <c r="B25" s="45" t="s">
        <v>0</v>
      </c>
      <c r="C25" s="27" t="s">
        <v>0</v>
      </c>
      <c r="D25" s="27" t="s">
        <v>0</v>
      </c>
      <c r="E25" s="27" t="s">
        <v>0</v>
      </c>
      <c r="F25" s="27" t="s">
        <v>0</v>
      </c>
      <c r="G25" s="27" t="s">
        <v>242</v>
      </c>
      <c r="H25" s="27" t="s">
        <v>243</v>
      </c>
      <c r="I25" s="27" t="s">
        <v>241</v>
      </c>
      <c r="J25" s="27" t="s">
        <v>0</v>
      </c>
      <c r="L25" s="27" t="s">
        <v>0</v>
      </c>
      <c r="M25" s="32"/>
      <c r="N25" s="32"/>
      <c r="O25" s="30"/>
    </row>
    <row r="26" spans="1:15" s="36" customFormat="1" ht="27.6" x14ac:dyDescent="0.3">
      <c r="A26" s="33" t="s">
        <v>0</v>
      </c>
      <c r="B26" s="46">
        <v>15</v>
      </c>
      <c r="C26" s="35" t="s">
        <v>244</v>
      </c>
      <c r="D26" s="35" t="s">
        <v>245</v>
      </c>
      <c r="E26" s="35" t="s">
        <v>238</v>
      </c>
      <c r="F26" s="35" t="s">
        <v>246</v>
      </c>
      <c r="G26" s="33" t="s">
        <v>0</v>
      </c>
      <c r="H26" s="33" t="s">
        <v>0</v>
      </c>
      <c r="I26" s="33" t="s">
        <v>0</v>
      </c>
      <c r="J26" s="33" t="s">
        <v>19</v>
      </c>
      <c r="L26" s="33"/>
      <c r="M26" s="37">
        <v>-309.83</v>
      </c>
      <c r="N26" s="37">
        <v>0</v>
      </c>
      <c r="O26" s="38"/>
    </row>
    <row r="27" spans="1:15" ht="41.4" x14ac:dyDescent="0.25">
      <c r="A27" s="5" t="s">
        <v>0</v>
      </c>
      <c r="B27" s="42" t="s">
        <v>0</v>
      </c>
      <c r="C27" s="5" t="s">
        <v>0</v>
      </c>
      <c r="D27" s="5" t="s">
        <v>0</v>
      </c>
      <c r="E27" s="5" t="s">
        <v>0</v>
      </c>
      <c r="F27" s="5" t="s">
        <v>0</v>
      </c>
      <c r="G27" s="5" t="s">
        <v>0</v>
      </c>
      <c r="H27" s="5" t="s">
        <v>0</v>
      </c>
      <c r="I27" s="5" t="s">
        <v>0</v>
      </c>
      <c r="J27" s="24" t="s">
        <v>31</v>
      </c>
      <c r="K27" s="24">
        <v>1</v>
      </c>
      <c r="L27" s="25"/>
      <c r="M27" s="26">
        <f>M17+M18+M20+M21+M22+M23+M26</f>
        <v>11357.13</v>
      </c>
      <c r="N27" s="26">
        <f>N17+N20+N21+N22+N23</f>
        <v>2350</v>
      </c>
      <c r="O27" s="26">
        <f>M27-N27</f>
        <v>9007.1299999999992</v>
      </c>
    </row>
    <row r="28" spans="1:15" x14ac:dyDescent="0.25">
      <c r="A28" s="5" t="s">
        <v>51</v>
      </c>
      <c r="B28" s="42" t="s">
        <v>0</v>
      </c>
      <c r="C28" s="5" t="s">
        <v>0</v>
      </c>
      <c r="D28" s="5" t="s">
        <v>0</v>
      </c>
      <c r="E28" s="5" t="s">
        <v>0</v>
      </c>
      <c r="F28" s="5" t="s">
        <v>0</v>
      </c>
      <c r="G28" s="5" t="s">
        <v>0</v>
      </c>
      <c r="H28" s="5" t="s">
        <v>0</v>
      </c>
      <c r="I28" s="5" t="s">
        <v>0</v>
      </c>
      <c r="J28" s="5" t="s">
        <v>0</v>
      </c>
      <c r="K28" s="5" t="s">
        <v>0</v>
      </c>
      <c r="M28" s="9"/>
      <c r="N28" s="9"/>
      <c r="O28" s="9"/>
    </row>
    <row r="29" spans="1:15" ht="27.6" x14ac:dyDescent="0.25">
      <c r="A29" s="1" t="s">
        <v>0</v>
      </c>
      <c r="B29" s="42">
        <v>4</v>
      </c>
      <c r="C29" s="1" t="s">
        <v>52</v>
      </c>
      <c r="D29" s="1" t="s">
        <v>53</v>
      </c>
      <c r="E29" s="1" t="s">
        <v>22</v>
      </c>
      <c r="F29" s="1" t="s">
        <v>54</v>
      </c>
      <c r="G29" s="5" t="s">
        <v>0</v>
      </c>
      <c r="H29" s="5" t="s">
        <v>0</v>
      </c>
      <c r="I29" s="5" t="s">
        <v>0</v>
      </c>
      <c r="J29" s="5" t="s">
        <v>19</v>
      </c>
      <c r="K29" s="5"/>
      <c r="M29" s="9">
        <v>423.64</v>
      </c>
      <c r="N29" s="9">
        <v>300</v>
      </c>
      <c r="O29" s="9"/>
    </row>
    <row r="30" spans="1:15" ht="27.6" x14ac:dyDescent="0.25">
      <c r="A30" s="1" t="s">
        <v>0</v>
      </c>
      <c r="B30" s="42">
        <v>8</v>
      </c>
      <c r="C30" s="1" t="s">
        <v>55</v>
      </c>
      <c r="D30" s="1" t="s">
        <v>56</v>
      </c>
      <c r="E30" s="1" t="s">
        <v>28</v>
      </c>
      <c r="F30" s="1" t="s">
        <v>57</v>
      </c>
      <c r="G30" s="5" t="s">
        <v>0</v>
      </c>
      <c r="H30" s="5" t="s">
        <v>0</v>
      </c>
      <c r="I30" s="5" t="s">
        <v>0</v>
      </c>
      <c r="J30" s="5" t="s">
        <v>19</v>
      </c>
      <c r="K30" s="5"/>
      <c r="M30" s="9">
        <v>2005.4</v>
      </c>
      <c r="N30" s="9">
        <v>200</v>
      </c>
      <c r="O30" s="9"/>
    </row>
    <row r="31" spans="1:15" ht="27.6" x14ac:dyDescent="0.25">
      <c r="A31" s="1" t="s">
        <v>0</v>
      </c>
      <c r="B31" s="42">
        <v>9</v>
      </c>
      <c r="C31" s="1" t="s">
        <v>58</v>
      </c>
      <c r="D31" s="1" t="s">
        <v>59</v>
      </c>
      <c r="E31" s="1" t="s">
        <v>60</v>
      </c>
      <c r="F31" s="1" t="s">
        <v>61</v>
      </c>
      <c r="G31" s="5" t="s">
        <v>0</v>
      </c>
      <c r="H31" s="5" t="s">
        <v>0</v>
      </c>
      <c r="I31" s="5" t="s">
        <v>0</v>
      </c>
      <c r="J31" s="5" t="s">
        <v>19</v>
      </c>
      <c r="K31" s="5"/>
      <c r="M31" s="9">
        <v>780.75</v>
      </c>
      <c r="N31" s="9">
        <v>300</v>
      </c>
      <c r="O31" s="9"/>
    </row>
    <row r="32" spans="1:15" ht="27.6" x14ac:dyDescent="0.25">
      <c r="A32" s="1" t="s">
        <v>0</v>
      </c>
      <c r="B32" s="42">
        <v>9</v>
      </c>
      <c r="C32" s="1" t="s">
        <v>62</v>
      </c>
      <c r="D32" s="1" t="s">
        <v>63</v>
      </c>
      <c r="E32" s="1" t="s">
        <v>60</v>
      </c>
      <c r="F32" s="1" t="s">
        <v>61</v>
      </c>
      <c r="G32" s="5" t="s">
        <v>0</v>
      </c>
      <c r="H32" s="5" t="s">
        <v>0</v>
      </c>
      <c r="I32" s="5" t="s">
        <v>0</v>
      </c>
      <c r="J32" s="5" t="s">
        <v>19</v>
      </c>
      <c r="K32" s="5"/>
      <c r="M32" s="9">
        <v>2887.64</v>
      </c>
      <c r="N32" s="9">
        <v>300</v>
      </c>
      <c r="O32" s="9"/>
    </row>
    <row r="33" spans="1:15" ht="27.6" x14ac:dyDescent="0.25">
      <c r="A33" s="5" t="s">
        <v>0</v>
      </c>
      <c r="B33" s="42" t="s">
        <v>0</v>
      </c>
      <c r="C33" s="5" t="s">
        <v>0</v>
      </c>
      <c r="D33" s="5" t="s">
        <v>0</v>
      </c>
      <c r="E33" s="5" t="s">
        <v>0</v>
      </c>
      <c r="F33" s="5" t="s">
        <v>0</v>
      </c>
      <c r="G33" s="5" t="s">
        <v>64</v>
      </c>
      <c r="H33" s="5" t="s">
        <v>65</v>
      </c>
      <c r="I33" s="5" t="s">
        <v>61</v>
      </c>
      <c r="J33" s="5" t="s">
        <v>0</v>
      </c>
      <c r="K33" s="5" t="s">
        <v>0</v>
      </c>
      <c r="M33" s="9"/>
      <c r="N33" s="9"/>
      <c r="O33" s="9"/>
    </row>
    <row r="34" spans="1:15" s="12" customFormat="1" ht="27.6" x14ac:dyDescent="0.25">
      <c r="A34" s="10" t="s">
        <v>0</v>
      </c>
      <c r="B34" s="43">
        <v>11</v>
      </c>
      <c r="C34" s="10" t="s">
        <v>66</v>
      </c>
      <c r="D34" s="10" t="s">
        <v>67</v>
      </c>
      <c r="E34" s="10" t="s">
        <v>45</v>
      </c>
      <c r="F34" s="10" t="s">
        <v>68</v>
      </c>
      <c r="G34" s="11" t="s">
        <v>0</v>
      </c>
      <c r="H34" s="11" t="s">
        <v>0</v>
      </c>
      <c r="I34" s="11" t="s">
        <v>0</v>
      </c>
      <c r="J34" s="11" t="s">
        <v>19</v>
      </c>
      <c r="K34" s="11"/>
      <c r="M34" s="13">
        <v>0</v>
      </c>
      <c r="N34" s="13">
        <v>250</v>
      </c>
      <c r="O34" s="13"/>
    </row>
    <row r="35" spans="1:15" ht="27.6" x14ac:dyDescent="0.25">
      <c r="A35" s="5" t="s">
        <v>0</v>
      </c>
      <c r="B35" s="42">
        <v>15</v>
      </c>
      <c r="C35" s="5" t="s">
        <v>247</v>
      </c>
      <c r="D35" s="5" t="s">
        <v>248</v>
      </c>
      <c r="E35" s="5" t="s">
        <v>238</v>
      </c>
      <c r="F35" s="5" t="s">
        <v>249</v>
      </c>
      <c r="G35" s="5" t="s">
        <v>0</v>
      </c>
      <c r="H35" s="5" t="s">
        <v>0</v>
      </c>
      <c r="I35" s="6" t="s">
        <v>0</v>
      </c>
      <c r="J35" s="39" t="s">
        <v>77</v>
      </c>
      <c r="M35" s="9">
        <v>169.97</v>
      </c>
      <c r="N35" s="9">
        <v>0</v>
      </c>
      <c r="O35" s="9"/>
    </row>
    <row r="36" spans="1:15" ht="41.4" x14ac:dyDescent="0.25">
      <c r="A36" s="5" t="s">
        <v>0</v>
      </c>
      <c r="B36" s="42" t="s">
        <v>0</v>
      </c>
      <c r="C36" s="5" t="s">
        <v>0</v>
      </c>
      <c r="D36" s="5" t="s">
        <v>0</v>
      </c>
      <c r="E36" s="5" t="s">
        <v>0</v>
      </c>
      <c r="F36" s="5" t="s">
        <v>0</v>
      </c>
      <c r="G36" s="5" t="s">
        <v>0</v>
      </c>
      <c r="H36" s="5" t="s">
        <v>0</v>
      </c>
      <c r="I36" s="5" t="s">
        <v>0</v>
      </c>
      <c r="J36" s="24" t="s">
        <v>31</v>
      </c>
      <c r="K36" s="24">
        <v>1</v>
      </c>
      <c r="L36" s="25"/>
      <c r="M36" s="26">
        <f>M29+M30+M31+M32+M35</f>
        <v>6267.4000000000005</v>
      </c>
      <c r="N36" s="26">
        <f>N29+N30+N31+N32+N34</f>
        <v>1350</v>
      </c>
      <c r="O36" s="26">
        <f>M36-N36</f>
        <v>4917.4000000000005</v>
      </c>
    </row>
    <row r="37" spans="1:15" x14ac:dyDescent="0.25">
      <c r="A37" s="5" t="s">
        <v>69</v>
      </c>
      <c r="B37" s="42" t="s">
        <v>0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0</v>
      </c>
      <c r="H37" s="5" t="s">
        <v>0</v>
      </c>
      <c r="I37" s="5" t="s">
        <v>0</v>
      </c>
      <c r="J37" s="5" t="s">
        <v>0</v>
      </c>
      <c r="K37" s="5" t="s">
        <v>0</v>
      </c>
      <c r="M37" s="9"/>
      <c r="N37" s="9"/>
      <c r="O37" s="9"/>
    </row>
    <row r="38" spans="1:15" s="12" customFormat="1" ht="27.6" x14ac:dyDescent="0.25">
      <c r="A38" s="10" t="s">
        <v>0</v>
      </c>
      <c r="B38" s="43">
        <v>1</v>
      </c>
      <c r="C38" s="10" t="s">
        <v>70</v>
      </c>
      <c r="D38" s="10" t="s">
        <v>71</v>
      </c>
      <c r="E38" s="10" t="s">
        <v>72</v>
      </c>
      <c r="F38" s="10" t="s">
        <v>73</v>
      </c>
      <c r="G38" s="11" t="s">
        <v>0</v>
      </c>
      <c r="H38" s="11" t="s">
        <v>0</v>
      </c>
      <c r="I38" s="11" t="s">
        <v>0</v>
      </c>
      <c r="J38" s="11" t="s">
        <v>19</v>
      </c>
      <c r="K38" s="11"/>
      <c r="M38" s="13">
        <v>0</v>
      </c>
      <c r="N38" s="13">
        <v>275</v>
      </c>
      <c r="O38" s="13"/>
    </row>
    <row r="39" spans="1:15" ht="27.6" x14ac:dyDescent="0.25">
      <c r="A39" s="1" t="s">
        <v>0</v>
      </c>
      <c r="B39" s="42">
        <v>1</v>
      </c>
      <c r="C39" s="1" t="s">
        <v>74</v>
      </c>
      <c r="D39" s="1" t="s">
        <v>75</v>
      </c>
      <c r="E39" s="1" t="s">
        <v>72</v>
      </c>
      <c r="F39" s="1" t="s">
        <v>76</v>
      </c>
      <c r="G39" s="5" t="s">
        <v>0</v>
      </c>
      <c r="H39" s="5" t="s">
        <v>0</v>
      </c>
      <c r="I39" s="5" t="s">
        <v>0</v>
      </c>
      <c r="J39" s="5" t="s">
        <v>77</v>
      </c>
      <c r="K39" s="5"/>
      <c r="M39" s="9">
        <v>2794.54</v>
      </c>
      <c r="N39" s="9">
        <v>1157.76</v>
      </c>
      <c r="O39" s="9"/>
    </row>
    <row r="40" spans="1:15" ht="27.6" x14ac:dyDescent="0.25">
      <c r="A40" s="5" t="s">
        <v>0</v>
      </c>
      <c r="B40" s="42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78</v>
      </c>
      <c r="H40" s="5" t="s">
        <v>79</v>
      </c>
      <c r="I40" s="5" t="s">
        <v>76</v>
      </c>
      <c r="J40" s="5" t="s">
        <v>0</v>
      </c>
      <c r="K40" s="5" t="s">
        <v>0</v>
      </c>
      <c r="M40" s="9"/>
      <c r="N40" s="9"/>
      <c r="O40" s="9"/>
    </row>
    <row r="41" spans="1:15" ht="27.6" x14ac:dyDescent="0.25">
      <c r="A41" s="5" t="s">
        <v>0</v>
      </c>
      <c r="B41" s="42" t="s">
        <v>0</v>
      </c>
      <c r="C41" s="5" t="s">
        <v>0</v>
      </c>
      <c r="D41" s="5" t="s">
        <v>0</v>
      </c>
      <c r="E41" s="5" t="s">
        <v>0</v>
      </c>
      <c r="F41" s="5" t="s">
        <v>0</v>
      </c>
      <c r="G41" s="5" t="s">
        <v>78</v>
      </c>
      <c r="H41" s="5" t="s">
        <v>80</v>
      </c>
      <c r="I41" s="5" t="s">
        <v>76</v>
      </c>
      <c r="J41" s="5" t="s">
        <v>0</v>
      </c>
      <c r="K41" s="5" t="s">
        <v>0</v>
      </c>
      <c r="M41" s="9"/>
      <c r="N41" s="9"/>
      <c r="O41" s="9"/>
    </row>
    <row r="42" spans="1:15" ht="27.6" x14ac:dyDescent="0.25">
      <c r="A42" s="1" t="s">
        <v>0</v>
      </c>
      <c r="B42" s="42">
        <v>2</v>
      </c>
      <c r="C42" s="1" t="s">
        <v>81</v>
      </c>
      <c r="D42" s="1" t="s">
        <v>82</v>
      </c>
      <c r="E42" s="1" t="s">
        <v>17</v>
      </c>
      <c r="F42" s="1" t="s">
        <v>83</v>
      </c>
      <c r="G42" s="5" t="s">
        <v>0</v>
      </c>
      <c r="H42" s="5" t="s">
        <v>0</v>
      </c>
      <c r="I42" s="5" t="s">
        <v>0</v>
      </c>
      <c r="J42" s="5" t="s">
        <v>84</v>
      </c>
      <c r="K42" s="5"/>
      <c r="M42" s="9">
        <v>6106.31</v>
      </c>
      <c r="N42" s="9">
        <v>825</v>
      </c>
      <c r="O42" s="9"/>
    </row>
    <row r="43" spans="1:15" ht="27.6" x14ac:dyDescent="0.25">
      <c r="A43" s="5" t="s">
        <v>0</v>
      </c>
      <c r="B43" s="42" t="s">
        <v>0</v>
      </c>
      <c r="C43" s="5" t="s">
        <v>0</v>
      </c>
      <c r="D43" s="5" t="s">
        <v>0</v>
      </c>
      <c r="E43" s="5" t="s">
        <v>0</v>
      </c>
      <c r="F43" s="5" t="s">
        <v>0</v>
      </c>
      <c r="G43" s="5" t="s">
        <v>78</v>
      </c>
      <c r="H43" s="5" t="s">
        <v>85</v>
      </c>
      <c r="I43" s="5" t="s">
        <v>86</v>
      </c>
      <c r="J43" s="5" t="s">
        <v>0</v>
      </c>
      <c r="K43" s="5" t="s">
        <v>0</v>
      </c>
      <c r="M43" s="9"/>
      <c r="N43" s="9"/>
      <c r="O43" s="9"/>
    </row>
    <row r="44" spans="1:15" ht="41.4" x14ac:dyDescent="0.25">
      <c r="A44" s="5" t="s">
        <v>0</v>
      </c>
      <c r="B44" s="42" t="s">
        <v>0</v>
      </c>
      <c r="C44" s="5" t="s">
        <v>0</v>
      </c>
      <c r="D44" s="5" t="s">
        <v>0</v>
      </c>
      <c r="E44" s="5" t="s">
        <v>0</v>
      </c>
      <c r="F44" s="5" t="s">
        <v>0</v>
      </c>
      <c r="G44" s="5" t="s">
        <v>0</v>
      </c>
      <c r="H44" s="5" t="s">
        <v>0</v>
      </c>
      <c r="I44" s="5" t="s">
        <v>87</v>
      </c>
      <c r="J44" s="6" t="s">
        <v>30</v>
      </c>
      <c r="K44" s="6">
        <v>3</v>
      </c>
      <c r="M44" s="9"/>
      <c r="N44" s="9"/>
      <c r="O44" s="9"/>
    </row>
    <row r="45" spans="1:15" ht="41.4" x14ac:dyDescent="0.25">
      <c r="A45" s="5" t="s">
        <v>0</v>
      </c>
      <c r="B45" s="42" t="s">
        <v>0</v>
      </c>
      <c r="C45" s="5" t="s">
        <v>0</v>
      </c>
      <c r="D45" s="5" t="s">
        <v>0</v>
      </c>
      <c r="E45" s="5" t="s">
        <v>0</v>
      </c>
      <c r="F45" s="5" t="s">
        <v>0</v>
      </c>
      <c r="G45" s="5" t="s">
        <v>0</v>
      </c>
      <c r="H45" s="5" t="s">
        <v>0</v>
      </c>
      <c r="I45" s="5" t="s">
        <v>0</v>
      </c>
      <c r="J45" s="24" t="s">
        <v>31</v>
      </c>
      <c r="K45" s="24">
        <v>3</v>
      </c>
      <c r="L45" s="25"/>
      <c r="M45" s="26">
        <v>8900.85</v>
      </c>
      <c r="N45" s="26">
        <v>2257.7600000000002</v>
      </c>
      <c r="O45" s="26">
        <v>6643.09</v>
      </c>
    </row>
    <row r="46" spans="1:15" x14ac:dyDescent="0.25">
      <c r="A46" s="5" t="s">
        <v>88</v>
      </c>
      <c r="B46" s="42" t="s">
        <v>0</v>
      </c>
      <c r="C46" s="5" t="s">
        <v>0</v>
      </c>
      <c r="D46" s="5" t="s">
        <v>0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K46" s="5" t="s">
        <v>0</v>
      </c>
      <c r="M46" s="9"/>
      <c r="N46" s="9"/>
      <c r="O46" s="9"/>
    </row>
    <row r="47" spans="1:15" ht="27.6" x14ac:dyDescent="0.25">
      <c r="A47" s="1" t="s">
        <v>0</v>
      </c>
      <c r="B47" s="42">
        <v>1</v>
      </c>
      <c r="C47" s="1" t="s">
        <v>89</v>
      </c>
      <c r="D47" s="1" t="s">
        <v>90</v>
      </c>
      <c r="E47" s="1" t="s">
        <v>72</v>
      </c>
      <c r="F47" s="1" t="s">
        <v>91</v>
      </c>
      <c r="G47" s="5" t="s">
        <v>0</v>
      </c>
      <c r="H47" s="5" t="s">
        <v>0</v>
      </c>
      <c r="I47" s="5" t="s">
        <v>0</v>
      </c>
      <c r="J47" s="5" t="s">
        <v>19</v>
      </c>
      <c r="K47" s="5"/>
      <c r="M47" s="9">
        <v>1365</v>
      </c>
      <c r="N47" s="9">
        <v>300</v>
      </c>
      <c r="O47" s="9"/>
    </row>
    <row r="48" spans="1:15" s="12" customFormat="1" ht="55.2" x14ac:dyDescent="0.25">
      <c r="A48" s="10" t="s">
        <v>0</v>
      </c>
      <c r="B48" s="43">
        <v>3</v>
      </c>
      <c r="C48" s="10" t="s">
        <v>92</v>
      </c>
      <c r="D48" s="10" t="s">
        <v>93</v>
      </c>
      <c r="E48" s="10" t="s">
        <v>35</v>
      </c>
      <c r="F48" s="10" t="s">
        <v>94</v>
      </c>
      <c r="G48" s="11" t="s">
        <v>0</v>
      </c>
      <c r="H48" s="11" t="s">
        <v>0</v>
      </c>
      <c r="I48" s="11" t="s">
        <v>0</v>
      </c>
      <c r="J48" s="11" t="s">
        <v>19</v>
      </c>
      <c r="K48" s="11"/>
      <c r="M48" s="13">
        <v>0</v>
      </c>
      <c r="N48" s="13">
        <v>550</v>
      </c>
      <c r="O48" s="13"/>
    </row>
    <row r="49" spans="1:15" ht="27.6" x14ac:dyDescent="0.25">
      <c r="A49" s="1" t="s">
        <v>0</v>
      </c>
      <c r="B49" s="42">
        <v>8</v>
      </c>
      <c r="C49" s="1" t="s">
        <v>95</v>
      </c>
      <c r="D49" s="1" t="s">
        <v>96</v>
      </c>
      <c r="E49" s="1" t="s">
        <v>28</v>
      </c>
      <c r="F49" s="1" t="s">
        <v>97</v>
      </c>
      <c r="G49" s="5" t="s">
        <v>0</v>
      </c>
      <c r="H49" s="5" t="s">
        <v>0</v>
      </c>
      <c r="I49" s="5" t="s">
        <v>0</v>
      </c>
      <c r="J49" s="5" t="s">
        <v>19</v>
      </c>
      <c r="K49" s="5"/>
      <c r="M49" s="9">
        <v>1481.98</v>
      </c>
      <c r="N49" s="9">
        <v>300</v>
      </c>
      <c r="O49" s="9"/>
    </row>
    <row r="50" spans="1:15" ht="27.6" x14ac:dyDescent="0.25">
      <c r="A50" s="1" t="s">
        <v>0</v>
      </c>
      <c r="B50" s="42">
        <v>8</v>
      </c>
      <c r="C50" s="1" t="s">
        <v>98</v>
      </c>
      <c r="D50" s="1" t="s">
        <v>99</v>
      </c>
      <c r="E50" s="1" t="s">
        <v>28</v>
      </c>
      <c r="F50" s="1" t="s">
        <v>100</v>
      </c>
      <c r="G50" s="5" t="s">
        <v>0</v>
      </c>
      <c r="H50" s="5" t="s">
        <v>0</v>
      </c>
      <c r="I50" s="5" t="s">
        <v>0</v>
      </c>
      <c r="J50" s="5" t="s">
        <v>19</v>
      </c>
      <c r="K50" s="5"/>
      <c r="M50" s="9">
        <v>499.2</v>
      </c>
      <c r="N50" s="9">
        <v>300</v>
      </c>
      <c r="O50" s="9"/>
    </row>
    <row r="51" spans="1:15" x14ac:dyDescent="0.25">
      <c r="A51" s="5" t="s">
        <v>0</v>
      </c>
      <c r="B51" s="42" t="s">
        <v>0</v>
      </c>
      <c r="C51" s="5" t="s">
        <v>0</v>
      </c>
      <c r="D51" s="5" t="s">
        <v>0</v>
      </c>
      <c r="E51" s="5" t="s">
        <v>0</v>
      </c>
      <c r="F51" s="5" t="s">
        <v>0</v>
      </c>
      <c r="G51" s="5" t="s">
        <v>101</v>
      </c>
      <c r="H51" s="5" t="s">
        <v>102</v>
      </c>
      <c r="I51" s="5" t="s">
        <v>100</v>
      </c>
      <c r="J51" s="5" t="s">
        <v>0</v>
      </c>
      <c r="K51" s="5" t="s">
        <v>0</v>
      </c>
      <c r="M51" s="9"/>
      <c r="N51" s="9"/>
      <c r="O51" s="9"/>
    </row>
    <row r="52" spans="1:15" ht="27.6" x14ac:dyDescent="0.25">
      <c r="A52" s="1" t="s">
        <v>0</v>
      </c>
      <c r="B52" s="42">
        <v>9</v>
      </c>
      <c r="C52" s="1" t="s">
        <v>103</v>
      </c>
      <c r="D52" s="1" t="s">
        <v>104</v>
      </c>
      <c r="E52" s="1" t="s">
        <v>60</v>
      </c>
      <c r="F52" s="1" t="s">
        <v>105</v>
      </c>
      <c r="G52" s="5" t="s">
        <v>0</v>
      </c>
      <c r="H52" s="5" t="s">
        <v>0</v>
      </c>
      <c r="I52" s="5" t="s">
        <v>0</v>
      </c>
      <c r="J52" s="5" t="s">
        <v>19</v>
      </c>
      <c r="K52" s="5"/>
      <c r="M52" s="9">
        <v>990.66</v>
      </c>
      <c r="N52" s="9">
        <v>300</v>
      </c>
      <c r="O52" s="9"/>
    </row>
    <row r="53" spans="1:15" s="12" customFormat="1" ht="27.6" x14ac:dyDescent="0.25">
      <c r="A53" s="10" t="s">
        <v>0</v>
      </c>
      <c r="B53" s="43">
        <v>10</v>
      </c>
      <c r="C53" s="10" t="s">
        <v>106</v>
      </c>
      <c r="D53" s="10" t="s">
        <v>107</v>
      </c>
      <c r="E53" s="10" t="s">
        <v>108</v>
      </c>
      <c r="F53" s="10" t="s">
        <v>109</v>
      </c>
      <c r="G53" s="11" t="s">
        <v>0</v>
      </c>
      <c r="H53" s="11" t="s">
        <v>0</v>
      </c>
      <c r="I53" s="11" t="s">
        <v>0</v>
      </c>
      <c r="J53" s="11" t="s">
        <v>77</v>
      </c>
      <c r="K53" s="11"/>
      <c r="M53" s="13">
        <v>0</v>
      </c>
      <c r="N53" s="13">
        <v>0</v>
      </c>
      <c r="O53" s="13"/>
    </row>
    <row r="54" spans="1:15" ht="41.4" x14ac:dyDescent="0.25">
      <c r="A54" s="5" t="s">
        <v>0</v>
      </c>
      <c r="B54" s="42" t="s">
        <v>0</v>
      </c>
      <c r="C54" s="5" t="s">
        <v>0</v>
      </c>
      <c r="D54" s="5" t="s">
        <v>0</v>
      </c>
      <c r="E54" s="5" t="s">
        <v>0</v>
      </c>
      <c r="F54" s="5" t="s">
        <v>0</v>
      </c>
      <c r="G54" s="5" t="s">
        <v>110</v>
      </c>
      <c r="H54" s="5" t="s">
        <v>111</v>
      </c>
      <c r="I54" s="5" t="s">
        <v>109</v>
      </c>
      <c r="J54" s="5" t="s">
        <v>0</v>
      </c>
      <c r="K54" s="5" t="s">
        <v>0</v>
      </c>
      <c r="M54" s="9"/>
      <c r="N54" s="9"/>
      <c r="O54" s="9"/>
    </row>
    <row r="55" spans="1:15" ht="41.4" x14ac:dyDescent="0.25">
      <c r="A55" s="5" t="s">
        <v>0</v>
      </c>
      <c r="B55" s="42" t="s">
        <v>0</v>
      </c>
      <c r="C55" s="5" t="s">
        <v>0</v>
      </c>
      <c r="D55" s="5" t="s">
        <v>0</v>
      </c>
      <c r="E55" s="5" t="s">
        <v>0</v>
      </c>
      <c r="F55" s="5" t="s">
        <v>0</v>
      </c>
      <c r="G55" s="5" t="s">
        <v>110</v>
      </c>
      <c r="H55" s="5" t="s">
        <v>112</v>
      </c>
      <c r="I55" s="5" t="s">
        <v>109</v>
      </c>
      <c r="J55" s="5" t="s">
        <v>0</v>
      </c>
      <c r="K55" s="5" t="s">
        <v>0</v>
      </c>
      <c r="M55" s="9"/>
      <c r="N55" s="9"/>
      <c r="O55" s="9"/>
    </row>
    <row r="56" spans="1:15" ht="41.4" x14ac:dyDescent="0.25">
      <c r="A56" s="5" t="s">
        <v>0</v>
      </c>
      <c r="B56" s="42" t="s">
        <v>0</v>
      </c>
      <c r="C56" s="5" t="s">
        <v>0</v>
      </c>
      <c r="D56" s="5" t="s">
        <v>0</v>
      </c>
      <c r="E56" s="5" t="s">
        <v>0</v>
      </c>
      <c r="F56" s="5" t="s">
        <v>0</v>
      </c>
      <c r="G56" s="5" t="s">
        <v>110</v>
      </c>
      <c r="H56" s="5" t="s">
        <v>113</v>
      </c>
      <c r="I56" s="5" t="s">
        <v>109</v>
      </c>
      <c r="J56" s="5" t="s">
        <v>0</v>
      </c>
      <c r="K56" s="5" t="s">
        <v>214</v>
      </c>
      <c r="M56" s="9"/>
      <c r="N56" s="9"/>
      <c r="O56" s="9"/>
    </row>
    <row r="57" spans="1:15" ht="41.4" x14ac:dyDescent="0.25">
      <c r="A57" s="5" t="s">
        <v>0</v>
      </c>
      <c r="B57" s="42" t="s">
        <v>0</v>
      </c>
      <c r="C57" s="5" t="s">
        <v>0</v>
      </c>
      <c r="D57" s="5" t="s">
        <v>0</v>
      </c>
      <c r="E57" s="5" t="s">
        <v>0</v>
      </c>
      <c r="F57" s="5" t="s">
        <v>0</v>
      </c>
      <c r="G57" s="5" t="s">
        <v>110</v>
      </c>
      <c r="H57" s="5" t="s">
        <v>114</v>
      </c>
      <c r="I57" s="5" t="s">
        <v>109</v>
      </c>
      <c r="J57" s="5" t="s">
        <v>0</v>
      </c>
      <c r="K57" s="5" t="s">
        <v>0</v>
      </c>
      <c r="M57" s="9"/>
      <c r="N57" s="9"/>
      <c r="O57" s="9"/>
    </row>
    <row r="58" spans="1:15" ht="41.4" x14ac:dyDescent="0.25">
      <c r="A58" s="5" t="s">
        <v>0</v>
      </c>
      <c r="B58" s="42" t="s">
        <v>0</v>
      </c>
      <c r="C58" s="5" t="s">
        <v>0</v>
      </c>
      <c r="D58" s="5" t="s">
        <v>0</v>
      </c>
      <c r="E58" s="5" t="s">
        <v>0</v>
      </c>
      <c r="F58" s="5" t="s">
        <v>0</v>
      </c>
      <c r="G58" s="5" t="s">
        <v>110</v>
      </c>
      <c r="H58" s="5" t="s">
        <v>115</v>
      </c>
      <c r="I58" s="5" t="s">
        <v>109</v>
      </c>
      <c r="J58" s="5" t="s">
        <v>0</v>
      </c>
      <c r="K58" s="5" t="s">
        <v>0</v>
      </c>
      <c r="M58" s="9"/>
      <c r="N58" s="9"/>
      <c r="O58" s="9"/>
    </row>
    <row r="59" spans="1:15" ht="27.6" x14ac:dyDescent="0.25">
      <c r="A59" s="1" t="s">
        <v>0</v>
      </c>
      <c r="B59" s="42">
        <v>11</v>
      </c>
      <c r="C59" s="1" t="s">
        <v>116</v>
      </c>
      <c r="D59" s="1" t="s">
        <v>117</v>
      </c>
      <c r="E59" s="1" t="s">
        <v>45</v>
      </c>
      <c r="F59" s="1" t="s">
        <v>118</v>
      </c>
      <c r="G59" s="5" t="s">
        <v>0</v>
      </c>
      <c r="H59" s="5" t="s">
        <v>0</v>
      </c>
      <c r="I59" s="5" t="s">
        <v>0</v>
      </c>
      <c r="J59" s="5" t="s">
        <v>119</v>
      </c>
      <c r="K59" s="5"/>
      <c r="M59" s="9">
        <v>8183.59</v>
      </c>
      <c r="N59" s="9">
        <v>825</v>
      </c>
      <c r="O59" s="9"/>
    </row>
    <row r="60" spans="1:15" s="18" customFormat="1" ht="41.4" x14ac:dyDescent="0.25">
      <c r="A60" s="15" t="s">
        <v>0</v>
      </c>
      <c r="B60" s="44">
        <v>14</v>
      </c>
      <c r="C60" s="15" t="s">
        <v>222</v>
      </c>
      <c r="D60" s="15" t="s">
        <v>223</v>
      </c>
      <c r="E60" s="15" t="s">
        <v>217</v>
      </c>
      <c r="F60" s="15" t="s">
        <v>224</v>
      </c>
      <c r="G60" s="15" t="s">
        <v>0</v>
      </c>
      <c r="H60" s="15" t="s">
        <v>0</v>
      </c>
      <c r="I60" s="16" t="s">
        <v>0</v>
      </c>
      <c r="J60" s="17" t="s">
        <v>19</v>
      </c>
      <c r="M60" s="19">
        <v>767.22</v>
      </c>
      <c r="N60" s="19">
        <v>300</v>
      </c>
      <c r="O60" s="19"/>
    </row>
    <row r="61" spans="1:15" s="38" customFormat="1" ht="27.6" x14ac:dyDescent="0.25">
      <c r="A61" s="33" t="s">
        <v>0</v>
      </c>
      <c r="B61" s="34">
        <v>16</v>
      </c>
      <c r="C61" s="35" t="s">
        <v>261</v>
      </c>
      <c r="D61" s="35" t="s">
        <v>262</v>
      </c>
      <c r="E61" s="35" t="s">
        <v>263</v>
      </c>
      <c r="F61" s="35" t="s">
        <v>235</v>
      </c>
      <c r="G61" s="33" t="s">
        <v>0</v>
      </c>
      <c r="H61" s="33" t="s">
        <v>0</v>
      </c>
      <c r="I61" s="33" t="s">
        <v>0</v>
      </c>
      <c r="J61" s="33" t="s">
        <v>19</v>
      </c>
      <c r="L61" s="33"/>
      <c r="M61" s="37">
        <v>375.51</v>
      </c>
      <c r="N61" s="37">
        <v>300</v>
      </c>
    </row>
    <row r="62" spans="1:15" s="38" customFormat="1" ht="27.6" x14ac:dyDescent="0.25">
      <c r="A62" s="33" t="s">
        <v>0</v>
      </c>
      <c r="B62" s="34">
        <v>17</v>
      </c>
      <c r="C62" s="35" t="s">
        <v>264</v>
      </c>
      <c r="D62" s="35" t="s">
        <v>265</v>
      </c>
      <c r="E62" s="35" t="s">
        <v>266</v>
      </c>
      <c r="F62" s="35" t="s">
        <v>267</v>
      </c>
      <c r="G62" s="33" t="s">
        <v>0</v>
      </c>
      <c r="H62" s="33" t="s">
        <v>0</v>
      </c>
      <c r="I62" s="33" t="s">
        <v>0</v>
      </c>
      <c r="J62" s="33" t="s">
        <v>19</v>
      </c>
      <c r="L62" s="33"/>
      <c r="M62" s="37">
        <v>0</v>
      </c>
      <c r="N62" s="37">
        <v>600</v>
      </c>
    </row>
    <row r="63" spans="1:15" s="30" customFormat="1" x14ac:dyDescent="0.25">
      <c r="A63" s="27" t="s">
        <v>0</v>
      </c>
      <c r="B63" s="29" t="s">
        <v>0</v>
      </c>
      <c r="C63" s="27" t="s">
        <v>0</v>
      </c>
      <c r="D63" s="27" t="s">
        <v>0</v>
      </c>
      <c r="E63" s="27" t="s">
        <v>0</v>
      </c>
      <c r="F63" s="27" t="s">
        <v>0</v>
      </c>
      <c r="G63" s="27" t="s">
        <v>101</v>
      </c>
      <c r="H63" s="27" t="s">
        <v>268</v>
      </c>
      <c r="I63" s="27" t="s">
        <v>267</v>
      </c>
      <c r="J63" s="27" t="s">
        <v>0</v>
      </c>
      <c r="L63" s="27" t="s">
        <v>0</v>
      </c>
      <c r="M63" s="32"/>
      <c r="N63" s="32"/>
    </row>
    <row r="64" spans="1:15" s="30" customFormat="1" ht="41.4" x14ac:dyDescent="0.25">
      <c r="A64" s="27" t="s">
        <v>0</v>
      </c>
      <c r="B64" s="29" t="s">
        <v>0</v>
      </c>
      <c r="C64" s="27" t="s">
        <v>0</v>
      </c>
      <c r="D64" s="27" t="s">
        <v>0</v>
      </c>
      <c r="E64" s="27" t="s">
        <v>0</v>
      </c>
      <c r="F64" s="27" t="s">
        <v>0</v>
      </c>
      <c r="G64" s="27" t="s">
        <v>110</v>
      </c>
      <c r="H64" s="27" t="s">
        <v>269</v>
      </c>
      <c r="I64" s="27" t="s">
        <v>267</v>
      </c>
      <c r="J64" s="27" t="s">
        <v>0</v>
      </c>
      <c r="L64" s="27" t="s">
        <v>0</v>
      </c>
    </row>
    <row r="65" spans="1:15" s="30" customFormat="1" ht="41.4" x14ac:dyDescent="0.25">
      <c r="A65" s="27" t="s">
        <v>0</v>
      </c>
      <c r="B65" s="29" t="s">
        <v>0</v>
      </c>
      <c r="C65" s="27" t="s">
        <v>0</v>
      </c>
      <c r="D65" s="27" t="s">
        <v>0</v>
      </c>
      <c r="E65" s="27" t="s">
        <v>0</v>
      </c>
      <c r="F65" s="27" t="s">
        <v>0</v>
      </c>
      <c r="G65" s="27" t="s">
        <v>110</v>
      </c>
      <c r="H65" s="27" t="s">
        <v>270</v>
      </c>
      <c r="I65" s="27" t="s">
        <v>267</v>
      </c>
      <c r="J65" s="27" t="s">
        <v>0</v>
      </c>
      <c r="L65" s="27" t="s">
        <v>0</v>
      </c>
    </row>
    <row r="66" spans="1:15" s="30" customFormat="1" ht="41.4" x14ac:dyDescent="0.25">
      <c r="A66" s="27" t="s">
        <v>0</v>
      </c>
      <c r="B66" s="29" t="s">
        <v>0</v>
      </c>
      <c r="C66" s="27" t="s">
        <v>0</v>
      </c>
      <c r="D66" s="27" t="s">
        <v>0</v>
      </c>
      <c r="E66" s="27" t="s">
        <v>0</v>
      </c>
      <c r="F66" s="27" t="s">
        <v>0</v>
      </c>
      <c r="G66" s="27" t="s">
        <v>110</v>
      </c>
      <c r="H66" s="27" t="s">
        <v>271</v>
      </c>
      <c r="I66" s="27" t="s">
        <v>267</v>
      </c>
      <c r="J66" s="27" t="s">
        <v>0</v>
      </c>
      <c r="L66" s="27" t="s">
        <v>0</v>
      </c>
    </row>
    <row r="67" spans="1:15" s="30" customFormat="1" ht="41.4" x14ac:dyDescent="0.25">
      <c r="A67" s="27" t="s">
        <v>0</v>
      </c>
      <c r="B67" s="29" t="s">
        <v>0</v>
      </c>
      <c r="C67" s="27" t="s">
        <v>0</v>
      </c>
      <c r="D67" s="27" t="s">
        <v>0</v>
      </c>
      <c r="E67" s="27" t="s">
        <v>0</v>
      </c>
      <c r="F67" s="27" t="s">
        <v>0</v>
      </c>
      <c r="G67" s="27" t="s">
        <v>110</v>
      </c>
      <c r="H67" s="27" t="s">
        <v>272</v>
      </c>
      <c r="I67" s="27" t="s">
        <v>267</v>
      </c>
      <c r="J67" s="27" t="s">
        <v>0</v>
      </c>
      <c r="L67" s="27" t="s">
        <v>0</v>
      </c>
    </row>
    <row r="68" spans="1:15" s="30" customFormat="1" ht="41.4" x14ac:dyDescent="0.25">
      <c r="A68" s="27" t="s">
        <v>0</v>
      </c>
      <c r="B68" s="29" t="s">
        <v>0</v>
      </c>
      <c r="C68" s="27" t="s">
        <v>0</v>
      </c>
      <c r="D68" s="27" t="s">
        <v>0</v>
      </c>
      <c r="E68" s="27" t="s">
        <v>0</v>
      </c>
      <c r="F68" s="27" t="s">
        <v>0</v>
      </c>
      <c r="G68" s="27" t="s">
        <v>110</v>
      </c>
      <c r="H68" s="27" t="s">
        <v>273</v>
      </c>
      <c r="I68" s="27" t="s">
        <v>267</v>
      </c>
      <c r="J68" s="27" t="s">
        <v>0</v>
      </c>
      <c r="L68" s="27" t="s">
        <v>0</v>
      </c>
    </row>
    <row r="69" spans="1:15" s="30" customFormat="1" ht="27.6" x14ac:dyDescent="0.25">
      <c r="A69" s="27" t="s">
        <v>0</v>
      </c>
      <c r="B69" s="29" t="s">
        <v>0</v>
      </c>
      <c r="C69" s="27" t="s">
        <v>0</v>
      </c>
      <c r="D69" s="27" t="s">
        <v>0</v>
      </c>
      <c r="E69" s="27" t="s">
        <v>0</v>
      </c>
      <c r="F69" s="27" t="s">
        <v>0</v>
      </c>
      <c r="G69" s="27" t="s">
        <v>231</v>
      </c>
      <c r="H69" s="27" t="s">
        <v>274</v>
      </c>
      <c r="I69" s="27" t="s">
        <v>267</v>
      </c>
      <c r="J69" s="27" t="s">
        <v>0</v>
      </c>
      <c r="L69" s="27" t="s">
        <v>0</v>
      </c>
    </row>
    <row r="70" spans="1:15" ht="41.4" x14ac:dyDescent="0.25">
      <c r="A70" s="5" t="s">
        <v>0</v>
      </c>
      <c r="B70" s="42" t="s">
        <v>0</v>
      </c>
      <c r="C70" s="5" t="s">
        <v>0</v>
      </c>
      <c r="D70" s="5" t="s">
        <v>0</v>
      </c>
      <c r="E70" s="5" t="s">
        <v>0</v>
      </c>
      <c r="F70" s="5" t="s">
        <v>0</v>
      </c>
      <c r="G70" s="5" t="s">
        <v>0</v>
      </c>
      <c r="H70" s="5" t="s">
        <v>0</v>
      </c>
      <c r="I70" s="5" t="s">
        <v>0</v>
      </c>
      <c r="J70" s="24" t="s">
        <v>31</v>
      </c>
      <c r="K70" s="24">
        <v>6</v>
      </c>
      <c r="L70" s="25"/>
      <c r="M70" s="26">
        <f>M47+M48+M49+M50+M52+M53+M59+M60+M61</f>
        <v>13663.16</v>
      </c>
      <c r="N70" s="26">
        <f>N47+N48+N49+N50+N52+N59+N60+N61+N62</f>
        <v>3775</v>
      </c>
      <c r="O70" s="26">
        <f>M70-N70</f>
        <v>9888.16</v>
      </c>
    </row>
    <row r="71" spans="1:15" x14ac:dyDescent="0.25">
      <c r="A71" s="5" t="s">
        <v>120</v>
      </c>
      <c r="B71" s="42" t="s">
        <v>0</v>
      </c>
      <c r="C71" s="5" t="s">
        <v>0</v>
      </c>
      <c r="D71" s="5" t="s">
        <v>0</v>
      </c>
      <c r="E71" s="5" t="s">
        <v>0</v>
      </c>
      <c r="F71" s="5" t="s">
        <v>0</v>
      </c>
      <c r="G71" s="5" t="s">
        <v>0</v>
      </c>
      <c r="H71" s="5" t="s">
        <v>0</v>
      </c>
      <c r="I71" s="5" t="s">
        <v>0</v>
      </c>
      <c r="J71" s="5" t="s">
        <v>0</v>
      </c>
      <c r="K71" s="5" t="s">
        <v>0</v>
      </c>
      <c r="M71" s="9"/>
      <c r="N71" s="9"/>
      <c r="O71" s="9"/>
    </row>
    <row r="72" spans="1:15" ht="27.6" x14ac:dyDescent="0.25">
      <c r="A72" s="1" t="s">
        <v>0</v>
      </c>
      <c r="B72" s="42">
        <v>2</v>
      </c>
      <c r="C72" s="1" t="s">
        <v>121</v>
      </c>
      <c r="D72" s="1" t="s">
        <v>122</v>
      </c>
      <c r="E72" s="1" t="s">
        <v>17</v>
      </c>
      <c r="F72" s="1" t="s">
        <v>123</v>
      </c>
      <c r="G72" s="5" t="s">
        <v>0</v>
      </c>
      <c r="H72" s="5" t="s">
        <v>0</v>
      </c>
      <c r="I72" s="5" t="s">
        <v>0</v>
      </c>
      <c r="J72" s="5" t="s">
        <v>19</v>
      </c>
      <c r="K72" s="5"/>
      <c r="M72" s="9">
        <v>455.1</v>
      </c>
      <c r="N72" s="9">
        <v>295</v>
      </c>
      <c r="O72" s="9"/>
    </row>
    <row r="73" spans="1:15" ht="27.6" x14ac:dyDescent="0.25">
      <c r="A73" s="1" t="s">
        <v>0</v>
      </c>
      <c r="B73" s="42">
        <v>6</v>
      </c>
      <c r="C73" s="1" t="s">
        <v>124</v>
      </c>
      <c r="D73" s="1" t="s">
        <v>125</v>
      </c>
      <c r="E73" s="1" t="s">
        <v>126</v>
      </c>
      <c r="F73" s="1" t="s">
        <v>127</v>
      </c>
      <c r="G73" s="5" t="s">
        <v>0</v>
      </c>
      <c r="H73" s="5" t="s">
        <v>0</v>
      </c>
      <c r="I73" s="5" t="s">
        <v>0</v>
      </c>
      <c r="J73" s="5" t="s">
        <v>19</v>
      </c>
      <c r="K73" s="5"/>
      <c r="M73" s="9">
        <v>3130.08</v>
      </c>
      <c r="N73" s="9">
        <v>0</v>
      </c>
      <c r="O73" s="9"/>
    </row>
    <row r="74" spans="1:15" x14ac:dyDescent="0.25">
      <c r="A74" s="5" t="s">
        <v>0</v>
      </c>
      <c r="B74" s="42" t="s">
        <v>0</v>
      </c>
      <c r="C74" s="5" t="s">
        <v>0</v>
      </c>
      <c r="D74" s="5" t="s">
        <v>0</v>
      </c>
      <c r="E74" s="5" t="s">
        <v>0</v>
      </c>
      <c r="F74" s="5" t="s">
        <v>0</v>
      </c>
      <c r="G74" s="5" t="s">
        <v>101</v>
      </c>
      <c r="H74" s="5" t="s">
        <v>128</v>
      </c>
      <c r="I74" s="5" t="s">
        <v>127</v>
      </c>
      <c r="J74" s="5" t="s">
        <v>0</v>
      </c>
      <c r="K74" s="5" t="s">
        <v>0</v>
      </c>
      <c r="M74" s="9"/>
      <c r="N74" s="9"/>
      <c r="O74" s="9"/>
    </row>
    <row r="75" spans="1:15" ht="27.6" x14ac:dyDescent="0.25">
      <c r="A75" s="1" t="s">
        <v>0</v>
      </c>
      <c r="B75" s="42">
        <v>8</v>
      </c>
      <c r="C75" s="1" t="s">
        <v>129</v>
      </c>
      <c r="D75" s="1" t="s">
        <v>130</v>
      </c>
      <c r="E75" s="1" t="s">
        <v>28</v>
      </c>
      <c r="F75" s="1" t="s">
        <v>131</v>
      </c>
      <c r="G75" s="5" t="s">
        <v>0</v>
      </c>
      <c r="H75" s="5" t="s">
        <v>0</v>
      </c>
      <c r="I75" s="5" t="s">
        <v>0</v>
      </c>
      <c r="J75" s="5" t="s">
        <v>19</v>
      </c>
      <c r="K75" s="5"/>
      <c r="M75" s="9">
        <v>5384.74</v>
      </c>
      <c r="N75" s="9">
        <v>900</v>
      </c>
      <c r="O75" s="9"/>
    </row>
    <row r="76" spans="1:15" ht="27.6" x14ac:dyDescent="0.25">
      <c r="A76" s="1" t="s">
        <v>0</v>
      </c>
      <c r="B76" s="42">
        <v>8</v>
      </c>
      <c r="C76" s="1" t="s">
        <v>132</v>
      </c>
      <c r="D76" s="1" t="s">
        <v>133</v>
      </c>
      <c r="E76" s="1" t="s">
        <v>28</v>
      </c>
      <c r="F76" s="1" t="s">
        <v>134</v>
      </c>
      <c r="G76" s="5" t="s">
        <v>0</v>
      </c>
      <c r="H76" s="5" t="s">
        <v>0</v>
      </c>
      <c r="I76" s="5" t="s">
        <v>0</v>
      </c>
      <c r="J76" s="5" t="s">
        <v>19</v>
      </c>
      <c r="K76" s="5"/>
      <c r="M76" s="9">
        <v>1763.79</v>
      </c>
      <c r="N76" s="9">
        <v>275</v>
      </c>
      <c r="O76" s="9"/>
    </row>
    <row r="77" spans="1:15" x14ac:dyDescent="0.25">
      <c r="A77" s="5" t="s">
        <v>0</v>
      </c>
      <c r="B77" s="42" t="s">
        <v>0</v>
      </c>
      <c r="C77" s="5" t="s">
        <v>0</v>
      </c>
      <c r="D77" s="5" t="s">
        <v>0</v>
      </c>
      <c r="E77" s="5" t="s">
        <v>0</v>
      </c>
      <c r="F77" s="5" t="s">
        <v>0</v>
      </c>
      <c r="G77" s="5" t="s">
        <v>101</v>
      </c>
      <c r="H77" s="5" t="s">
        <v>135</v>
      </c>
      <c r="I77" s="5" t="s">
        <v>134</v>
      </c>
      <c r="J77" s="5" t="s">
        <v>0</v>
      </c>
      <c r="K77" s="5" t="s">
        <v>0</v>
      </c>
      <c r="M77" s="9"/>
      <c r="N77" s="9"/>
      <c r="O77" s="9"/>
    </row>
    <row r="78" spans="1:15" s="12" customFormat="1" ht="27.6" x14ac:dyDescent="0.25">
      <c r="A78" s="10" t="s">
        <v>0</v>
      </c>
      <c r="B78" s="43">
        <v>9</v>
      </c>
      <c r="C78" s="10" t="s">
        <v>136</v>
      </c>
      <c r="D78" s="10" t="s">
        <v>137</v>
      </c>
      <c r="E78" s="10" t="s">
        <v>60</v>
      </c>
      <c r="F78" s="10" t="s">
        <v>138</v>
      </c>
      <c r="G78" s="11" t="s">
        <v>0</v>
      </c>
      <c r="H78" s="11" t="s">
        <v>0</v>
      </c>
      <c r="I78" s="11" t="s">
        <v>0</v>
      </c>
      <c r="J78" s="11" t="s">
        <v>19</v>
      </c>
      <c r="K78" s="11"/>
      <c r="M78" s="13">
        <v>0</v>
      </c>
      <c r="N78" s="13">
        <v>0</v>
      </c>
      <c r="O78" s="13"/>
    </row>
    <row r="79" spans="1:15" ht="27.6" x14ac:dyDescent="0.25">
      <c r="A79" s="5" t="s">
        <v>0</v>
      </c>
      <c r="B79" s="42" t="s">
        <v>0</v>
      </c>
      <c r="C79" s="5" t="s">
        <v>0</v>
      </c>
      <c r="D79" s="5" t="s">
        <v>0</v>
      </c>
      <c r="E79" s="5" t="s">
        <v>0</v>
      </c>
      <c r="F79" s="5" t="s">
        <v>0</v>
      </c>
      <c r="G79" s="5" t="s">
        <v>139</v>
      </c>
      <c r="H79" s="5" t="s">
        <v>140</v>
      </c>
      <c r="I79" s="5" t="s">
        <v>138</v>
      </c>
      <c r="J79" s="5" t="s">
        <v>0</v>
      </c>
      <c r="K79" s="5" t="s">
        <v>0</v>
      </c>
      <c r="M79" s="9"/>
      <c r="N79" s="9"/>
      <c r="O79" s="9"/>
    </row>
    <row r="80" spans="1:15" ht="27.6" x14ac:dyDescent="0.25">
      <c r="A80" s="1" t="s">
        <v>0</v>
      </c>
      <c r="B80" s="42">
        <v>11</v>
      </c>
      <c r="C80" s="1" t="s">
        <v>141</v>
      </c>
      <c r="D80" s="1" t="s">
        <v>142</v>
      </c>
      <c r="E80" s="1" t="s">
        <v>45</v>
      </c>
      <c r="F80" s="1" t="s">
        <v>143</v>
      </c>
      <c r="G80" s="5" t="s">
        <v>0</v>
      </c>
      <c r="H80" s="5" t="s">
        <v>0</v>
      </c>
      <c r="I80" s="5" t="s">
        <v>0</v>
      </c>
      <c r="J80" s="5" t="s">
        <v>19</v>
      </c>
      <c r="K80" s="5"/>
      <c r="M80" s="9">
        <v>1241.49</v>
      </c>
      <c r="N80" s="9">
        <v>300</v>
      </c>
      <c r="O80" s="9"/>
    </row>
    <row r="81" spans="1:15" s="22" customFormat="1" ht="27.6" x14ac:dyDescent="0.25">
      <c r="A81" s="20" t="s">
        <v>0</v>
      </c>
      <c r="B81" s="47">
        <v>14</v>
      </c>
      <c r="C81" s="21" t="s">
        <v>225</v>
      </c>
      <c r="D81" s="21" t="s">
        <v>226</v>
      </c>
      <c r="E81" s="21" t="s">
        <v>217</v>
      </c>
      <c r="F81" s="21" t="s">
        <v>227</v>
      </c>
      <c r="G81" s="20" t="s">
        <v>0</v>
      </c>
      <c r="H81" s="20" t="s">
        <v>0</v>
      </c>
      <c r="I81" s="20" t="s">
        <v>0</v>
      </c>
      <c r="J81" s="20" t="s">
        <v>19</v>
      </c>
      <c r="L81" s="20"/>
      <c r="M81" s="23">
        <v>0</v>
      </c>
      <c r="N81" s="23">
        <v>900</v>
      </c>
    </row>
    <row r="82" spans="1:15" s="22" customFormat="1" x14ac:dyDescent="0.25">
      <c r="A82" s="20" t="s">
        <v>0</v>
      </c>
      <c r="B82" s="47" t="s">
        <v>0</v>
      </c>
      <c r="C82" s="20" t="s">
        <v>0</v>
      </c>
      <c r="D82" s="20" t="s">
        <v>0</v>
      </c>
      <c r="E82" s="20" t="s">
        <v>0</v>
      </c>
      <c r="F82" s="20" t="s">
        <v>0</v>
      </c>
      <c r="G82" s="20" t="s">
        <v>101</v>
      </c>
      <c r="H82" s="20" t="s">
        <v>228</v>
      </c>
      <c r="I82" s="20" t="s">
        <v>227</v>
      </c>
      <c r="J82" s="20" t="s">
        <v>0</v>
      </c>
      <c r="L82" s="20" t="s">
        <v>0</v>
      </c>
      <c r="M82" s="23"/>
      <c r="N82" s="23"/>
    </row>
    <row r="83" spans="1:15" s="22" customFormat="1" ht="27.6" x14ac:dyDescent="0.25">
      <c r="A83" s="20" t="s">
        <v>0</v>
      </c>
      <c r="B83" s="47" t="s">
        <v>0</v>
      </c>
      <c r="C83" s="20" t="s">
        <v>0</v>
      </c>
      <c r="D83" s="20" t="s">
        <v>0</v>
      </c>
      <c r="E83" s="20" t="s">
        <v>0</v>
      </c>
      <c r="F83" s="20" t="s">
        <v>0</v>
      </c>
      <c r="G83" s="20" t="s">
        <v>229</v>
      </c>
      <c r="H83" s="20" t="s">
        <v>230</v>
      </c>
      <c r="I83" s="20" t="s">
        <v>227</v>
      </c>
      <c r="J83" s="20" t="s">
        <v>0</v>
      </c>
      <c r="L83" s="20" t="s">
        <v>0</v>
      </c>
      <c r="M83" s="23"/>
      <c r="N83" s="23"/>
    </row>
    <row r="84" spans="1:15" s="22" customFormat="1" ht="27.6" x14ac:dyDescent="0.25">
      <c r="A84" s="20" t="s">
        <v>0</v>
      </c>
      <c r="B84" s="47" t="s">
        <v>0</v>
      </c>
      <c r="C84" s="20" t="s">
        <v>0</v>
      </c>
      <c r="D84" s="20" t="s">
        <v>0</v>
      </c>
      <c r="E84" s="20" t="s">
        <v>0</v>
      </c>
      <c r="F84" s="20" t="s">
        <v>0</v>
      </c>
      <c r="G84" s="20" t="s">
        <v>231</v>
      </c>
      <c r="H84" s="20" t="s">
        <v>232</v>
      </c>
      <c r="I84" s="20" t="s">
        <v>227</v>
      </c>
      <c r="J84" s="20" t="s">
        <v>0</v>
      </c>
      <c r="L84" s="20" t="s">
        <v>0</v>
      </c>
      <c r="M84" s="23"/>
      <c r="N84" s="23"/>
    </row>
    <row r="85" spans="1:15" s="22" customFormat="1" ht="27.6" x14ac:dyDescent="0.25">
      <c r="A85" s="20" t="s">
        <v>0</v>
      </c>
      <c r="B85" s="47">
        <v>14</v>
      </c>
      <c r="C85" s="21" t="s">
        <v>233</v>
      </c>
      <c r="D85" s="21" t="s">
        <v>234</v>
      </c>
      <c r="E85" s="21" t="s">
        <v>217</v>
      </c>
      <c r="F85" s="21" t="s">
        <v>235</v>
      </c>
      <c r="G85" s="20" t="s">
        <v>0</v>
      </c>
      <c r="H85" s="20" t="s">
        <v>0</v>
      </c>
      <c r="I85" s="20" t="s">
        <v>0</v>
      </c>
      <c r="J85" s="20" t="s">
        <v>19</v>
      </c>
      <c r="L85" s="20"/>
      <c r="M85" s="23">
        <v>1959.78</v>
      </c>
      <c r="N85" s="23">
        <v>275</v>
      </c>
    </row>
    <row r="86" spans="1:15" s="38" customFormat="1" ht="27.6" x14ac:dyDescent="0.25">
      <c r="A86" s="33" t="s">
        <v>0</v>
      </c>
      <c r="B86" s="34">
        <v>17</v>
      </c>
      <c r="C86" s="35" t="s">
        <v>275</v>
      </c>
      <c r="D86" s="35" t="s">
        <v>276</v>
      </c>
      <c r="E86" s="35" t="s">
        <v>266</v>
      </c>
      <c r="F86" s="35" t="s">
        <v>277</v>
      </c>
      <c r="G86" s="33" t="s">
        <v>0</v>
      </c>
      <c r="H86" s="33" t="s">
        <v>0</v>
      </c>
      <c r="I86" s="33" t="s">
        <v>0</v>
      </c>
      <c r="J86" s="33" t="s">
        <v>19</v>
      </c>
      <c r="L86" s="33"/>
      <c r="M86" s="37">
        <v>0</v>
      </c>
      <c r="N86" s="37">
        <v>300</v>
      </c>
    </row>
    <row r="87" spans="1:15" s="30" customFormat="1" ht="27.6" x14ac:dyDescent="0.25">
      <c r="A87" s="27" t="s">
        <v>0</v>
      </c>
      <c r="B87" s="29">
        <v>17</v>
      </c>
      <c r="C87" s="28" t="s">
        <v>278</v>
      </c>
      <c r="D87" s="28" t="s">
        <v>279</v>
      </c>
      <c r="E87" s="28" t="s">
        <v>266</v>
      </c>
      <c r="F87" s="28" t="s">
        <v>280</v>
      </c>
      <c r="G87" s="27" t="s">
        <v>0</v>
      </c>
      <c r="H87" s="27" t="s">
        <v>0</v>
      </c>
      <c r="I87" s="27" t="s">
        <v>0</v>
      </c>
      <c r="J87" s="27" t="s">
        <v>19</v>
      </c>
      <c r="L87" s="27"/>
      <c r="M87" s="32">
        <v>445</v>
      </c>
      <c r="N87" s="32">
        <v>300</v>
      </c>
    </row>
    <row r="88" spans="1:15" ht="41.4" x14ac:dyDescent="0.25">
      <c r="A88" s="5" t="s">
        <v>0</v>
      </c>
      <c r="B88" s="42" t="s">
        <v>0</v>
      </c>
      <c r="C88" s="5" t="s">
        <v>0</v>
      </c>
      <c r="D88" s="5" t="s">
        <v>0</v>
      </c>
      <c r="E88" s="5" t="s">
        <v>0</v>
      </c>
      <c r="F88" s="5" t="s">
        <v>0</v>
      </c>
      <c r="G88" s="5" t="s">
        <v>0</v>
      </c>
      <c r="H88" s="5" t="s">
        <v>0</v>
      </c>
      <c r="I88" s="5" t="s">
        <v>144</v>
      </c>
      <c r="J88" s="6" t="s">
        <v>30</v>
      </c>
      <c r="K88" s="6">
        <v>6</v>
      </c>
      <c r="M88" s="8"/>
      <c r="N88" s="8"/>
      <c r="O88" s="9"/>
    </row>
    <row r="89" spans="1:15" ht="41.4" x14ac:dyDescent="0.25">
      <c r="A89" s="5" t="s">
        <v>0</v>
      </c>
      <c r="B89" s="42" t="s">
        <v>0</v>
      </c>
      <c r="C89" s="5" t="s">
        <v>0</v>
      </c>
      <c r="D89" s="5" t="s">
        <v>0</v>
      </c>
      <c r="E89" s="5" t="s">
        <v>0</v>
      </c>
      <c r="F89" s="5" t="s">
        <v>0</v>
      </c>
      <c r="G89" s="5" t="s">
        <v>0</v>
      </c>
      <c r="H89" s="5" t="s">
        <v>0</v>
      </c>
      <c r="I89" s="5" t="s">
        <v>0</v>
      </c>
      <c r="J89" s="24" t="s">
        <v>31</v>
      </c>
      <c r="K89" s="24">
        <v>3</v>
      </c>
      <c r="L89" s="25"/>
      <c r="M89" s="26">
        <f>M72+M73+M75+M76+M80+M85+M87</f>
        <v>14379.98</v>
      </c>
      <c r="N89" s="26">
        <f>N72+N75+N76+N80+N81+N85+N86+N87</f>
        <v>3545</v>
      </c>
      <c r="O89" s="26">
        <f>M89-N89</f>
        <v>10834.98</v>
      </c>
    </row>
    <row r="90" spans="1:15" x14ac:dyDescent="0.25">
      <c r="A90" s="5" t="s">
        <v>145</v>
      </c>
      <c r="B90" s="42" t="s">
        <v>0</v>
      </c>
      <c r="C90" s="5" t="s">
        <v>0</v>
      </c>
      <c r="D90" s="5" t="s">
        <v>0</v>
      </c>
      <c r="E90" s="5" t="s">
        <v>0</v>
      </c>
      <c r="F90" s="5" t="s">
        <v>0</v>
      </c>
      <c r="G90" s="5" t="s">
        <v>0</v>
      </c>
      <c r="H90" s="5" t="s">
        <v>0</v>
      </c>
      <c r="I90" s="5" t="s">
        <v>0</v>
      </c>
      <c r="J90" s="5" t="s">
        <v>0</v>
      </c>
      <c r="K90" s="5" t="s">
        <v>0</v>
      </c>
      <c r="M90" s="9"/>
      <c r="N90" s="9"/>
      <c r="O90" s="9"/>
    </row>
    <row r="91" spans="1:15" ht="27.6" x14ac:dyDescent="0.25">
      <c r="A91" s="1" t="s">
        <v>0</v>
      </c>
      <c r="B91" s="42">
        <v>3</v>
      </c>
      <c r="C91" s="1" t="s">
        <v>146</v>
      </c>
      <c r="D91" s="1" t="s">
        <v>147</v>
      </c>
      <c r="E91" s="1" t="s">
        <v>35</v>
      </c>
      <c r="F91" s="1" t="s">
        <v>148</v>
      </c>
      <c r="G91" s="5" t="s">
        <v>0</v>
      </c>
      <c r="H91" s="5" t="s">
        <v>0</v>
      </c>
      <c r="I91" s="5" t="s">
        <v>0</v>
      </c>
      <c r="J91" s="5" t="s">
        <v>19</v>
      </c>
      <c r="K91" s="5"/>
      <c r="M91" s="9">
        <v>4367.17</v>
      </c>
      <c r="N91" s="9">
        <v>550</v>
      </c>
      <c r="O91" s="9"/>
    </row>
    <row r="92" spans="1:15" s="12" customFormat="1" ht="27.6" x14ac:dyDescent="0.25">
      <c r="A92" s="10" t="s">
        <v>0</v>
      </c>
      <c r="B92" s="43">
        <v>7</v>
      </c>
      <c r="C92" s="10" t="s">
        <v>149</v>
      </c>
      <c r="D92" s="10" t="s">
        <v>150</v>
      </c>
      <c r="E92" s="10" t="s">
        <v>151</v>
      </c>
      <c r="F92" s="10" t="s">
        <v>152</v>
      </c>
      <c r="G92" s="11" t="s">
        <v>0</v>
      </c>
      <c r="H92" s="11" t="s">
        <v>0</v>
      </c>
      <c r="I92" s="11" t="s">
        <v>0</v>
      </c>
      <c r="J92" s="11" t="s">
        <v>19</v>
      </c>
      <c r="K92" s="11"/>
      <c r="M92" s="13">
        <v>-119.11</v>
      </c>
      <c r="N92" s="13">
        <v>300</v>
      </c>
      <c r="O92" s="13"/>
    </row>
    <row r="93" spans="1:15" ht="27.6" x14ac:dyDescent="0.25">
      <c r="A93" s="5" t="s">
        <v>0</v>
      </c>
      <c r="B93" s="42">
        <v>15</v>
      </c>
      <c r="C93" s="5" t="s">
        <v>250</v>
      </c>
      <c r="D93" s="5" t="s">
        <v>251</v>
      </c>
      <c r="E93" s="5" t="s">
        <v>238</v>
      </c>
      <c r="F93" s="5" t="s">
        <v>252</v>
      </c>
      <c r="G93" s="5" t="s">
        <v>0</v>
      </c>
      <c r="H93" s="5" t="s">
        <v>0</v>
      </c>
      <c r="I93" s="6" t="s">
        <v>0</v>
      </c>
      <c r="J93" s="39" t="s">
        <v>19</v>
      </c>
      <c r="M93" s="9">
        <v>522.38</v>
      </c>
      <c r="N93" s="9">
        <v>275</v>
      </c>
      <c r="O93" s="9"/>
    </row>
    <row r="94" spans="1:15" ht="41.4" x14ac:dyDescent="0.25">
      <c r="A94" s="5" t="s">
        <v>0</v>
      </c>
      <c r="B94" s="42" t="s">
        <v>0</v>
      </c>
      <c r="C94" s="5" t="s">
        <v>0</v>
      </c>
      <c r="D94" s="5" t="s">
        <v>0</v>
      </c>
      <c r="E94" s="5" t="s">
        <v>0</v>
      </c>
      <c r="F94" s="5" t="s">
        <v>0</v>
      </c>
      <c r="G94" s="5" t="s">
        <v>0</v>
      </c>
      <c r="H94" s="5" t="s">
        <v>0</v>
      </c>
      <c r="I94" s="5" t="s">
        <v>0</v>
      </c>
      <c r="J94" s="24" t="s">
        <v>31</v>
      </c>
      <c r="K94" s="24">
        <v>0</v>
      </c>
      <c r="L94" s="25"/>
      <c r="M94" s="26">
        <f>M91+M92+M93</f>
        <v>4770.4400000000005</v>
      </c>
      <c r="N94" s="26">
        <f>N91+N92+N93</f>
        <v>1125</v>
      </c>
      <c r="O94" s="26">
        <f>M94-N94</f>
        <v>3645.4400000000005</v>
      </c>
    </row>
    <row r="95" spans="1:15" x14ac:dyDescent="0.25">
      <c r="A95" s="5" t="s">
        <v>153</v>
      </c>
      <c r="B95" s="42" t="s">
        <v>0</v>
      </c>
      <c r="C95" s="5" t="s">
        <v>0</v>
      </c>
      <c r="D95" s="5" t="s">
        <v>0</v>
      </c>
      <c r="E95" s="5" t="s">
        <v>0</v>
      </c>
      <c r="F95" s="5" t="s">
        <v>0</v>
      </c>
      <c r="G95" s="5" t="s">
        <v>0</v>
      </c>
      <c r="H95" s="5" t="s">
        <v>0</v>
      </c>
      <c r="I95" s="5" t="s">
        <v>0</v>
      </c>
      <c r="J95" s="5" t="s">
        <v>0</v>
      </c>
      <c r="K95" s="5" t="s">
        <v>0</v>
      </c>
      <c r="M95" s="9"/>
      <c r="N95" s="9"/>
      <c r="O95" s="9"/>
    </row>
    <row r="96" spans="1:15" s="12" customFormat="1" ht="27.6" x14ac:dyDescent="0.25">
      <c r="A96" s="10" t="s">
        <v>0</v>
      </c>
      <c r="B96" s="43">
        <v>9</v>
      </c>
      <c r="C96" s="10" t="s">
        <v>154</v>
      </c>
      <c r="D96" s="10" t="s">
        <v>155</v>
      </c>
      <c r="E96" s="10" t="s">
        <v>60</v>
      </c>
      <c r="F96" s="10" t="s">
        <v>156</v>
      </c>
      <c r="G96" s="11" t="s">
        <v>0</v>
      </c>
      <c r="H96" s="11" t="s">
        <v>0</v>
      </c>
      <c r="I96" s="11" t="s">
        <v>0</v>
      </c>
      <c r="J96" s="11" t="s">
        <v>19</v>
      </c>
      <c r="K96" s="11"/>
      <c r="M96" s="13">
        <v>0</v>
      </c>
      <c r="N96" s="13">
        <v>300</v>
      </c>
      <c r="O96" s="13"/>
    </row>
    <row r="97" spans="1:15" s="38" customFormat="1" ht="27.6" x14ac:dyDescent="0.25">
      <c r="A97" s="33" t="s">
        <v>0</v>
      </c>
      <c r="B97" s="34">
        <v>17</v>
      </c>
      <c r="C97" s="35" t="s">
        <v>281</v>
      </c>
      <c r="D97" s="35" t="s">
        <v>282</v>
      </c>
      <c r="E97" s="35" t="s">
        <v>266</v>
      </c>
      <c r="F97" s="35" t="s">
        <v>277</v>
      </c>
      <c r="G97" s="33" t="s">
        <v>0</v>
      </c>
      <c r="H97" s="33" t="s">
        <v>0</v>
      </c>
      <c r="I97" s="33" t="s">
        <v>0</v>
      </c>
      <c r="J97" s="33" t="s">
        <v>19</v>
      </c>
      <c r="L97" s="33"/>
      <c r="M97" s="37">
        <v>0</v>
      </c>
      <c r="N97" s="37">
        <v>300</v>
      </c>
    </row>
    <row r="98" spans="1:15" ht="41.4" x14ac:dyDescent="0.25">
      <c r="A98" s="5" t="s">
        <v>0</v>
      </c>
      <c r="B98" s="42" t="s">
        <v>0</v>
      </c>
      <c r="C98" s="5" t="s">
        <v>0</v>
      </c>
      <c r="D98" s="5" t="s">
        <v>0</v>
      </c>
      <c r="E98" s="5" t="s">
        <v>0</v>
      </c>
      <c r="F98" s="5" t="s">
        <v>0</v>
      </c>
      <c r="G98" s="5" t="s">
        <v>0</v>
      </c>
      <c r="H98" s="5" t="s">
        <v>0</v>
      </c>
      <c r="I98" s="5" t="s">
        <v>0</v>
      </c>
      <c r="J98" s="24" t="s">
        <v>31</v>
      </c>
      <c r="K98" s="24">
        <v>0</v>
      </c>
      <c r="L98" s="25"/>
      <c r="M98" s="26">
        <v>0</v>
      </c>
      <c r="N98" s="26">
        <v>600</v>
      </c>
      <c r="O98" s="26">
        <v>-600</v>
      </c>
    </row>
    <row r="99" spans="1:15" x14ac:dyDescent="0.25">
      <c r="A99" s="5" t="s">
        <v>157</v>
      </c>
      <c r="B99" s="42" t="s">
        <v>0</v>
      </c>
      <c r="C99" s="5" t="s">
        <v>0</v>
      </c>
      <c r="D99" s="5" t="s">
        <v>0</v>
      </c>
      <c r="E99" s="5" t="s">
        <v>0</v>
      </c>
      <c r="F99" s="5" t="s">
        <v>0</v>
      </c>
      <c r="G99" s="5" t="s">
        <v>0</v>
      </c>
      <c r="H99" s="5" t="s">
        <v>0</v>
      </c>
      <c r="I99" s="5" t="s">
        <v>0</v>
      </c>
      <c r="J99" s="5" t="s">
        <v>0</v>
      </c>
      <c r="K99" s="5" t="s">
        <v>0</v>
      </c>
      <c r="M99" s="9"/>
      <c r="N99" s="9"/>
      <c r="O99" s="9"/>
    </row>
    <row r="100" spans="1:15" ht="27.6" x14ac:dyDescent="0.25">
      <c r="A100" s="1" t="s">
        <v>0</v>
      </c>
      <c r="B100" s="42">
        <v>10</v>
      </c>
      <c r="C100" s="1" t="s">
        <v>158</v>
      </c>
      <c r="D100" s="1" t="s">
        <v>159</v>
      </c>
      <c r="E100" s="1" t="s">
        <v>108</v>
      </c>
      <c r="F100" s="1" t="s">
        <v>160</v>
      </c>
      <c r="G100" s="5" t="s">
        <v>0</v>
      </c>
      <c r="H100" s="5" t="s">
        <v>0</v>
      </c>
      <c r="I100" s="5" t="s">
        <v>0</v>
      </c>
      <c r="J100" s="5" t="s">
        <v>19</v>
      </c>
      <c r="K100" s="5"/>
      <c r="M100" s="9">
        <v>1405.81</v>
      </c>
      <c r="N100" s="9">
        <v>300</v>
      </c>
      <c r="O100" s="9"/>
    </row>
    <row r="101" spans="1:15" x14ac:dyDescent="0.25">
      <c r="A101" s="5" t="s">
        <v>0</v>
      </c>
      <c r="B101" s="42" t="s">
        <v>0</v>
      </c>
      <c r="C101" s="5" t="s">
        <v>0</v>
      </c>
      <c r="D101" s="5" t="s">
        <v>0</v>
      </c>
      <c r="E101" s="5" t="s">
        <v>0</v>
      </c>
      <c r="F101" s="5" t="s">
        <v>0</v>
      </c>
      <c r="G101" s="5" t="s">
        <v>24</v>
      </c>
      <c r="H101" s="5" t="s">
        <v>161</v>
      </c>
      <c r="I101" s="5" t="s">
        <v>160</v>
      </c>
      <c r="J101" s="5" t="s">
        <v>0</v>
      </c>
      <c r="K101" s="5" t="s">
        <v>0</v>
      </c>
      <c r="M101" s="9"/>
      <c r="N101" s="9"/>
      <c r="O101" s="9"/>
    </row>
    <row r="102" spans="1:15" ht="41.4" x14ac:dyDescent="0.25">
      <c r="A102" s="1" t="s">
        <v>0</v>
      </c>
      <c r="B102" s="42">
        <v>12</v>
      </c>
      <c r="C102" s="1" t="s">
        <v>162</v>
      </c>
      <c r="D102" s="1" t="s">
        <v>163</v>
      </c>
      <c r="E102" s="1" t="s">
        <v>83</v>
      </c>
      <c r="F102" s="1" t="s">
        <v>164</v>
      </c>
      <c r="G102" s="5" t="s">
        <v>0</v>
      </c>
      <c r="H102" s="5" t="s">
        <v>0</v>
      </c>
      <c r="I102" s="5" t="s">
        <v>0</v>
      </c>
      <c r="J102" s="5" t="s">
        <v>19</v>
      </c>
      <c r="K102" s="5"/>
      <c r="M102" s="9">
        <v>6295.32</v>
      </c>
      <c r="N102" s="9">
        <v>300</v>
      </c>
      <c r="O102" s="9"/>
    </row>
    <row r="103" spans="1:15" ht="27.6" x14ac:dyDescent="0.25">
      <c r="A103" s="5" t="s">
        <v>0</v>
      </c>
      <c r="B103" s="42" t="s">
        <v>0</v>
      </c>
      <c r="C103" s="5" t="s">
        <v>0</v>
      </c>
      <c r="D103" s="5" t="s">
        <v>0</v>
      </c>
      <c r="E103" s="5" t="s">
        <v>0</v>
      </c>
      <c r="F103" s="5" t="s">
        <v>0</v>
      </c>
      <c r="G103" s="5" t="s">
        <v>165</v>
      </c>
      <c r="H103" s="5" t="s">
        <v>166</v>
      </c>
      <c r="I103" s="5" t="s">
        <v>164</v>
      </c>
      <c r="J103" s="5" t="s">
        <v>0</v>
      </c>
      <c r="K103" s="5" t="s">
        <v>0</v>
      </c>
      <c r="M103" s="9"/>
      <c r="N103" s="9"/>
      <c r="O103" s="9"/>
    </row>
    <row r="104" spans="1:15" s="12" customFormat="1" ht="27.6" x14ac:dyDescent="0.25">
      <c r="A104" s="10" t="s">
        <v>0</v>
      </c>
      <c r="B104" s="43">
        <v>12</v>
      </c>
      <c r="C104" s="10" t="s">
        <v>167</v>
      </c>
      <c r="D104" s="10" t="s">
        <v>168</v>
      </c>
      <c r="E104" s="10" t="s">
        <v>83</v>
      </c>
      <c r="F104" s="10" t="s">
        <v>169</v>
      </c>
      <c r="G104" s="11" t="s">
        <v>0</v>
      </c>
      <c r="H104" s="11" t="s">
        <v>0</v>
      </c>
      <c r="I104" s="11" t="s">
        <v>0</v>
      </c>
      <c r="J104" s="11" t="s">
        <v>19</v>
      </c>
      <c r="K104" s="11"/>
      <c r="M104" s="13">
        <v>211.33</v>
      </c>
      <c r="N104" s="13">
        <v>300</v>
      </c>
      <c r="O104" s="13"/>
    </row>
    <row r="105" spans="1:15" x14ac:dyDescent="0.25">
      <c r="A105" s="5" t="s">
        <v>0</v>
      </c>
      <c r="B105" s="42" t="s">
        <v>0</v>
      </c>
      <c r="C105" s="5" t="s">
        <v>0</v>
      </c>
      <c r="D105" s="5" t="s">
        <v>0</v>
      </c>
      <c r="E105" s="5" t="s">
        <v>0</v>
      </c>
      <c r="F105" s="5" t="s">
        <v>0</v>
      </c>
      <c r="G105" s="5" t="s">
        <v>24</v>
      </c>
      <c r="H105" s="5" t="s">
        <v>170</v>
      </c>
      <c r="I105" s="5" t="s">
        <v>169</v>
      </c>
      <c r="J105" s="5" t="s">
        <v>0</v>
      </c>
      <c r="K105" s="5" t="s">
        <v>0</v>
      </c>
      <c r="M105" s="9"/>
      <c r="N105" s="9"/>
      <c r="O105" s="9"/>
    </row>
    <row r="106" spans="1:15" ht="27.6" x14ac:dyDescent="0.25">
      <c r="A106" s="1" t="s">
        <v>0</v>
      </c>
      <c r="B106" s="42">
        <v>12</v>
      </c>
      <c r="C106" s="1" t="s">
        <v>171</v>
      </c>
      <c r="D106" s="1" t="s">
        <v>172</v>
      </c>
      <c r="E106" s="1" t="s">
        <v>83</v>
      </c>
      <c r="F106" s="1" t="s">
        <v>173</v>
      </c>
      <c r="G106" s="5" t="s">
        <v>0</v>
      </c>
      <c r="H106" s="5" t="s">
        <v>0</v>
      </c>
      <c r="I106" s="5" t="s">
        <v>0</v>
      </c>
      <c r="J106" s="5" t="s">
        <v>19</v>
      </c>
      <c r="K106" s="5"/>
      <c r="M106" s="9">
        <v>1328.72</v>
      </c>
      <c r="N106" s="9">
        <v>300</v>
      </c>
      <c r="O106" s="9"/>
    </row>
    <row r="107" spans="1:15" ht="27.6" x14ac:dyDescent="0.25">
      <c r="A107" s="1" t="s">
        <v>0</v>
      </c>
      <c r="B107" s="42">
        <v>12</v>
      </c>
      <c r="C107" s="1" t="s">
        <v>174</v>
      </c>
      <c r="D107" s="1" t="s">
        <v>175</v>
      </c>
      <c r="E107" s="1" t="s">
        <v>83</v>
      </c>
      <c r="F107" s="1" t="s">
        <v>176</v>
      </c>
      <c r="G107" s="5" t="s">
        <v>0</v>
      </c>
      <c r="H107" s="5" t="s">
        <v>0</v>
      </c>
      <c r="I107" s="5" t="s">
        <v>0</v>
      </c>
      <c r="J107" s="5" t="s">
        <v>19</v>
      </c>
      <c r="K107" s="5"/>
      <c r="M107" s="9">
        <v>5354.86</v>
      </c>
      <c r="N107" s="9">
        <v>0</v>
      </c>
      <c r="O107" s="9"/>
    </row>
    <row r="108" spans="1:15" ht="27.6" x14ac:dyDescent="0.25">
      <c r="A108" s="5" t="s">
        <v>0</v>
      </c>
      <c r="B108" s="42" t="s">
        <v>0</v>
      </c>
      <c r="C108" s="5" t="s">
        <v>0</v>
      </c>
      <c r="D108" s="5" t="s">
        <v>0</v>
      </c>
      <c r="E108" s="5" t="s">
        <v>0</v>
      </c>
      <c r="F108" s="5" t="s">
        <v>0</v>
      </c>
      <c r="G108" s="5" t="s">
        <v>177</v>
      </c>
      <c r="H108" s="5" t="s">
        <v>178</v>
      </c>
      <c r="I108" s="5" t="s">
        <v>176</v>
      </c>
      <c r="J108" s="5" t="s">
        <v>0</v>
      </c>
      <c r="K108" s="5" t="s">
        <v>0</v>
      </c>
      <c r="M108" s="9"/>
      <c r="N108" s="9"/>
      <c r="O108" s="9"/>
    </row>
    <row r="109" spans="1:15" s="12" customFormat="1" ht="27.6" x14ac:dyDescent="0.25">
      <c r="A109" s="10" t="s">
        <v>0</v>
      </c>
      <c r="B109" s="43">
        <v>13</v>
      </c>
      <c r="C109" s="10" t="s">
        <v>179</v>
      </c>
      <c r="D109" s="10" t="s">
        <v>180</v>
      </c>
      <c r="E109" s="10" t="s">
        <v>49</v>
      </c>
      <c r="F109" s="10" t="s">
        <v>181</v>
      </c>
      <c r="G109" s="11" t="s">
        <v>0</v>
      </c>
      <c r="H109" s="11" t="s">
        <v>0</v>
      </c>
      <c r="I109" s="11" t="s">
        <v>0</v>
      </c>
      <c r="J109" s="11" t="s">
        <v>119</v>
      </c>
      <c r="K109" s="11" t="s">
        <v>182</v>
      </c>
      <c r="M109" s="13">
        <v>0</v>
      </c>
      <c r="N109" s="13">
        <v>300</v>
      </c>
      <c r="O109" s="13"/>
    </row>
    <row r="110" spans="1:15" ht="41.4" x14ac:dyDescent="0.25">
      <c r="A110" s="5" t="s">
        <v>0</v>
      </c>
      <c r="B110" s="42" t="s">
        <v>0</v>
      </c>
      <c r="C110" s="5" t="s">
        <v>0</v>
      </c>
      <c r="D110" s="5" t="s">
        <v>0</v>
      </c>
      <c r="E110" s="5" t="s">
        <v>0</v>
      </c>
      <c r="F110" s="5" t="s">
        <v>0</v>
      </c>
      <c r="G110" s="5" t="s">
        <v>0</v>
      </c>
      <c r="H110" s="5" t="s">
        <v>0</v>
      </c>
      <c r="I110" s="5" t="s">
        <v>183</v>
      </c>
      <c r="J110" s="6" t="s">
        <v>30</v>
      </c>
      <c r="K110" s="6">
        <v>6</v>
      </c>
      <c r="M110" s="9"/>
      <c r="N110" s="9"/>
      <c r="O110" s="9"/>
    </row>
    <row r="111" spans="1:15" ht="41.4" x14ac:dyDescent="0.25">
      <c r="A111" s="5" t="s">
        <v>0</v>
      </c>
      <c r="B111" s="42" t="s">
        <v>0</v>
      </c>
      <c r="C111" s="5" t="s">
        <v>0</v>
      </c>
      <c r="D111" s="5" t="s">
        <v>0</v>
      </c>
      <c r="E111" s="5" t="s">
        <v>0</v>
      </c>
      <c r="F111" s="5" t="s">
        <v>0</v>
      </c>
      <c r="G111" s="5" t="s">
        <v>0</v>
      </c>
      <c r="H111" s="5" t="s">
        <v>0</v>
      </c>
      <c r="I111" s="5" t="s">
        <v>0</v>
      </c>
      <c r="J111" s="24" t="s">
        <v>31</v>
      </c>
      <c r="K111" s="24">
        <v>4</v>
      </c>
      <c r="L111" s="25"/>
      <c r="M111" s="26">
        <v>14596.04</v>
      </c>
      <c r="N111" s="26">
        <v>1500</v>
      </c>
      <c r="O111" s="26">
        <v>13096.04</v>
      </c>
    </row>
    <row r="112" spans="1:15" x14ac:dyDescent="0.25">
      <c r="A112" s="5" t="s">
        <v>184</v>
      </c>
      <c r="B112" s="42" t="s">
        <v>0</v>
      </c>
      <c r="C112" s="5" t="s">
        <v>0</v>
      </c>
      <c r="D112" s="5" t="s">
        <v>0</v>
      </c>
      <c r="E112" s="5" t="s">
        <v>0</v>
      </c>
      <c r="F112" s="5" t="s">
        <v>0</v>
      </c>
      <c r="G112" s="5" t="s">
        <v>0</v>
      </c>
      <c r="H112" s="5" t="s">
        <v>0</v>
      </c>
      <c r="I112" s="5" t="s">
        <v>0</v>
      </c>
      <c r="J112" s="5" t="s">
        <v>0</v>
      </c>
      <c r="K112" s="5" t="s">
        <v>0</v>
      </c>
      <c r="M112" s="9"/>
      <c r="N112" s="9"/>
      <c r="O112" s="9"/>
    </row>
    <row r="113" spans="1:15" ht="27.6" x14ac:dyDescent="0.25">
      <c r="A113" s="1" t="s">
        <v>0</v>
      </c>
      <c r="B113" s="42">
        <v>1</v>
      </c>
      <c r="C113" s="1" t="s">
        <v>185</v>
      </c>
      <c r="D113" s="1" t="s">
        <v>186</v>
      </c>
      <c r="E113" s="1" t="s">
        <v>72</v>
      </c>
      <c r="F113" s="1" t="s">
        <v>164</v>
      </c>
      <c r="G113" s="5" t="s">
        <v>0</v>
      </c>
      <c r="H113" s="5" t="s">
        <v>0</v>
      </c>
      <c r="I113" s="5" t="s">
        <v>0</v>
      </c>
      <c r="J113" s="5" t="s">
        <v>19</v>
      </c>
      <c r="K113" s="5"/>
      <c r="M113" s="9">
        <v>1547.04</v>
      </c>
      <c r="N113" s="9">
        <v>300</v>
      </c>
      <c r="O113" s="9"/>
    </row>
    <row r="114" spans="1:15" x14ac:dyDescent="0.25">
      <c r="A114" s="5" t="s">
        <v>0</v>
      </c>
      <c r="B114" s="42" t="s">
        <v>0</v>
      </c>
      <c r="C114" s="5" t="s">
        <v>0</v>
      </c>
      <c r="D114" s="5" t="s">
        <v>0</v>
      </c>
      <c r="E114" s="5" t="s">
        <v>0</v>
      </c>
      <c r="F114" s="5" t="s">
        <v>0</v>
      </c>
      <c r="G114" s="5" t="s">
        <v>101</v>
      </c>
      <c r="H114" s="5" t="s">
        <v>187</v>
      </c>
      <c r="I114" s="5" t="s">
        <v>164</v>
      </c>
      <c r="J114" s="5" t="s">
        <v>0</v>
      </c>
      <c r="K114" s="5" t="s">
        <v>0</v>
      </c>
      <c r="M114" s="9"/>
      <c r="N114" s="9"/>
      <c r="O114" s="9"/>
    </row>
    <row r="115" spans="1:15" ht="27.6" x14ac:dyDescent="0.25">
      <c r="A115" s="1" t="s">
        <v>0</v>
      </c>
      <c r="B115" s="42">
        <v>6</v>
      </c>
      <c r="C115" s="1" t="s">
        <v>188</v>
      </c>
      <c r="D115" s="1" t="s">
        <v>189</v>
      </c>
      <c r="E115" s="1" t="s">
        <v>126</v>
      </c>
      <c r="F115" s="1" t="s">
        <v>190</v>
      </c>
      <c r="G115" s="5" t="s">
        <v>0</v>
      </c>
      <c r="H115" s="5" t="s">
        <v>0</v>
      </c>
      <c r="I115" s="5" t="s">
        <v>0</v>
      </c>
      <c r="J115" s="5" t="s">
        <v>19</v>
      </c>
      <c r="K115" s="5"/>
      <c r="M115" s="9">
        <v>3266.7</v>
      </c>
      <c r="N115" s="9">
        <v>300</v>
      </c>
      <c r="O115" s="9"/>
    </row>
    <row r="116" spans="1:15" ht="27.6" x14ac:dyDescent="0.25">
      <c r="A116" s="5" t="s">
        <v>0</v>
      </c>
      <c r="B116" s="42" t="s">
        <v>0</v>
      </c>
      <c r="C116" s="5" t="s">
        <v>0</v>
      </c>
      <c r="D116" s="5" t="s">
        <v>0</v>
      </c>
      <c r="E116" s="5" t="s">
        <v>0</v>
      </c>
      <c r="F116" s="5" t="s">
        <v>0</v>
      </c>
      <c r="G116" s="5" t="s">
        <v>191</v>
      </c>
      <c r="H116" s="5" t="s">
        <v>192</v>
      </c>
      <c r="I116" s="5" t="s">
        <v>190</v>
      </c>
      <c r="J116" s="5" t="s">
        <v>0</v>
      </c>
      <c r="K116" s="5" t="s">
        <v>0</v>
      </c>
      <c r="M116" s="9"/>
      <c r="N116" s="9"/>
      <c r="O116" s="9"/>
    </row>
    <row r="117" spans="1:15" s="12" customFormat="1" ht="27.6" x14ac:dyDescent="0.25">
      <c r="A117" s="10" t="s">
        <v>0</v>
      </c>
      <c r="B117" s="43">
        <v>7</v>
      </c>
      <c r="C117" s="10" t="s">
        <v>193</v>
      </c>
      <c r="D117" s="10" t="s">
        <v>194</v>
      </c>
      <c r="E117" s="10" t="s">
        <v>151</v>
      </c>
      <c r="F117" s="10" t="s">
        <v>18</v>
      </c>
      <c r="G117" s="11" t="s">
        <v>0</v>
      </c>
      <c r="H117" s="11" t="s">
        <v>0</v>
      </c>
      <c r="I117" s="11" t="s">
        <v>0</v>
      </c>
      <c r="J117" s="11" t="s">
        <v>19</v>
      </c>
      <c r="K117" s="11"/>
      <c r="M117" s="13">
        <v>0</v>
      </c>
      <c r="N117" s="13">
        <v>300</v>
      </c>
      <c r="O117" s="13"/>
    </row>
    <row r="118" spans="1:15" ht="41.4" x14ac:dyDescent="0.25">
      <c r="A118" s="5" t="s">
        <v>0</v>
      </c>
      <c r="B118" s="42" t="s">
        <v>0</v>
      </c>
      <c r="C118" s="5" t="s">
        <v>0</v>
      </c>
      <c r="D118" s="5" t="s">
        <v>0</v>
      </c>
      <c r="E118" s="5" t="s">
        <v>0</v>
      </c>
      <c r="F118" s="5" t="s">
        <v>0</v>
      </c>
      <c r="G118" s="5" t="s">
        <v>0</v>
      </c>
      <c r="H118" s="5" t="s">
        <v>0</v>
      </c>
      <c r="I118" s="5" t="s">
        <v>195</v>
      </c>
      <c r="J118" s="6" t="s">
        <v>30</v>
      </c>
      <c r="K118" s="6">
        <v>3</v>
      </c>
      <c r="M118" s="9"/>
      <c r="N118" s="9"/>
      <c r="O118" s="9"/>
    </row>
    <row r="119" spans="1:15" ht="41.4" x14ac:dyDescent="0.25">
      <c r="A119" s="5" t="s">
        <v>0</v>
      </c>
      <c r="B119" s="42" t="s">
        <v>0</v>
      </c>
      <c r="C119" s="5" t="s">
        <v>0</v>
      </c>
      <c r="D119" s="5" t="s">
        <v>0</v>
      </c>
      <c r="E119" s="5" t="s">
        <v>0</v>
      </c>
      <c r="F119" s="5" t="s">
        <v>0</v>
      </c>
      <c r="G119" s="5" t="s">
        <v>0</v>
      </c>
      <c r="H119" s="5" t="s">
        <v>0</v>
      </c>
      <c r="I119" s="5" t="s">
        <v>0</v>
      </c>
      <c r="J119" s="24" t="s">
        <v>31</v>
      </c>
      <c r="K119" s="24">
        <v>2</v>
      </c>
      <c r="L119" s="25"/>
      <c r="M119" s="26">
        <v>4813.74</v>
      </c>
      <c r="N119" s="26">
        <v>900</v>
      </c>
      <c r="O119" s="26">
        <v>3913.74</v>
      </c>
    </row>
    <row r="120" spans="1:15" x14ac:dyDescent="0.25">
      <c r="A120" s="5" t="s">
        <v>196</v>
      </c>
      <c r="B120" s="42" t="s">
        <v>0</v>
      </c>
      <c r="C120" s="5" t="s">
        <v>0</v>
      </c>
      <c r="D120" s="5" t="s">
        <v>0</v>
      </c>
      <c r="E120" s="5" t="s">
        <v>0</v>
      </c>
      <c r="F120" s="5" t="s">
        <v>0</v>
      </c>
      <c r="G120" s="5" t="s">
        <v>0</v>
      </c>
      <c r="H120" s="5" t="s">
        <v>0</v>
      </c>
      <c r="I120" s="5" t="s">
        <v>0</v>
      </c>
      <c r="J120" s="5" t="s">
        <v>0</v>
      </c>
      <c r="K120" s="5" t="s">
        <v>0</v>
      </c>
      <c r="M120" s="9"/>
      <c r="N120" s="9"/>
      <c r="O120" s="9"/>
    </row>
    <row r="121" spans="1:15" ht="27.6" x14ac:dyDescent="0.25">
      <c r="A121" s="1" t="s">
        <v>0</v>
      </c>
      <c r="B121" s="42">
        <v>4</v>
      </c>
      <c r="C121" s="1" t="s">
        <v>197</v>
      </c>
      <c r="D121" s="1" t="s">
        <v>198</v>
      </c>
      <c r="E121" s="1" t="s">
        <v>22</v>
      </c>
      <c r="F121" s="1" t="s">
        <v>199</v>
      </c>
      <c r="G121" s="5" t="s">
        <v>0</v>
      </c>
      <c r="H121" s="5" t="s">
        <v>0</v>
      </c>
      <c r="I121" s="5" t="s">
        <v>0</v>
      </c>
      <c r="J121" s="5" t="s">
        <v>200</v>
      </c>
      <c r="K121" s="5"/>
      <c r="M121" s="9">
        <v>1088.6400000000001</v>
      </c>
      <c r="N121" s="9">
        <v>300</v>
      </c>
      <c r="O121" s="9"/>
    </row>
    <row r="122" spans="1:15" s="12" customFormat="1" ht="27.6" x14ac:dyDescent="0.25">
      <c r="A122" s="10" t="s">
        <v>0</v>
      </c>
      <c r="B122" s="43">
        <v>4</v>
      </c>
      <c r="C122" s="10" t="s">
        <v>201</v>
      </c>
      <c r="D122" s="10" t="s">
        <v>202</v>
      </c>
      <c r="E122" s="10" t="s">
        <v>22</v>
      </c>
      <c r="F122" s="10" t="s">
        <v>176</v>
      </c>
      <c r="G122" s="11" t="s">
        <v>0</v>
      </c>
      <c r="H122" s="11" t="s">
        <v>0</v>
      </c>
      <c r="I122" s="11" t="s">
        <v>0</v>
      </c>
      <c r="J122" s="11" t="s">
        <v>200</v>
      </c>
      <c r="K122" s="11"/>
      <c r="M122" s="13">
        <v>0</v>
      </c>
      <c r="N122" s="13">
        <v>600</v>
      </c>
      <c r="O122" s="13"/>
    </row>
    <row r="123" spans="1:15" ht="41.4" x14ac:dyDescent="0.25">
      <c r="A123" s="5" t="s">
        <v>0</v>
      </c>
      <c r="B123" s="42" t="s">
        <v>0</v>
      </c>
      <c r="C123" s="5" t="s">
        <v>0</v>
      </c>
      <c r="D123" s="5" t="s">
        <v>0</v>
      </c>
      <c r="E123" s="5" t="s">
        <v>0</v>
      </c>
      <c r="F123" s="5" t="s">
        <v>0</v>
      </c>
      <c r="G123" s="5" t="s">
        <v>110</v>
      </c>
      <c r="H123" s="5" t="s">
        <v>203</v>
      </c>
      <c r="I123" s="5" t="s">
        <v>176</v>
      </c>
      <c r="J123" s="5" t="s">
        <v>0</v>
      </c>
      <c r="K123" s="5" t="s">
        <v>0</v>
      </c>
      <c r="M123" s="9"/>
      <c r="N123" s="9"/>
      <c r="O123" s="9"/>
    </row>
    <row r="124" spans="1:15" ht="41.4" x14ac:dyDescent="0.25">
      <c r="A124" s="5" t="s">
        <v>0</v>
      </c>
      <c r="B124" s="42" t="s">
        <v>0</v>
      </c>
      <c r="C124" s="5" t="s">
        <v>0</v>
      </c>
      <c r="D124" s="5" t="s">
        <v>0</v>
      </c>
      <c r="E124" s="5" t="s">
        <v>0</v>
      </c>
      <c r="F124" s="5" t="s">
        <v>0</v>
      </c>
      <c r="G124" s="5" t="s">
        <v>110</v>
      </c>
      <c r="H124" s="5" t="s">
        <v>204</v>
      </c>
      <c r="I124" s="5" t="s">
        <v>176</v>
      </c>
      <c r="J124" s="5" t="s">
        <v>0</v>
      </c>
      <c r="K124" s="5" t="s">
        <v>0</v>
      </c>
      <c r="M124" s="9"/>
      <c r="N124" s="9"/>
      <c r="O124" s="9"/>
    </row>
    <row r="125" spans="1:15" ht="27.6" x14ac:dyDescent="0.25">
      <c r="A125" s="1" t="s">
        <v>0</v>
      </c>
      <c r="B125" s="42">
        <v>7</v>
      </c>
      <c r="C125" s="1" t="s">
        <v>205</v>
      </c>
      <c r="D125" s="1" t="s">
        <v>206</v>
      </c>
      <c r="E125" s="1" t="s">
        <v>151</v>
      </c>
      <c r="F125" s="1" t="s">
        <v>207</v>
      </c>
      <c r="G125" s="5" t="s">
        <v>0</v>
      </c>
      <c r="H125" s="5" t="s">
        <v>0</v>
      </c>
      <c r="I125" s="5" t="s">
        <v>0</v>
      </c>
      <c r="J125" s="5" t="s">
        <v>84</v>
      </c>
      <c r="K125" s="5"/>
      <c r="M125" s="9">
        <v>1969.68</v>
      </c>
      <c r="N125" s="9">
        <v>300</v>
      </c>
      <c r="O125" s="9"/>
    </row>
    <row r="126" spans="1:15" ht="27.6" x14ac:dyDescent="0.25">
      <c r="A126" s="5" t="s">
        <v>0</v>
      </c>
      <c r="B126" s="42" t="s">
        <v>0</v>
      </c>
      <c r="C126" s="5" t="s">
        <v>0</v>
      </c>
      <c r="D126" s="5" t="s">
        <v>0</v>
      </c>
      <c r="E126" s="5" t="s">
        <v>0</v>
      </c>
      <c r="F126" s="5" t="s">
        <v>0</v>
      </c>
      <c r="G126" s="5" t="s">
        <v>208</v>
      </c>
      <c r="H126" s="5" t="s">
        <v>209</v>
      </c>
      <c r="I126" s="5" t="s">
        <v>207</v>
      </c>
      <c r="J126" s="5" t="s">
        <v>0</v>
      </c>
      <c r="K126" s="5" t="s">
        <v>0</v>
      </c>
      <c r="M126" s="8"/>
      <c r="N126" s="8"/>
      <c r="O126" s="8"/>
    </row>
    <row r="127" spans="1:15" s="38" customFormat="1" ht="27.6" x14ac:dyDescent="0.25">
      <c r="A127" s="33" t="s">
        <v>0</v>
      </c>
      <c r="B127" s="34">
        <v>16</v>
      </c>
      <c r="C127" s="35" t="s">
        <v>283</v>
      </c>
      <c r="D127" s="35" t="s">
        <v>284</v>
      </c>
      <c r="E127" s="35" t="s">
        <v>263</v>
      </c>
      <c r="F127" s="35" t="s">
        <v>285</v>
      </c>
      <c r="G127" s="33" t="s">
        <v>0</v>
      </c>
      <c r="H127" s="33" t="s">
        <v>0</v>
      </c>
      <c r="I127" s="33" t="s">
        <v>0</v>
      </c>
      <c r="J127" s="33" t="s">
        <v>77</v>
      </c>
      <c r="L127" s="33"/>
      <c r="M127" s="37">
        <v>0</v>
      </c>
      <c r="N127" s="37">
        <v>300</v>
      </c>
    </row>
    <row r="128" spans="1:15" ht="41.4" x14ac:dyDescent="0.25">
      <c r="A128" s="5" t="s">
        <v>0</v>
      </c>
      <c r="B128" s="42" t="s">
        <v>0</v>
      </c>
      <c r="C128" s="5" t="s">
        <v>0</v>
      </c>
      <c r="D128" s="5" t="s">
        <v>0</v>
      </c>
      <c r="E128" s="5" t="s">
        <v>0</v>
      </c>
      <c r="F128" s="5" t="s">
        <v>0</v>
      </c>
      <c r="G128" s="5" t="s">
        <v>0</v>
      </c>
      <c r="H128" s="5" t="s">
        <v>0</v>
      </c>
      <c r="I128" s="5" t="s">
        <v>0</v>
      </c>
      <c r="J128" s="24" t="s">
        <v>31</v>
      </c>
      <c r="K128" s="24">
        <v>3</v>
      </c>
      <c r="L128" s="25"/>
      <c r="M128" s="26">
        <f>M121+M125</f>
        <v>3058.32</v>
      </c>
      <c r="N128" s="26">
        <f>N121+N122+N125+N127</f>
        <v>1500</v>
      </c>
      <c r="O128" s="26">
        <f>M128-N128</f>
        <v>1558.3200000000002</v>
      </c>
    </row>
    <row r="129" spans="1:15" ht="31.2" customHeight="1" x14ac:dyDescent="0.25">
      <c r="A129" s="5"/>
      <c r="B129" s="42"/>
      <c r="C129" s="5"/>
      <c r="D129" s="5"/>
      <c r="E129" s="5"/>
      <c r="F129" s="5"/>
      <c r="G129" s="5"/>
      <c r="H129" s="5"/>
      <c r="I129" s="5"/>
      <c r="J129" s="6"/>
      <c r="K129" s="6"/>
      <c r="M129" s="9"/>
      <c r="N129" s="9"/>
      <c r="O129" s="9"/>
    </row>
    <row r="130" spans="1:15" ht="41.4" x14ac:dyDescent="0.25">
      <c r="A130" s="5" t="s">
        <v>0</v>
      </c>
      <c r="B130" s="42" t="s">
        <v>0</v>
      </c>
      <c r="C130" s="5" t="s">
        <v>0</v>
      </c>
      <c r="D130" s="5" t="s">
        <v>0</v>
      </c>
      <c r="E130" s="5" t="s">
        <v>0</v>
      </c>
      <c r="F130" s="5" t="s">
        <v>0</v>
      </c>
      <c r="G130" s="5" t="s">
        <v>0</v>
      </c>
      <c r="H130" s="5" t="s">
        <v>0</v>
      </c>
      <c r="I130" s="5" t="s">
        <v>210</v>
      </c>
      <c r="J130" s="6" t="s">
        <v>30</v>
      </c>
      <c r="K130" s="6"/>
      <c r="M130" s="9"/>
      <c r="N130" s="9"/>
      <c r="O130" s="9"/>
    </row>
    <row r="131" spans="1:15" ht="41.4" x14ac:dyDescent="0.25">
      <c r="A131" s="5" t="s">
        <v>0</v>
      </c>
      <c r="B131" s="42" t="s">
        <v>0</v>
      </c>
      <c r="C131" s="5" t="s">
        <v>0</v>
      </c>
      <c r="D131" s="5" t="s">
        <v>0</v>
      </c>
      <c r="E131" s="5" t="s">
        <v>0</v>
      </c>
      <c r="F131" s="5" t="s">
        <v>0</v>
      </c>
      <c r="G131" s="5" t="s">
        <v>0</v>
      </c>
      <c r="H131" s="5" t="s">
        <v>0</v>
      </c>
      <c r="I131" s="5" t="s">
        <v>0</v>
      </c>
      <c r="J131" s="24" t="s">
        <v>31</v>
      </c>
      <c r="K131" s="24"/>
      <c r="L131" s="25"/>
      <c r="M131" s="26">
        <f>M15+M27+M36+M45+M70+M89+M94+M98+M111+M119+M128</f>
        <v>87696.05</v>
      </c>
      <c r="N131" s="26">
        <f>N15+N27+N36+N45+N70+N89+N94+N98+N111+N119+N128</f>
        <v>20102.760000000002</v>
      </c>
      <c r="O131" s="26">
        <f>M131-N131</f>
        <v>67593.290000000008</v>
      </c>
    </row>
    <row r="132" spans="1:15" x14ac:dyDescent="0.25">
      <c r="M132" s="8"/>
      <c r="N132" s="8"/>
      <c r="O132" s="8"/>
    </row>
  </sheetData>
  <mergeCells count="2">
    <mergeCell ref="F1:H1"/>
    <mergeCell ref="I1:J1"/>
  </mergeCells>
  <pageMargins left="0.5" right="0.5" top="0.4" bottom="0.81" header="0.4" footer="0.6"/>
  <pageSetup orientation="landscape" horizontalDpi="300" verticalDpi="300"/>
  <headerFooter alignWithMargins="0">
    <oddFooter>&amp;L&amp;"GulimChe,Regular"&amp;5 PRINTED BY: JAMES GONZALES &amp;C&amp;"GulimChe,Italic"&amp;5 COMPANY CONFIDENTIAL - THE INFORMATION CONTAINED WITHIN IS THE PROPERTY OF AUTO-CHLOR SYSTEM AND MAY NOT BE REPRODUCED WITHOUT THE EXPRESSED WRITTEN CONSENT OF AUTO-CHLOR SYSTEM 
&amp;"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ReportCustomerUnserviced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GONZALES</dc:creator>
  <cp:lastModifiedBy>JAMES GONZALES</cp:lastModifiedBy>
  <dcterms:created xsi:type="dcterms:W3CDTF">2024-11-21T13:43:58Z</dcterms:created>
  <dcterms:modified xsi:type="dcterms:W3CDTF">2024-11-29T13:19:42Z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