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hq-fs-00\Users$\dlewis\PAYROLL ON CALLW ORK SHEET\"/>
    </mc:Choice>
  </mc:AlternateContent>
  <xr:revisionPtr revIDLastSave="0" documentId="13_ncr:1_{C3638F9A-ACFA-4A43-8C26-881F6132D428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F7" i="1"/>
  <c r="G7" i="1" s="1"/>
  <c r="H7" i="1" s="1"/>
  <c r="I7" i="1" l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I35" i="1" l="1"/>
  <c r="J7" i="1"/>
  <c r="K7" i="1" s="1"/>
  <c r="B41" i="1" l="1"/>
  <c r="A41" i="1"/>
  <c r="B40" i="1"/>
  <c r="A40" i="1"/>
  <c r="B39" i="1"/>
  <c r="A39" i="1"/>
  <c r="B38" i="1"/>
  <c r="A38" i="1"/>
  <c r="B37" i="1"/>
  <c r="A37" i="1"/>
  <c r="B36" i="1"/>
  <c r="A36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B11" i="1" l="1"/>
  <c r="B13" i="1"/>
  <c r="B16" i="1"/>
  <c r="B19" i="1"/>
  <c r="B21" i="1"/>
  <c r="B24" i="1"/>
  <c r="B27" i="1"/>
  <c r="B29" i="1"/>
  <c r="B12" i="1"/>
  <c r="B20" i="1"/>
  <c r="B28" i="1"/>
  <c r="B22" i="1"/>
  <c r="B30" i="1"/>
  <c r="B15" i="1"/>
  <c r="B23" i="1"/>
  <c r="B31" i="1"/>
  <c r="B17" i="1"/>
  <c r="B25" i="1"/>
  <c r="B14" i="1"/>
  <c r="B10" i="1"/>
  <c r="B18" i="1"/>
  <c r="B26" i="1"/>
  <c r="B8" i="1"/>
  <c r="B9" i="1"/>
  <c r="K35" i="1"/>
  <c r="J35" i="1" s="1"/>
  <c r="H35" i="1" s="1"/>
  <c r="G35" i="1" s="1"/>
  <c r="F35" i="1" s="1"/>
  <c r="E35" i="1" s="1"/>
  <c r="B3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omendez</author>
  </authors>
  <commentList>
    <comment ref="B2" authorId="0" shapeId="0" xr:uid="{00000000-0006-0000-0000-000001000000}">
      <text>
        <r>
          <rPr>
            <sz val="8"/>
            <color indexed="81"/>
            <rFont val="Tahoma"/>
            <family val="2"/>
          </rPr>
          <t>Select correct Pay Date</t>
        </r>
      </text>
    </comment>
    <comment ref="B3" authorId="0" shapeId="0" xr:uid="{00000000-0006-0000-0000-000002000000}">
      <text>
        <r>
          <rPr>
            <sz val="8"/>
            <color indexed="81"/>
            <rFont val="Tahoma"/>
            <family val="2"/>
          </rPr>
          <t>Fill out Branch #</t>
        </r>
      </text>
    </comment>
    <comment ref="J44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Fill out date of submission</t>
        </r>
      </text>
    </comment>
  </commentList>
</comments>
</file>

<file path=xl/sharedStrings.xml><?xml version="1.0" encoding="utf-8"?>
<sst xmlns="http://schemas.openxmlformats.org/spreadsheetml/2006/main" count="39" uniqueCount="25">
  <si>
    <t>TOTAL CALLS</t>
  </si>
  <si>
    <t>TOTAL DAYS ON CALL</t>
  </si>
  <si>
    <t>LEGAL FIRST NAME</t>
  </si>
  <si>
    <t>LEGAL LAST NAME</t>
  </si>
  <si>
    <t>PAY DATE</t>
  </si>
  <si>
    <t>BRANCH #</t>
  </si>
  <si>
    <t>DATE:</t>
  </si>
  <si>
    <t>MINIMUM PAY</t>
  </si>
  <si>
    <t>Monday</t>
  </si>
  <si>
    <t>Sunday</t>
  </si>
  <si>
    <t>Tuesday</t>
  </si>
  <si>
    <t>Wednesday</t>
  </si>
  <si>
    <t>Thursday</t>
  </si>
  <si>
    <t>Friday</t>
  </si>
  <si>
    <t>Saturday</t>
  </si>
  <si>
    <t>HOURLY EMPLOYEES</t>
  </si>
  <si>
    <t>SALARY EMPLOYEES</t>
  </si>
  <si>
    <t>ON CALL WORKSHEET - 2024 - Weekly</t>
  </si>
  <si>
    <t>Rios</t>
  </si>
  <si>
    <t>Jacob</t>
  </si>
  <si>
    <t>Mack</t>
  </si>
  <si>
    <t>Aaron</t>
  </si>
  <si>
    <t>x</t>
  </si>
  <si>
    <t>Cohen</t>
  </si>
  <si>
    <t>Jeffrey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</si>
</sst>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m/d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Protection="1">
      <protection locked="0"/>
    </xf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3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41" fontId="0" fillId="3" borderId="1" xfId="0" applyNumberForma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5" fillId="4" borderId="1" xfId="0" applyNumberFormat="1" applyFont="1" applyFill="1" applyBorder="1" applyAlignment="1" applyProtection="1">
      <alignment horizontal="center"/>
      <protection locked="0"/>
    </xf>
    <xf numFmtId="41" fontId="0" fillId="0" borderId="1" xfId="0" applyNumberFormat="1" applyBorder="1" applyAlignment="1">
      <alignment horizontal="center"/>
    </xf>
    <xf numFmtId="0" fontId="1" fillId="2" borderId="1" xfId="0" applyFont="1" applyFill="1" applyBorder="1" applyProtection="1">
      <protection locked="0"/>
    </xf>
    <xf numFmtId="1" fontId="1" fillId="2" borderId="1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4" borderId="2" xfId="0" applyNumberFormat="1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R52"/>
  <sheetViews>
    <sheetView tabSelected="1" zoomScaleNormal="100" workbookViewId="0">
      <pane ySplit="4" topLeftCell="A5" activePane="bottomLeft" state="frozen"/>
      <selection pane="bottomLeft" activeCell="J44" sqref="J44:K44"/>
    </sheetView>
  </sheetViews>
  <sheetFormatPr defaultRowHeight="15" x14ac:dyDescent="0.25"/>
  <cols>
    <col min="1" max="1" width="11.42578125" customWidth="1"/>
    <col min="2" max="2" width="11.85546875" customWidth="1"/>
    <col min="3" max="4" width="19.7109375" style="3" customWidth="1"/>
    <col min="5" max="7" width="8.140625" style="3" customWidth="1"/>
    <col min="8" max="8" width="9" style="3" customWidth="1"/>
    <col min="9" max="11" width="8.140625" style="3" customWidth="1"/>
    <col min="18" max="18" width="10.5703125" hidden="1" customWidth="1"/>
  </cols>
  <sheetData>
    <row r="1" spans="1:18" ht="51" customHeight="1" x14ac:dyDescent="0.25">
      <c r="A1" s="21" t="s">
        <v>17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8" ht="15.75" x14ac:dyDescent="0.25">
      <c r="A2" s="6" t="s">
        <v>4</v>
      </c>
      <c r="B2" s="16">
        <v>45639</v>
      </c>
      <c r="C2" s="2"/>
      <c r="D2" s="2"/>
      <c r="E2" s="2"/>
      <c r="F2" s="2"/>
      <c r="G2" s="2"/>
      <c r="H2" s="2"/>
      <c r="I2" s="2"/>
      <c r="J2" s="2"/>
      <c r="K2" s="2"/>
      <c r="R2" s="1">
        <v>45296</v>
      </c>
    </row>
    <row r="3" spans="1:18" ht="15.75" x14ac:dyDescent="0.25">
      <c r="A3" s="6" t="s">
        <v>5</v>
      </c>
      <c r="B3" s="13">
        <v>680</v>
      </c>
      <c r="C3" s="2"/>
      <c r="D3" s="2"/>
      <c r="E3" s="2"/>
      <c r="F3" s="2"/>
      <c r="G3" s="2"/>
      <c r="H3" s="2"/>
      <c r="I3" s="2"/>
      <c r="J3" s="2"/>
      <c r="K3" s="2"/>
      <c r="R3" s="1">
        <f>R2+7</f>
        <v>45303</v>
      </c>
    </row>
    <row r="4" spans="1:18" x14ac:dyDescent="0.25">
      <c r="A4" s="4"/>
      <c r="B4" s="5"/>
      <c r="C4" s="2"/>
      <c r="D4" s="2"/>
      <c r="E4" s="2"/>
      <c r="F4" s="2"/>
      <c r="G4" s="2"/>
      <c r="H4" s="2"/>
      <c r="I4" s="2"/>
      <c r="J4" s="2"/>
      <c r="K4" s="2"/>
      <c r="R4" s="1">
        <f t="shared" ref="R4:R52" si="0">R3+7</f>
        <v>45310</v>
      </c>
    </row>
    <row r="5" spans="1:18" ht="42.75" customHeight="1" x14ac:dyDescent="0.25">
      <c r="A5" s="20" t="s">
        <v>15</v>
      </c>
      <c r="B5" s="20"/>
      <c r="C5" s="20"/>
      <c r="D5" s="20"/>
      <c r="E5" s="20"/>
      <c r="F5" s="20"/>
      <c r="G5" s="20"/>
      <c r="H5" s="20"/>
      <c r="I5" s="20"/>
      <c r="J5" s="20"/>
      <c r="K5" s="20"/>
      <c r="R5" s="1">
        <f t="shared" si="0"/>
        <v>45317</v>
      </c>
    </row>
    <row r="6" spans="1:18" ht="21.75" customHeight="1" x14ac:dyDescent="0.25">
      <c r="A6" s="14"/>
      <c r="B6" s="14"/>
      <c r="C6" s="14"/>
      <c r="D6" s="14"/>
      <c r="E6" s="15" t="s">
        <v>9</v>
      </c>
      <c r="F6" s="15" t="s">
        <v>8</v>
      </c>
      <c r="G6" s="15" t="s">
        <v>10</v>
      </c>
      <c r="H6" s="15" t="s">
        <v>11</v>
      </c>
      <c r="I6" s="15" t="s">
        <v>12</v>
      </c>
      <c r="J6" s="15" t="s">
        <v>13</v>
      </c>
      <c r="K6" s="15" t="s">
        <v>14</v>
      </c>
      <c r="R6" s="1">
        <f t="shared" si="0"/>
        <v>45324</v>
      </c>
    </row>
    <row r="7" spans="1:18" s="8" customFormat="1" ht="45.75" customHeight="1" x14ac:dyDescent="0.25">
      <c r="A7" s="7" t="s">
        <v>1</v>
      </c>
      <c r="B7" s="7" t="s">
        <v>7</v>
      </c>
      <c r="C7" s="7" t="s">
        <v>3</v>
      </c>
      <c r="D7" s="7" t="s">
        <v>2</v>
      </c>
      <c r="E7" s="12">
        <f>($B$2-12)+0</f>
        <v>45627</v>
      </c>
      <c r="F7" s="12">
        <f>E7+1</f>
        <v>45628</v>
      </c>
      <c r="G7" s="12">
        <f t="shared" ref="G7:K7" si="1">F7+1</f>
        <v>45629</v>
      </c>
      <c r="H7" s="12">
        <f t="shared" si="1"/>
        <v>45630</v>
      </c>
      <c r="I7" s="12">
        <f t="shared" si="1"/>
        <v>45631</v>
      </c>
      <c r="J7" s="12">
        <f t="shared" si="1"/>
        <v>45632</v>
      </c>
      <c r="K7" s="12">
        <f t="shared" si="1"/>
        <v>45633</v>
      </c>
      <c r="R7" s="1">
        <f t="shared" si="0"/>
        <v>45331</v>
      </c>
    </row>
    <row r="8" spans="1:18" x14ac:dyDescent="0.25">
      <c r="A8" s="17">
        <f t="shared" ref="A8:A32" si="2">COUNTIF(E8:K8,"x")</f>
        <v>0</v>
      </c>
      <c r="B8" s="9">
        <f t="shared" ref="B8:B32" si="3">IF(A8=7,150,IF(A8=14,300,A8*21.43))</f>
        <v>0</v>
      </c>
      <c r="C8" s="18"/>
      <c r="D8" s="18"/>
      <c r="E8" s="19"/>
      <c r="F8" s="19"/>
      <c r="G8" s="19"/>
      <c r="H8" s="19"/>
      <c r="I8" s="19"/>
      <c r="J8" s="19"/>
      <c r="K8" s="19"/>
      <c r="R8" s="1">
        <f t="shared" si="0"/>
        <v>45338</v>
      </c>
    </row>
    <row r="9" spans="1:18" x14ac:dyDescent="0.25">
      <c r="A9" s="17">
        <f t="shared" si="2"/>
        <v>2</v>
      </c>
      <c r="B9" s="9">
        <f>IF(A9=7,150,IF(A9=14,300,A9*21.43))</f>
        <v>42.86</v>
      </c>
      <c r="C9" s="18" t="s">
        <v>18</v>
      </c>
      <c r="D9" s="18" t="s">
        <v>19</v>
      </c>
      <c r="E9" s="19"/>
      <c r="F9" s="19"/>
      <c r="G9" s="19" t="s">
        <v>22</v>
      </c>
      <c r="H9" s="19"/>
      <c r="I9" s="19" t="s">
        <v>22</v>
      </c>
      <c r="J9" s="19"/>
      <c r="K9" s="19"/>
      <c r="R9" s="1">
        <f t="shared" si="0"/>
        <v>45345</v>
      </c>
    </row>
    <row r="10" spans="1:18" x14ac:dyDescent="0.25">
      <c r="A10" s="17">
        <f t="shared" si="2"/>
        <v>2</v>
      </c>
      <c r="B10" s="9">
        <f>IF(A10=7,150,IF(A10=14,300,A10*21.43))</f>
        <v>42.86</v>
      </c>
      <c r="C10" s="18" t="s">
        <v>20</v>
      </c>
      <c r="D10" s="18" t="s">
        <v>21</v>
      </c>
      <c r="E10" s="19"/>
      <c r="F10" s="19"/>
      <c r="G10" s="19"/>
      <c r="H10" s="19"/>
      <c r="I10" s="19"/>
      <c r="J10" s="19" t="s">
        <v>22</v>
      </c>
      <c r="K10" s="19" t="s">
        <v>22</v>
      </c>
      <c r="R10" s="1">
        <f t="shared" si="0"/>
        <v>45352</v>
      </c>
    </row>
    <row r="11" spans="1:18" x14ac:dyDescent="0.25">
      <c r="A11" s="17">
        <f t="shared" si="2"/>
        <v>1</v>
      </c>
      <c r="B11" s="9">
        <f>IF(A11=7,150,IF(A11=14,300,A11*21.43))</f>
        <v>21.43</v>
      </c>
      <c r="C11" s="18" t="s">
        <v>23</v>
      </c>
      <c r="D11" s="18" t="s">
        <v>24</v>
      </c>
      <c r="E11" s="19"/>
      <c r="F11" s="19" t="s">
        <v>22</v>
      </c>
      <c r="G11" s="19"/>
      <c r="H11" s="19"/>
      <c r="I11" s="19"/>
      <c r="J11" s="19"/>
      <c r="K11" s="19"/>
      <c r="R11" s="1">
        <f t="shared" si="0"/>
        <v>45359</v>
      </c>
    </row>
    <row r="12" spans="1:18" x14ac:dyDescent="0.25">
      <c r="A12" s="17">
        <f t="shared" si="2"/>
        <v>0</v>
      </c>
      <c r="B12" s="9">
        <f>IF(A12=7,150,IF(A12=14,300,A12*21.43))</f>
        <v>0</v>
      </c>
      <c r="C12" s="18"/>
      <c r="D12" s="18"/>
      <c r="E12" s="19"/>
      <c r="F12" s="19"/>
      <c r="G12" s="19"/>
      <c r="H12" s="19"/>
      <c r="I12" s="19"/>
      <c r="J12" s="19"/>
      <c r="K12" s="19"/>
      <c r="R12" s="1">
        <f t="shared" si="0"/>
        <v>45366</v>
      </c>
    </row>
    <row r="13" spans="1:18" x14ac:dyDescent="0.25">
      <c r="A13" s="17">
        <f t="shared" si="2"/>
        <v>0</v>
      </c>
      <c r="B13" s="9">
        <f t="shared" si="3"/>
        <v>0</v>
      </c>
      <c r="C13" s="18"/>
      <c r="D13" s="18"/>
      <c r="E13" s="19"/>
      <c r="F13" s="19"/>
      <c r="G13" s="19"/>
      <c r="H13" s="19"/>
      <c r="I13" s="19"/>
      <c r="J13" s="19"/>
      <c r="K13" s="19"/>
      <c r="R13" s="1">
        <f t="shared" si="0"/>
        <v>45373</v>
      </c>
    </row>
    <row r="14" spans="1:18" x14ac:dyDescent="0.25">
      <c r="A14" s="17">
        <f t="shared" si="2"/>
        <v>0</v>
      </c>
      <c r="B14" s="9">
        <f t="shared" si="3"/>
        <v>0</v>
      </c>
      <c r="C14" s="18"/>
      <c r="D14" s="18"/>
      <c r="E14" s="19"/>
      <c r="F14" s="19"/>
      <c r="G14" s="19"/>
      <c r="H14" s="19"/>
      <c r="I14" s="19"/>
      <c r="J14" s="19"/>
      <c r="K14" s="19"/>
      <c r="R14" s="1">
        <f t="shared" si="0"/>
        <v>45380</v>
      </c>
    </row>
    <row r="15" spans="1:18" x14ac:dyDescent="0.25">
      <c r="A15" s="17">
        <f t="shared" si="2"/>
        <v>0</v>
      </c>
      <c r="B15" s="9">
        <f>IF(A15=7,150,IF(A15=14,300,A15*21.43))</f>
        <v>0</v>
      </c>
      <c r="C15" s="18"/>
      <c r="D15" s="18"/>
      <c r="E15" s="19"/>
      <c r="F15" s="19"/>
      <c r="G15" s="19"/>
      <c r="H15" s="19"/>
      <c r="I15" s="19"/>
      <c r="J15" s="19"/>
      <c r="K15" s="19"/>
      <c r="R15" s="1">
        <f t="shared" si="0"/>
        <v>45387</v>
      </c>
    </row>
    <row r="16" spans="1:18" x14ac:dyDescent="0.25">
      <c r="A16" s="17">
        <f t="shared" si="2"/>
        <v>0</v>
      </c>
      <c r="B16" s="9">
        <f>IF(A16=7,150,IF(A16=14,300,A16*21.43))</f>
        <v>0</v>
      </c>
      <c r="C16" s="18"/>
      <c r="D16" s="18"/>
      <c r="E16" s="19"/>
      <c r="F16" s="19"/>
      <c r="G16" s="19"/>
      <c r="H16" s="19"/>
      <c r="I16" s="19"/>
      <c r="J16" s="19"/>
      <c r="K16" s="19"/>
      <c r="R16" s="1">
        <f t="shared" si="0"/>
        <v>45394</v>
      </c>
    </row>
    <row r="17" spans="1:18" x14ac:dyDescent="0.25">
      <c r="A17" s="17">
        <f t="shared" si="2"/>
        <v>0</v>
      </c>
      <c r="B17" s="9">
        <f>IF(A17=7,150,IF(A17=14,300,A17*21.43))</f>
        <v>0</v>
      </c>
      <c r="C17" s="18"/>
      <c r="D17" s="18"/>
      <c r="E17" s="19"/>
      <c r="F17" s="19"/>
      <c r="G17" s="19"/>
      <c r="H17" s="19"/>
      <c r="I17" s="19"/>
      <c r="J17" s="19"/>
      <c r="K17" s="19"/>
      <c r="R17" s="1">
        <f t="shared" si="0"/>
        <v>45401</v>
      </c>
    </row>
    <row r="18" spans="1:18" x14ac:dyDescent="0.25">
      <c r="A18" s="17">
        <f t="shared" si="2"/>
        <v>0</v>
      </c>
      <c r="B18" s="9">
        <f>IF(A18=7,150,IF(A18=14,300,A18*21.43))</f>
        <v>0</v>
      </c>
      <c r="C18" s="18"/>
      <c r="D18" s="18"/>
      <c r="E18" s="19"/>
      <c r="F18" s="19"/>
      <c r="G18" s="19"/>
      <c r="H18" s="19"/>
      <c r="I18" s="19"/>
      <c r="J18" s="19"/>
      <c r="K18" s="19"/>
      <c r="R18" s="1">
        <f t="shared" si="0"/>
        <v>45408</v>
      </c>
    </row>
    <row r="19" spans="1:18" x14ac:dyDescent="0.25">
      <c r="A19" s="17">
        <f t="shared" si="2"/>
        <v>0</v>
      </c>
      <c r="B19" s="9">
        <f>IF(A19=7,150,IF(A19=14,300,A19*21.43))</f>
        <v>0</v>
      </c>
      <c r="C19" s="18"/>
      <c r="D19" s="18"/>
      <c r="E19" s="19"/>
      <c r="F19" s="19"/>
      <c r="G19" s="19"/>
      <c r="H19" s="19"/>
      <c r="I19" s="19"/>
      <c r="J19" s="19"/>
      <c r="K19" s="19"/>
      <c r="R19" s="1">
        <f t="shared" si="0"/>
        <v>45415</v>
      </c>
    </row>
    <row r="20" spans="1:18" x14ac:dyDescent="0.25">
      <c r="A20" s="17">
        <f t="shared" si="2"/>
        <v>0</v>
      </c>
      <c r="B20" s="9">
        <f t="shared" si="3"/>
        <v>0</v>
      </c>
      <c r="C20" s="18"/>
      <c r="D20" s="18"/>
      <c r="E20" s="19"/>
      <c r="F20" s="19"/>
      <c r="G20" s="19"/>
      <c r="H20" s="19"/>
      <c r="I20" s="19"/>
      <c r="J20" s="19"/>
      <c r="K20" s="19"/>
      <c r="R20" s="1">
        <f t="shared" si="0"/>
        <v>45422</v>
      </c>
    </row>
    <row r="21" spans="1:18" x14ac:dyDescent="0.25">
      <c r="A21" s="17">
        <f t="shared" si="2"/>
        <v>0</v>
      </c>
      <c r="B21" s="9">
        <f t="shared" si="3"/>
        <v>0</v>
      </c>
      <c r="C21" s="18"/>
      <c r="D21" s="18"/>
      <c r="E21" s="19"/>
      <c r="F21" s="19"/>
      <c r="G21" s="19"/>
      <c r="H21" s="19"/>
      <c r="I21" s="19"/>
      <c r="J21" s="19"/>
      <c r="K21" s="19"/>
      <c r="R21" s="1">
        <f t="shared" si="0"/>
        <v>45429</v>
      </c>
    </row>
    <row r="22" spans="1:18" x14ac:dyDescent="0.25">
      <c r="A22" s="17">
        <f t="shared" si="2"/>
        <v>0</v>
      </c>
      <c r="B22" s="9">
        <f t="shared" si="3"/>
        <v>0</v>
      </c>
      <c r="C22" s="18"/>
      <c r="D22" s="18"/>
      <c r="E22" s="19"/>
      <c r="F22" s="19"/>
      <c r="G22" s="19"/>
      <c r="H22" s="19"/>
      <c r="I22" s="19"/>
      <c r="J22" s="19"/>
      <c r="K22" s="19"/>
      <c r="R22" s="1">
        <f t="shared" si="0"/>
        <v>45436</v>
      </c>
    </row>
    <row r="23" spans="1:18" x14ac:dyDescent="0.25">
      <c r="A23" s="17">
        <f t="shared" si="2"/>
        <v>0</v>
      </c>
      <c r="B23" s="9">
        <f t="shared" si="3"/>
        <v>0</v>
      </c>
      <c r="C23" s="18"/>
      <c r="D23" s="18"/>
      <c r="E23" s="19"/>
      <c r="F23" s="19"/>
      <c r="G23" s="19"/>
      <c r="H23" s="19"/>
      <c r="I23" s="19"/>
      <c r="J23" s="19"/>
      <c r="K23" s="19"/>
      <c r="R23" s="1">
        <f t="shared" si="0"/>
        <v>45443</v>
      </c>
    </row>
    <row r="24" spans="1:18" x14ac:dyDescent="0.25">
      <c r="A24" s="17">
        <f t="shared" si="2"/>
        <v>0</v>
      </c>
      <c r="B24" s="9">
        <f t="shared" si="3"/>
        <v>0</v>
      </c>
      <c r="C24" s="18"/>
      <c r="D24" s="18"/>
      <c r="E24" s="19"/>
      <c r="F24" s="19"/>
      <c r="G24" s="19"/>
      <c r="H24" s="19"/>
      <c r="I24" s="19"/>
      <c r="J24" s="19"/>
      <c r="K24" s="19"/>
      <c r="R24" s="1">
        <f t="shared" si="0"/>
        <v>45450</v>
      </c>
    </row>
    <row r="25" spans="1:18" x14ac:dyDescent="0.25">
      <c r="A25" s="17">
        <f t="shared" si="2"/>
        <v>0</v>
      </c>
      <c r="B25" s="9">
        <f t="shared" si="3"/>
        <v>0</v>
      </c>
      <c r="C25" s="18"/>
      <c r="D25" s="18"/>
      <c r="E25" s="19"/>
      <c r="F25" s="19"/>
      <c r="G25" s="19"/>
      <c r="H25" s="19"/>
      <c r="I25" s="19"/>
      <c r="J25" s="19"/>
      <c r="K25" s="19"/>
      <c r="R25" s="1">
        <f t="shared" si="0"/>
        <v>45457</v>
      </c>
    </row>
    <row r="26" spans="1:18" x14ac:dyDescent="0.25">
      <c r="A26" s="17">
        <f t="shared" si="2"/>
        <v>0</v>
      </c>
      <c r="B26" s="9">
        <f t="shared" si="3"/>
        <v>0</v>
      </c>
      <c r="C26" s="18"/>
      <c r="D26" s="18"/>
      <c r="E26" s="19"/>
      <c r="F26" s="19"/>
      <c r="G26" s="19"/>
      <c r="H26" s="19"/>
      <c r="I26" s="19"/>
      <c r="J26" s="19"/>
      <c r="K26" s="19"/>
      <c r="R26" s="1">
        <f t="shared" si="0"/>
        <v>45464</v>
      </c>
    </row>
    <row r="27" spans="1:18" x14ac:dyDescent="0.25">
      <c r="A27" s="17">
        <f t="shared" si="2"/>
        <v>0</v>
      </c>
      <c r="B27" s="9">
        <f t="shared" si="3"/>
        <v>0</v>
      </c>
      <c r="C27" s="18"/>
      <c r="D27" s="18"/>
      <c r="E27" s="19"/>
      <c r="F27" s="19"/>
      <c r="G27" s="19"/>
      <c r="H27" s="19"/>
      <c r="I27" s="19"/>
      <c r="J27" s="19"/>
      <c r="K27" s="19"/>
      <c r="R27" s="1">
        <f t="shared" si="0"/>
        <v>45471</v>
      </c>
    </row>
    <row r="28" spans="1:18" x14ac:dyDescent="0.25">
      <c r="A28" s="17">
        <f t="shared" si="2"/>
        <v>0</v>
      </c>
      <c r="B28" s="9">
        <f t="shared" si="3"/>
        <v>0</v>
      </c>
      <c r="C28" s="18"/>
      <c r="D28" s="18"/>
      <c r="E28" s="19"/>
      <c r="F28" s="19"/>
      <c r="G28" s="19"/>
      <c r="H28" s="19"/>
      <c r="I28" s="19"/>
      <c r="J28" s="19"/>
      <c r="K28" s="19"/>
      <c r="R28" s="1">
        <f t="shared" si="0"/>
        <v>45478</v>
      </c>
    </row>
    <row r="29" spans="1:18" x14ac:dyDescent="0.25">
      <c r="A29" s="17">
        <f t="shared" si="2"/>
        <v>0</v>
      </c>
      <c r="B29" s="9">
        <f t="shared" si="3"/>
        <v>0</v>
      </c>
      <c r="C29" s="18"/>
      <c r="D29" s="18"/>
      <c r="E29" s="19"/>
      <c r="F29" s="19"/>
      <c r="G29" s="19"/>
      <c r="H29" s="19"/>
      <c r="I29" s="19"/>
      <c r="J29" s="19"/>
      <c r="K29" s="19"/>
      <c r="R29" s="1">
        <f t="shared" si="0"/>
        <v>45485</v>
      </c>
    </row>
    <row r="30" spans="1:18" x14ac:dyDescent="0.25">
      <c r="A30" s="17">
        <f t="shared" si="2"/>
        <v>0</v>
      </c>
      <c r="B30" s="9">
        <f t="shared" si="3"/>
        <v>0</v>
      </c>
      <c r="C30" s="18"/>
      <c r="D30" s="18"/>
      <c r="E30" s="19"/>
      <c r="F30" s="19"/>
      <c r="G30" s="19"/>
      <c r="H30" s="19"/>
      <c r="I30" s="19"/>
      <c r="J30" s="19"/>
      <c r="K30" s="19"/>
      <c r="R30" s="1">
        <f t="shared" si="0"/>
        <v>45492</v>
      </c>
    </row>
    <row r="31" spans="1:18" x14ac:dyDescent="0.25">
      <c r="A31" s="17">
        <f t="shared" si="2"/>
        <v>0</v>
      </c>
      <c r="B31" s="9">
        <f t="shared" si="3"/>
        <v>0</v>
      </c>
      <c r="C31" s="18"/>
      <c r="D31" s="18"/>
      <c r="E31" s="19"/>
      <c r="F31" s="19"/>
      <c r="G31" s="19"/>
      <c r="H31" s="19"/>
      <c r="I31" s="19"/>
      <c r="J31" s="19"/>
      <c r="K31" s="19"/>
      <c r="R31" s="1">
        <f t="shared" si="0"/>
        <v>45499</v>
      </c>
    </row>
    <row r="32" spans="1:18" x14ac:dyDescent="0.25">
      <c r="A32" s="17">
        <f t="shared" si="2"/>
        <v>0</v>
      </c>
      <c r="B32" s="9">
        <f t="shared" si="3"/>
        <v>0</v>
      </c>
      <c r="C32" s="18"/>
      <c r="D32" s="18"/>
      <c r="E32" s="19"/>
      <c r="F32" s="19"/>
      <c r="G32" s="19"/>
      <c r="H32" s="19"/>
      <c r="I32" s="19"/>
      <c r="J32" s="19"/>
      <c r="K32" s="19"/>
      <c r="R32" s="1">
        <f t="shared" si="0"/>
        <v>45506</v>
      </c>
    </row>
    <row r="33" spans="1:18" ht="37.5" customHeight="1" x14ac:dyDescent="0.25">
      <c r="A33" s="20" t="s">
        <v>16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R33" s="1">
        <f t="shared" si="0"/>
        <v>45513</v>
      </c>
    </row>
    <row r="34" spans="1:18" ht="21.75" customHeight="1" x14ac:dyDescent="0.25">
      <c r="A34" s="14"/>
      <c r="B34" s="14"/>
      <c r="C34" s="14"/>
      <c r="D34" s="14"/>
      <c r="E34" s="15" t="s">
        <v>9</v>
      </c>
      <c r="F34" s="15" t="s">
        <v>8</v>
      </c>
      <c r="G34" s="15" t="s">
        <v>10</v>
      </c>
      <c r="H34" s="15" t="s">
        <v>11</v>
      </c>
      <c r="I34" s="15" t="s">
        <v>12</v>
      </c>
      <c r="J34" s="15" t="s">
        <v>13</v>
      </c>
      <c r="K34" s="15" t="s">
        <v>14</v>
      </c>
      <c r="R34" s="1">
        <f t="shared" si="0"/>
        <v>45520</v>
      </c>
    </row>
    <row r="35" spans="1:18" s="8" customFormat="1" ht="45" customHeight="1" x14ac:dyDescent="0.25">
      <c r="A35" s="7" t="s">
        <v>0</v>
      </c>
      <c r="B35" s="7" t="s">
        <v>1</v>
      </c>
      <c r="C35" s="7" t="s">
        <v>3</v>
      </c>
      <c r="D35" s="7" t="s">
        <v>2</v>
      </c>
      <c r="E35" s="12">
        <f>E7</f>
        <v>45627</v>
      </c>
      <c r="F35" s="12">
        <f t="shared" ref="F35:K35" si="4">F7</f>
        <v>45628</v>
      </c>
      <c r="G35" s="12">
        <f t="shared" si="4"/>
        <v>45629</v>
      </c>
      <c r="H35" s="12">
        <f t="shared" si="4"/>
        <v>45630</v>
      </c>
      <c r="I35" s="12">
        <f t="shared" si="4"/>
        <v>45631</v>
      </c>
      <c r="J35" s="12">
        <f t="shared" si="4"/>
        <v>45632</v>
      </c>
      <c r="K35" s="12">
        <f t="shared" si="4"/>
        <v>45633</v>
      </c>
      <c r="R35" s="1">
        <f t="shared" si="0"/>
        <v>45527</v>
      </c>
    </row>
    <row r="36" spans="1:18" x14ac:dyDescent="0.25">
      <c r="A36" s="11">
        <f t="shared" ref="A36:A41" si="5">SUM(E36:K36)</f>
        <v>0</v>
      </c>
      <c r="B36" s="9">
        <f t="shared" ref="B36:B41" si="6">COUNTIF(E36:K36,"&gt;=0")</f>
        <v>0</v>
      </c>
      <c r="C36" s="18"/>
      <c r="D36" s="18"/>
      <c r="E36" s="19"/>
      <c r="F36" s="19"/>
      <c r="G36" s="19"/>
      <c r="H36" s="19"/>
      <c r="I36" s="19"/>
      <c r="J36" s="19"/>
      <c r="K36" s="19"/>
      <c r="R36" s="1">
        <f t="shared" si="0"/>
        <v>45534</v>
      </c>
    </row>
    <row r="37" spans="1:18" x14ac:dyDescent="0.25">
      <c r="A37" s="11">
        <f t="shared" si="5"/>
        <v>0</v>
      </c>
      <c r="B37" s="9">
        <f t="shared" si="6"/>
        <v>0</v>
      </c>
      <c r="C37" s="18"/>
      <c r="D37" s="18"/>
      <c r="E37" s="19"/>
      <c r="F37" s="19"/>
      <c r="G37" s="19"/>
      <c r="H37" s="19"/>
      <c r="I37" s="19"/>
      <c r="J37" s="19"/>
      <c r="K37" s="19"/>
      <c r="R37" s="1">
        <f t="shared" si="0"/>
        <v>45541</v>
      </c>
    </row>
    <row r="38" spans="1:18" x14ac:dyDescent="0.25">
      <c r="A38" s="11">
        <f t="shared" si="5"/>
        <v>0</v>
      </c>
      <c r="B38" s="9">
        <f t="shared" si="6"/>
        <v>0</v>
      </c>
      <c r="C38" s="18"/>
      <c r="D38" s="18"/>
      <c r="E38" s="19"/>
      <c r="F38" s="19"/>
      <c r="G38" s="19"/>
      <c r="H38" s="19"/>
      <c r="I38" s="19"/>
      <c r="J38" s="19"/>
      <c r="K38" s="19"/>
      <c r="R38" s="1">
        <f t="shared" si="0"/>
        <v>45548</v>
      </c>
    </row>
    <row r="39" spans="1:18" x14ac:dyDescent="0.25">
      <c r="A39" s="11">
        <f t="shared" si="5"/>
        <v>0</v>
      </c>
      <c r="B39" s="9">
        <f t="shared" si="6"/>
        <v>0</v>
      </c>
      <c r="C39" s="18"/>
      <c r="D39" s="18"/>
      <c r="E39" s="19"/>
      <c r="F39" s="19"/>
      <c r="G39" s="19"/>
      <c r="H39" s="19"/>
      <c r="I39" s="19"/>
      <c r="J39" s="19"/>
      <c r="K39" s="19"/>
      <c r="R39" s="1">
        <f t="shared" si="0"/>
        <v>45555</v>
      </c>
    </row>
    <row r="40" spans="1:18" x14ac:dyDescent="0.25">
      <c r="A40" s="11">
        <f t="shared" si="5"/>
        <v>0</v>
      </c>
      <c r="B40" s="9">
        <f t="shared" si="6"/>
        <v>0</v>
      </c>
      <c r="C40" s="18"/>
      <c r="D40" s="18"/>
      <c r="E40" s="19"/>
      <c r="F40" s="19"/>
      <c r="G40" s="19"/>
      <c r="H40" s="19"/>
      <c r="I40" s="19"/>
      <c r="J40" s="19"/>
      <c r="K40" s="19"/>
      <c r="R40" s="1">
        <f t="shared" si="0"/>
        <v>45562</v>
      </c>
    </row>
    <row r="41" spans="1:18" x14ac:dyDescent="0.25">
      <c r="A41" s="11">
        <f t="shared" si="5"/>
        <v>0</v>
      </c>
      <c r="B41" s="9">
        <f t="shared" si="6"/>
        <v>0</v>
      </c>
      <c r="C41" s="18"/>
      <c r="D41" s="18"/>
      <c r="E41" s="19"/>
      <c r="F41" s="19"/>
      <c r="G41" s="19"/>
      <c r="H41" s="19"/>
      <c r="I41" s="19"/>
      <c r="J41" s="19"/>
      <c r="K41" s="19"/>
      <c r="R41" s="1">
        <f t="shared" si="0"/>
        <v>45569</v>
      </c>
    </row>
    <row r="42" spans="1:18" x14ac:dyDescent="0.25">
      <c r="R42" s="1">
        <f t="shared" si="0"/>
        <v>45576</v>
      </c>
    </row>
    <row r="43" spans="1:18" x14ac:dyDescent="0.25">
      <c r="R43" s="1">
        <f t="shared" si="0"/>
        <v>45583</v>
      </c>
    </row>
    <row r="44" spans="1:18" x14ac:dyDescent="0.25">
      <c r="C44"/>
      <c r="D44"/>
      <c r="I44" s="10" t="s">
        <v>6</v>
      </c>
      <c r="J44" s="22">
        <v>45635</v>
      </c>
      <c r="K44" s="23"/>
      <c r="R44" s="1">
        <f t="shared" si="0"/>
        <v>45590</v>
      </c>
    </row>
    <row r="45" spans="1:18" x14ac:dyDescent="0.25">
      <c r="R45" s="1">
        <f t="shared" si="0"/>
        <v>45597</v>
      </c>
    </row>
    <row r="46" spans="1:18" x14ac:dyDescent="0.25">
      <c r="R46" s="1">
        <f t="shared" si="0"/>
        <v>45604</v>
      </c>
    </row>
    <row r="47" spans="1:18" x14ac:dyDescent="0.25">
      <c r="R47" s="1">
        <f t="shared" si="0"/>
        <v>45611</v>
      </c>
    </row>
    <row r="48" spans="1:18" x14ac:dyDescent="0.25">
      <c r="R48" s="1">
        <f t="shared" si="0"/>
        <v>45618</v>
      </c>
    </row>
    <row r="49" spans="18:18" x14ac:dyDescent="0.25">
      <c r="R49" s="1">
        <f t="shared" si="0"/>
        <v>45625</v>
      </c>
    </row>
    <row r="50" spans="18:18" x14ac:dyDescent="0.25">
      <c r="R50" s="1">
        <f t="shared" si="0"/>
        <v>45632</v>
      </c>
    </row>
    <row r="51" spans="18:18" x14ac:dyDescent="0.25">
      <c r="R51" s="1">
        <f t="shared" si="0"/>
        <v>45639</v>
      </c>
    </row>
    <row r="52" spans="18:18" x14ac:dyDescent="0.25">
      <c r="R52" s="1">
        <f t="shared" si="0"/>
        <v>45646</v>
      </c>
    </row>
  </sheetData>
  <sheetProtection algorithmName="SHA-512" hashValue="+nVNowRKpY9Cazb6rE67XbmSIJOjeYd6dBXABvzPnglS5gncKALl3PN6pUyAr87CGRwVie09or8OahErni4ouQ==" saltValue="9LigDrtYrLjN3J5hTz5FOA==" spinCount="100000" sheet="1" objects="1" scenarios="1" selectLockedCells="1"/>
  <protectedRanges>
    <protectedRange sqref="B2:B4 E7:E12 A13:A32 G7:K12 E13:K32 A8:B12 C36:D41 C8:D32 E35:K41" name="Range1"/>
  </protectedRanges>
  <sortState xmlns:xlrd2="http://schemas.microsoft.com/office/spreadsheetml/2017/richdata2" ref="C8:K23">
    <sortCondition ref="C8"/>
  </sortState>
  <mergeCells count="4">
    <mergeCell ref="A33:K33"/>
    <mergeCell ref="A1:K1"/>
    <mergeCell ref="A5:K5"/>
    <mergeCell ref="J44:K44"/>
  </mergeCells>
  <dataValidations count="1">
    <dataValidation type="list" allowBlank="1" showInputMessage="1" showErrorMessage="1" sqref="B2" xr:uid="{00000000-0002-0000-0000-000000000000}">
      <formula1>$R$2:$R$52</formula1>
    </dataValidation>
  </dataValidations>
  <pageMargins left="0.7" right="0.7" top="0.5" bottom="0.25" header="0.3" footer="0.3"/>
  <pageSetup scale="68" fitToHeight="10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kendrix</dc:creator>
  <cp:lastModifiedBy>Dontae Lewis</cp:lastModifiedBy>
  <cp:lastPrinted>2019-10-09T15:01:38Z</cp:lastPrinted>
  <dcterms:created xsi:type="dcterms:W3CDTF">2019-04-02T14:36:55Z</dcterms:created>
  <dcterms:modified xsi:type="dcterms:W3CDTF">2024-12-09T12:39:51Z</dcterms:modified>
</cp:coreProperties>
</file>