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13_ncr:1_{34502CD1-96E3-43DD-AFF2-0F69154F40B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ACTIVE DISH" sheetId="2" r:id="rId1"/>
    <sheet name="DM UNITS" sheetId="3" r:id="rId2"/>
    <sheet name="LOST ACCOUNTS" sheetId="4" r:id="rId3"/>
    <sheet name="AVERAGE DISH" sheetId="5" r:id="rId4"/>
    <sheet name="HAND %" sheetId="6" r:id="rId5"/>
    <sheet name="GENERAL OPERATING STANDARDS" sheetId="7" r:id="rId6"/>
    <sheet name="MANAGEMENT PROFIT" sheetId="8" r:id="rId7"/>
    <sheet name="PLANNING" sheetId="9" r:id="rId8"/>
    <sheet name="VEHICLE ORDERS" sheetId="10" r:id="rId9"/>
    <sheet name="VEHICLE COSTS" sheetId="11" r:id="rId10"/>
    <sheet name="IS EQUIPMENT" sheetId="12" r:id="rId11"/>
    <sheet name="DESTROYING MACHINES" sheetId="13" r:id="rId12"/>
    <sheet name="RANDOM NOTES" sheetId="19" r:id="rId13"/>
  </sheets>
  <definedNames>
    <definedName name="_xlnm._FilterDatabase" localSheetId="1" hidden="1">'DM UNITS'!$A$1:$Y$61</definedName>
    <definedName name="_xlnm._FilterDatabase" localSheetId="2" hidden="1">'LOST ACCOUNTS'!$A$2:$H$26</definedName>
    <definedName name="_xlnm._FilterDatabase" localSheetId="8" hidden="1">'VEHICLE ORDERS'!$A$2:$G$49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Am3cjUfiiifz+hDoxbzX3upalgA=="/>
    </ext>
  </extLst>
</workbook>
</file>

<file path=xl/calcChain.xml><?xml version="1.0" encoding="utf-8"?>
<calcChain xmlns="http://schemas.openxmlformats.org/spreadsheetml/2006/main">
  <c r="O91" i="6" l="1"/>
  <c r="P91" i="6" s="1"/>
  <c r="O90" i="6"/>
  <c r="P90" i="6" s="1"/>
  <c r="O89" i="6"/>
  <c r="P89" i="6" s="1"/>
  <c r="O88" i="6"/>
  <c r="P88" i="6" s="1"/>
  <c r="O87" i="6"/>
  <c r="P87" i="6" s="1"/>
  <c r="O86" i="6"/>
  <c r="P86" i="6" s="1"/>
  <c r="O85" i="6"/>
  <c r="P85" i="6" s="1"/>
  <c r="O84" i="6"/>
  <c r="P84" i="6" s="1"/>
  <c r="O87" i="5"/>
  <c r="P87" i="5" s="1"/>
  <c r="O94" i="5"/>
  <c r="P94" i="5" s="1"/>
  <c r="O93" i="5"/>
  <c r="P93" i="5" s="1"/>
  <c r="O92" i="5"/>
  <c r="P92" i="5" s="1"/>
  <c r="O91" i="5"/>
  <c r="P91" i="5" s="1"/>
  <c r="O90" i="5"/>
  <c r="P90" i="5" s="1"/>
  <c r="O89" i="5"/>
  <c r="P89" i="5" s="1"/>
  <c r="O88" i="5"/>
  <c r="P88" i="5" s="1"/>
  <c r="J67" i="4"/>
  <c r="I67" i="4"/>
  <c r="H67" i="4"/>
  <c r="G67" i="4"/>
  <c r="F67" i="4"/>
  <c r="E67" i="4"/>
  <c r="D67" i="4"/>
  <c r="C67" i="4"/>
  <c r="O80" i="6"/>
  <c r="P80" i="6" s="1"/>
  <c r="O79" i="6"/>
  <c r="P79" i="6" s="1"/>
  <c r="O78" i="6"/>
  <c r="P78" i="6" s="1"/>
  <c r="O77" i="6"/>
  <c r="P77" i="6" s="1"/>
  <c r="O76" i="6"/>
  <c r="P76" i="6" s="1"/>
  <c r="O75" i="6"/>
  <c r="P75" i="6" s="1"/>
  <c r="O74" i="6"/>
  <c r="P74" i="6" s="1"/>
  <c r="O73" i="6"/>
  <c r="P73" i="6" s="1"/>
  <c r="O70" i="6"/>
  <c r="P70" i="6" s="1"/>
  <c r="O69" i="6"/>
  <c r="P69" i="6" s="1"/>
  <c r="O68" i="6"/>
  <c r="P68" i="6" s="1"/>
  <c r="O67" i="6"/>
  <c r="P67" i="6" s="1"/>
  <c r="O66" i="6"/>
  <c r="P66" i="6" s="1"/>
  <c r="O65" i="6"/>
  <c r="P65" i="6" s="1"/>
  <c r="O64" i="6"/>
  <c r="P64" i="6" s="1"/>
  <c r="O63" i="6"/>
  <c r="P63" i="6" s="1"/>
  <c r="O60" i="6"/>
  <c r="P60" i="6" s="1"/>
  <c r="O59" i="6"/>
  <c r="P59" i="6" s="1"/>
  <c r="O58" i="6"/>
  <c r="P58" i="6" s="1"/>
  <c r="O57" i="6"/>
  <c r="P57" i="6" s="1"/>
  <c r="O56" i="6"/>
  <c r="P56" i="6" s="1"/>
  <c r="O55" i="6"/>
  <c r="P55" i="6" s="1"/>
  <c r="O54" i="6"/>
  <c r="P54" i="6" s="1"/>
  <c r="O53" i="6"/>
  <c r="P53" i="6" s="1"/>
  <c r="O50" i="6"/>
  <c r="P50" i="6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0" i="6"/>
  <c r="P20" i="6" s="1"/>
  <c r="O19" i="6"/>
  <c r="P19" i="6" s="1"/>
  <c r="O18" i="6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O84" i="5"/>
  <c r="O83" i="5"/>
  <c r="O82" i="5"/>
  <c r="O81" i="5"/>
  <c r="O80" i="5"/>
  <c r="O79" i="5"/>
  <c r="O78" i="5"/>
  <c r="O77" i="5"/>
  <c r="O74" i="5"/>
  <c r="O73" i="5"/>
  <c r="O72" i="5"/>
  <c r="O71" i="5"/>
  <c r="O70" i="5"/>
  <c r="O69" i="5"/>
  <c r="O68" i="5"/>
  <c r="O67" i="5"/>
  <c r="O64" i="5"/>
  <c r="O63" i="5"/>
  <c r="O62" i="5"/>
  <c r="O61" i="5"/>
  <c r="O60" i="5"/>
  <c r="O59" i="5"/>
  <c r="O58" i="5"/>
  <c r="O57" i="5"/>
  <c r="O54" i="5"/>
  <c r="O53" i="5"/>
  <c r="O52" i="5"/>
  <c r="O51" i="5"/>
  <c r="O50" i="5"/>
  <c r="O49" i="5"/>
  <c r="O48" i="5"/>
  <c r="O47" i="5"/>
  <c r="O43" i="5"/>
  <c r="O42" i="5"/>
  <c r="O41" i="5"/>
  <c r="O40" i="5"/>
  <c r="O39" i="5"/>
  <c r="O38" i="5"/>
  <c r="O37" i="5"/>
  <c r="O36" i="5"/>
  <c r="O33" i="5"/>
  <c r="O32" i="5"/>
  <c r="O31" i="5"/>
  <c r="O30" i="5"/>
  <c r="O29" i="5"/>
  <c r="O28" i="5"/>
  <c r="O27" i="5"/>
  <c r="O26" i="5"/>
  <c r="O22" i="5"/>
  <c r="O21" i="5"/>
  <c r="O20" i="5"/>
  <c r="O19" i="5"/>
  <c r="O18" i="5"/>
  <c r="O17" i="5"/>
  <c r="O16" i="5"/>
  <c r="O15" i="5"/>
  <c r="O12" i="5"/>
  <c r="P12" i="5" s="1"/>
  <c r="O11" i="5"/>
  <c r="P11" i="5" s="1"/>
  <c r="O10" i="5"/>
  <c r="O9" i="5"/>
  <c r="P9" i="5" s="1"/>
  <c r="O8" i="5"/>
  <c r="P8" i="5" s="1"/>
  <c r="O7" i="5"/>
  <c r="P7" i="5" s="1"/>
  <c r="O6" i="5"/>
  <c r="P6" i="5" s="1"/>
  <c r="O5" i="5"/>
  <c r="P5" i="5" s="1"/>
  <c r="O4" i="5"/>
  <c r="P15" i="5" l="1"/>
  <c r="P16" i="5"/>
  <c r="P17" i="5"/>
  <c r="P18" i="5"/>
  <c r="P19" i="5"/>
  <c r="P20" i="5"/>
  <c r="P21" i="5"/>
  <c r="P22" i="5"/>
  <c r="P26" i="5"/>
  <c r="P27" i="5"/>
  <c r="P28" i="5"/>
  <c r="P29" i="5"/>
  <c r="P30" i="5"/>
  <c r="P31" i="5"/>
  <c r="P32" i="5"/>
  <c r="P33" i="5"/>
  <c r="P36" i="5"/>
  <c r="P37" i="5"/>
  <c r="P38" i="5"/>
  <c r="P39" i="5"/>
  <c r="P40" i="5"/>
  <c r="P41" i="5"/>
  <c r="P42" i="5"/>
  <c r="P43" i="5"/>
  <c r="P47" i="5"/>
  <c r="P48" i="5"/>
  <c r="P49" i="5"/>
  <c r="P50" i="5"/>
  <c r="P51" i="5"/>
  <c r="P52" i="5"/>
  <c r="P53" i="5"/>
  <c r="P54" i="5"/>
  <c r="P57" i="5"/>
  <c r="P58" i="5"/>
  <c r="P59" i="5"/>
  <c r="P60" i="5"/>
  <c r="P61" i="5"/>
  <c r="P62" i="5"/>
  <c r="P63" i="5"/>
  <c r="P64" i="5"/>
  <c r="P67" i="5"/>
  <c r="P68" i="5"/>
  <c r="P69" i="5"/>
  <c r="P70" i="5"/>
  <c r="P71" i="5"/>
  <c r="P72" i="5"/>
  <c r="P73" i="5"/>
  <c r="P74" i="5"/>
  <c r="P77" i="5"/>
  <c r="P78" i="5"/>
  <c r="P79" i="5"/>
  <c r="P80" i="5"/>
  <c r="P81" i="5"/>
  <c r="P82" i="5"/>
  <c r="P83" i="5"/>
  <c r="P84" i="5"/>
  <c r="J62" i="4" l="1"/>
  <c r="I62" i="4"/>
  <c r="H62" i="4"/>
  <c r="G62" i="4"/>
  <c r="F62" i="4"/>
  <c r="E62" i="4"/>
  <c r="D62" i="4"/>
  <c r="C62" i="4"/>
  <c r="J71" i="4"/>
  <c r="I71" i="4"/>
  <c r="H71" i="4"/>
  <c r="G71" i="4"/>
  <c r="F71" i="4"/>
  <c r="E71" i="4"/>
  <c r="D71" i="4"/>
  <c r="C71" i="4"/>
  <c r="J57" i="4" l="1"/>
  <c r="J52" i="4"/>
  <c r="J47" i="4"/>
  <c r="J42" i="4"/>
  <c r="J38" i="4"/>
  <c r="J34" i="4"/>
  <c r="J72" i="4" s="1"/>
  <c r="J73" i="4" s="1"/>
  <c r="J30" i="4"/>
  <c r="I57" i="4"/>
  <c r="I52" i="4"/>
  <c r="I47" i="4"/>
  <c r="I42" i="4"/>
  <c r="I38" i="4"/>
  <c r="I34" i="4"/>
  <c r="I72" i="4" s="1"/>
  <c r="I73" i="4" s="1"/>
  <c r="I30" i="4"/>
  <c r="P31" i="2"/>
  <c r="P21" i="2"/>
  <c r="P11" i="2"/>
  <c r="Q11" i="2"/>
  <c r="C11" i="13"/>
  <c r="E9" i="13"/>
  <c r="E8" i="13"/>
  <c r="E7" i="13"/>
  <c r="E6" i="13"/>
  <c r="E5" i="13"/>
  <c r="E4" i="13"/>
  <c r="E3" i="13"/>
  <c r="E11" i="13" s="1"/>
  <c r="J41" i="8"/>
  <c r="H41" i="8"/>
  <c r="G41" i="8"/>
  <c r="F41" i="8"/>
  <c r="E41" i="8"/>
  <c r="D41" i="8"/>
  <c r="C41" i="8"/>
  <c r="H13" i="8"/>
  <c r="G13" i="8"/>
  <c r="F13" i="8"/>
  <c r="E13" i="8"/>
  <c r="D13" i="8"/>
  <c r="C13" i="8"/>
  <c r="H9" i="8"/>
  <c r="G9" i="8"/>
  <c r="F9" i="8"/>
  <c r="E9" i="8"/>
  <c r="D9" i="8"/>
  <c r="C9" i="8"/>
  <c r="H5" i="8"/>
  <c r="G5" i="8"/>
  <c r="F5" i="8"/>
  <c r="E5" i="8"/>
  <c r="D5" i="8"/>
  <c r="C5" i="8"/>
  <c r="H57" i="4"/>
  <c r="G57" i="4"/>
  <c r="F57" i="4"/>
  <c r="E57" i="4"/>
  <c r="D57" i="4"/>
  <c r="C57" i="4"/>
  <c r="H52" i="4"/>
  <c r="G52" i="4"/>
  <c r="F52" i="4"/>
  <c r="E52" i="4"/>
  <c r="D52" i="4"/>
  <c r="C52" i="4"/>
  <c r="H47" i="4"/>
  <c r="G47" i="4"/>
  <c r="F47" i="4"/>
  <c r="E47" i="4"/>
  <c r="D47" i="4"/>
  <c r="C47" i="4"/>
  <c r="H42" i="4"/>
  <c r="G42" i="4"/>
  <c r="F42" i="4"/>
  <c r="E42" i="4"/>
  <c r="D42" i="4"/>
  <c r="C42" i="4"/>
  <c r="H38" i="4"/>
  <c r="G38" i="4"/>
  <c r="E38" i="4"/>
  <c r="D38" i="4"/>
  <c r="C38" i="4"/>
  <c r="H34" i="4"/>
  <c r="H72" i="4" s="1"/>
  <c r="H73" i="4" s="1"/>
  <c r="G34" i="4"/>
  <c r="G72" i="4" s="1"/>
  <c r="G73" i="4" s="1"/>
  <c r="F34" i="4"/>
  <c r="F72" i="4" s="1"/>
  <c r="F73" i="4" s="1"/>
  <c r="E34" i="4"/>
  <c r="E72" i="4" s="1"/>
  <c r="E73" i="4" s="1"/>
  <c r="D34" i="4"/>
  <c r="D72" i="4" s="1"/>
  <c r="D73" i="4" s="1"/>
  <c r="C34" i="4"/>
  <c r="C72" i="4" s="1"/>
  <c r="C73" i="4" s="1"/>
  <c r="H30" i="4"/>
  <c r="G30" i="4"/>
  <c r="F30" i="4"/>
  <c r="E30" i="4"/>
  <c r="D30" i="4"/>
  <c r="C30" i="4"/>
  <c r="P30" i="2"/>
  <c r="Q30" i="2" s="1"/>
  <c r="R30" i="2" s="1"/>
  <c r="AC30" i="2" s="1"/>
  <c r="S30" i="2" s="1"/>
  <c r="P29" i="2"/>
  <c r="Q29" i="2" s="1"/>
  <c r="R29" i="2" s="1"/>
  <c r="AC29" i="2" s="1"/>
  <c r="S29" i="2" s="1"/>
  <c r="P28" i="2"/>
  <c r="Q28" i="2" s="1"/>
  <c r="R28" i="2" s="1"/>
  <c r="AC28" i="2" s="1"/>
  <c r="S28" i="2" s="1"/>
  <c r="P27" i="2"/>
  <c r="Q27" i="2" s="1"/>
  <c r="R27" i="2" s="1"/>
  <c r="AC27" i="2" s="1"/>
  <c r="S27" i="2" s="1"/>
  <c r="P26" i="2"/>
  <c r="Q26" i="2" s="1"/>
  <c r="R26" i="2" s="1"/>
  <c r="AC26" i="2" s="1"/>
  <c r="S26" i="2" s="1"/>
  <c r="P25" i="2"/>
  <c r="Q25" i="2" s="1"/>
  <c r="R25" i="2" s="1"/>
  <c r="AC25" i="2" s="1"/>
  <c r="S25" i="2" s="1"/>
  <c r="P24" i="2"/>
  <c r="Q24" i="2" s="1"/>
  <c r="R24" i="2" s="1"/>
  <c r="AC24" i="2" s="1"/>
  <c r="S24" i="2" s="1"/>
  <c r="P20" i="2"/>
  <c r="Q20" i="2" s="1"/>
  <c r="R20" i="2" s="1"/>
  <c r="AF20" i="2" s="1"/>
  <c r="S20" i="2" s="1"/>
  <c r="P19" i="2"/>
  <c r="Q19" i="2" s="1"/>
  <c r="R19" i="2" s="1"/>
  <c r="AF19" i="2" s="1"/>
  <c r="S19" i="2" s="1"/>
  <c r="P18" i="2"/>
  <c r="Q18" i="2" s="1"/>
  <c r="R18" i="2" s="1"/>
  <c r="AF18" i="2" s="1"/>
  <c r="S18" i="2" s="1"/>
  <c r="P17" i="2"/>
  <c r="Q17" i="2" s="1"/>
  <c r="R17" i="2" s="1"/>
  <c r="AF17" i="2" s="1"/>
  <c r="S17" i="2" s="1"/>
  <c r="P16" i="2"/>
  <c r="Q16" i="2" s="1"/>
  <c r="R16" i="2" s="1"/>
  <c r="AF16" i="2" s="1"/>
  <c r="S16" i="2" s="1"/>
  <c r="P15" i="2"/>
  <c r="Q15" i="2" s="1"/>
  <c r="R15" i="2" s="1"/>
  <c r="AF15" i="2" s="1"/>
  <c r="S15" i="2" s="1"/>
  <c r="P14" i="2"/>
  <c r="Q14" i="2" s="1"/>
  <c r="R14" i="2" s="1"/>
  <c r="AF14" i="2" s="1"/>
  <c r="S14" i="2" s="1"/>
  <c r="AF10" i="2"/>
  <c r="P10" i="2"/>
  <c r="Q10" i="2" s="1"/>
  <c r="P9" i="2"/>
  <c r="Q9" i="2" s="1"/>
  <c r="R9" i="2" s="1"/>
  <c r="AF9" i="2" s="1"/>
  <c r="S9" i="2" s="1"/>
  <c r="P8" i="2"/>
  <c r="Q8" i="2" s="1"/>
  <c r="R8" i="2" s="1"/>
  <c r="AF8" i="2" s="1"/>
  <c r="S8" i="2" s="1"/>
  <c r="P7" i="2"/>
  <c r="Q7" i="2" s="1"/>
  <c r="R7" i="2" s="1"/>
  <c r="AF7" i="2" s="1"/>
  <c r="S7" i="2" s="1"/>
  <c r="P6" i="2"/>
  <c r="Q6" i="2" s="1"/>
  <c r="R6" i="2" s="1"/>
  <c r="AF6" i="2" s="1"/>
  <c r="S6" i="2" s="1"/>
  <c r="P5" i="2"/>
  <c r="Q5" i="2" s="1"/>
  <c r="R5" i="2" s="1"/>
  <c r="AF5" i="2" s="1"/>
  <c r="S5" i="2" s="1"/>
  <c r="P4" i="2"/>
  <c r="Q4" i="2" s="1"/>
  <c r="R4" i="2" s="1"/>
  <c r="AF4" i="2" s="1"/>
  <c r="S4" i="2" s="1"/>
</calcChain>
</file>

<file path=xl/sharedStrings.xml><?xml version="1.0" encoding="utf-8"?>
<sst xmlns="http://schemas.openxmlformats.org/spreadsheetml/2006/main" count="677" uniqueCount="421">
  <si>
    <t>ACTIVE DISH</t>
  </si>
  <si>
    <t>BR</t>
  </si>
  <si>
    <t>BASE</t>
  </si>
  <si>
    <t>PER 1</t>
  </si>
  <si>
    <t>PER 2</t>
  </si>
  <si>
    <t>PER 3</t>
  </si>
  <si>
    <t>PER 4</t>
  </si>
  <si>
    <t>PER 5</t>
  </si>
  <si>
    <t>PER 6</t>
  </si>
  <si>
    <t>PER 7</t>
  </si>
  <si>
    <t>PER 8</t>
  </si>
  <si>
    <t>PER 9</t>
  </si>
  <si>
    <t>PER 10</t>
  </si>
  <si>
    <t>PER 11</t>
  </si>
  <si>
    <t>PER 12</t>
  </si>
  <si>
    <t>PER 13</t>
  </si>
  <si>
    <t>max active dm</t>
  </si>
  <si>
    <t>gain</t>
  </si>
  <si>
    <t>yr end score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</si>
  <si>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</si>
  <si>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</si>
  <si>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</si>
  <si>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</si>
  <si>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</si>
  <si>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</si>
  <si>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</si>
  <si>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</si>
  <si>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</si>
  <si>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</si>
  <si>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</si>
  <si>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</si>
  <si>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</si>
  <si>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DM UNITS - YTD-P9</t>
  </si>
  <si>
    <t>PROJECTED</t>
  </si>
  <si>
    <t>Branch</t>
  </si>
  <si>
    <t>No.</t>
  </si>
  <si>
    <t>Sales Person</t>
  </si>
  <si>
    <t>PD9 YTD</t>
  </si>
  <si>
    <t>Seattle</t>
  </si>
  <si>
    <t>Towner, Robert</t>
  </si>
  <si>
    <t>Webb, Darnell</t>
  </si>
  <si>
    <t>Everett</t>
  </si>
  <si>
    <t>Hills, Josh</t>
  </si>
  <si>
    <t>Miles, Timothy</t>
  </si>
  <si>
    <t>Tacoma</t>
  </si>
  <si>
    <t>Cieslikowski, Rich</t>
  </si>
  <si>
    <t>Koch, Jared</t>
  </si>
  <si>
    <t>Portland</t>
  </si>
  <si>
    <t>Badcock, Josh</t>
  </si>
  <si>
    <t>Upchurch, Caleb</t>
  </si>
  <si>
    <t>Eugene</t>
  </si>
  <si>
    <t>Glazier, Ed</t>
  </si>
  <si>
    <t>Medford</t>
  </si>
  <si>
    <t>Holte, Josh (selling mgr)</t>
  </si>
  <si>
    <t>Tualatin</t>
  </si>
  <si>
    <t>Smith, Jacob</t>
  </si>
  <si>
    <t>Vanderhoff, Bryan</t>
  </si>
  <si>
    <t>Boise</t>
  </si>
  <si>
    <t>Rhyne, Ken (selling mgr)</t>
  </si>
  <si>
    <t>Redmond</t>
  </si>
  <si>
    <t>Hixon, Josh (selling mgr)</t>
  </si>
  <si>
    <t>Downey</t>
  </si>
  <si>
    <t>Liu, Tommy</t>
  </si>
  <si>
    <t>Villegas, Walter</t>
  </si>
  <si>
    <t>Riverside</t>
  </si>
  <si>
    <t>Black, Tim</t>
  </si>
  <si>
    <t>Powers, Jason</t>
  </si>
  <si>
    <t>Orange County</t>
  </si>
  <si>
    <t>Krebs, Steve</t>
  </si>
  <si>
    <t>Moore, Dale</t>
  </si>
  <si>
    <t>Van Nuys</t>
  </si>
  <si>
    <t>Adams, Ayrik</t>
  </si>
  <si>
    <t>Bartlett, Kevin</t>
  </si>
  <si>
    <t>Los Angeles</t>
  </si>
  <si>
    <t>Cisneros, Cesar (pd6)</t>
  </si>
  <si>
    <t>Longstreth, Larry</t>
  </si>
  <si>
    <t>Fresno</t>
  </si>
  <si>
    <t>Fessler, Kevin</t>
  </si>
  <si>
    <t>Phoenix</t>
  </si>
  <si>
    <t>Garagozzo, Alex</t>
  </si>
  <si>
    <t>New York</t>
  </si>
  <si>
    <t>Hernandez, Marc</t>
  </si>
  <si>
    <t>Sputo, Giulio</t>
  </si>
  <si>
    <t>New Jerssey</t>
  </si>
  <si>
    <t>Hampton, Grayson</t>
  </si>
  <si>
    <t>New Jersey</t>
  </si>
  <si>
    <t>Mallah, Bassel</t>
  </si>
  <si>
    <t>Perez, Manuel</t>
  </si>
  <si>
    <t>Wang, Howard</t>
  </si>
  <si>
    <t>Queens</t>
  </si>
  <si>
    <t>Ahmed, Arman</t>
  </si>
  <si>
    <t>Chaplin, Andrew</t>
  </si>
  <si>
    <t>Connecticut</t>
  </si>
  <si>
    <t>Kenney, Bill</t>
  </si>
  <si>
    <t>Boston</t>
  </si>
  <si>
    <t>Dubois, Greg</t>
  </si>
  <si>
    <t>Bronx</t>
  </si>
  <si>
    <t>Perez, Hermer</t>
  </si>
  <si>
    <t>San Diego</t>
  </si>
  <si>
    <t>Kessler, Ryan</t>
  </si>
  <si>
    <t xml:space="preserve">Weaver, William </t>
  </si>
  <si>
    <t>Albuquerque</t>
  </si>
  <si>
    <t>Santiago, Samora</t>
  </si>
  <si>
    <t>Nashville</t>
  </si>
  <si>
    <t xml:space="preserve">Baggett, Rusty </t>
  </si>
  <si>
    <t>Van Atta, Troy</t>
  </si>
  <si>
    <t>Memphis</t>
  </si>
  <si>
    <t>Sanders, Lee</t>
  </si>
  <si>
    <t>Sones, Shawn</t>
  </si>
  <si>
    <t>Little Rock</t>
  </si>
  <si>
    <t>Pilkington, George</t>
  </si>
  <si>
    <t>Jackson</t>
  </si>
  <si>
    <t>Griffin, Clint</t>
  </si>
  <si>
    <t>Columbus</t>
  </si>
  <si>
    <t>Davis, Ray</t>
  </si>
  <si>
    <t>Atlanta N</t>
  </si>
  <si>
    <t>Stowe, Alan</t>
  </si>
  <si>
    <t>Des Moines</t>
  </si>
  <si>
    <t>Johnson, Sumner (selling mgr)</t>
  </si>
  <si>
    <t>St. Louis</t>
  </si>
  <si>
    <t>Elliott, Mary</t>
  </si>
  <si>
    <t>Louisville</t>
  </si>
  <si>
    <t>Milby, Cory</t>
  </si>
  <si>
    <t>Chicago</t>
  </si>
  <si>
    <t>Cinelli, Greg</t>
  </si>
  <si>
    <t>Yates, Matthew</t>
  </si>
  <si>
    <t>Indiapolis</t>
  </si>
  <si>
    <t>Musser, John (pd6)</t>
  </si>
  <si>
    <t>Cincinnati</t>
  </si>
  <si>
    <t>Sainola, Ryan</t>
  </si>
  <si>
    <t>Madison</t>
  </si>
  <si>
    <t>Geunke, Dennis (selling mgr)</t>
  </si>
  <si>
    <t>Grand Rapids</t>
  </si>
  <si>
    <t>Hornung, Steve</t>
  </si>
  <si>
    <t>Deleware</t>
  </si>
  <si>
    <t>Newton, Kris</t>
  </si>
  <si>
    <t>Buffalo</t>
  </si>
  <si>
    <t>Lango, Tim</t>
  </si>
  <si>
    <t>LOST ACCOUNTS</t>
  </si>
  <si>
    <t>DW, HAND, HW &amp; COMPANION</t>
  </si>
  <si>
    <t>INCR. OVER PRIOR PERIOD</t>
  </si>
  <si>
    <t xml:space="preserve">YTD INCREASE </t>
  </si>
  <si>
    <t xml:space="preserve">% COMPANION TO DW &amp; HW </t>
  </si>
  <si>
    <t>SALES/EMPLOYEE</t>
  </si>
  <si>
    <t>AVERAGE DW INCOME</t>
  </si>
  <si>
    <t>DW BASE RACK CHARGE</t>
  </si>
  <si>
    <t>DW OVER RACK CHARGE</t>
  </si>
  <si>
    <t xml:space="preserve">% A/R TO CHARGE SALES </t>
  </si>
  <si>
    <t>% A/R OVER 30 DAYS OLD</t>
  </si>
  <si>
    <t>DISHWASHER INVENTORY:</t>
  </si>
  <si>
    <t xml:space="preserve">  ACTIVE</t>
  </si>
  <si>
    <t xml:space="preserve">  UNSERVICED</t>
  </si>
  <si>
    <t xml:space="preserve">  UNSERVICED-Seaonal</t>
  </si>
  <si>
    <t xml:space="preserve">  CONSIGNED</t>
  </si>
  <si>
    <t xml:space="preserve">  USED MACHINES</t>
  </si>
  <si>
    <t xml:space="preserve">  NEW MACHINES</t>
  </si>
  <si>
    <t xml:space="preserve">  TOTAL</t>
  </si>
  <si>
    <t>SALES ACTIVITY:</t>
  </si>
  <si>
    <t xml:space="preserve">  NEW LEASES</t>
  </si>
  <si>
    <t>YTD NEW LEASES</t>
  </si>
  <si>
    <t xml:space="preserve">  NEW SALES</t>
  </si>
  <si>
    <t xml:space="preserve">  YEAR TO DATE NEW SALES</t>
  </si>
  <si>
    <t xml:space="preserve">YTD NET GAIN  </t>
  </si>
  <si>
    <t>SERVICE CALL RATIO</t>
  </si>
  <si>
    <t>LOST</t>
  </si>
  <si>
    <t>AVERAGE</t>
  </si>
  <si>
    <t>AVERAGE DISH</t>
  </si>
  <si>
    <t>Pd 1 2016</t>
  </si>
  <si>
    <t>Pd 2 2016</t>
  </si>
  <si>
    <t>Pd 3 2016</t>
  </si>
  <si>
    <t>Pd 4 2016</t>
  </si>
  <si>
    <t>Pd 5 2016</t>
  </si>
  <si>
    <t>Pd 6 2016</t>
  </si>
  <si>
    <t>Pd 7 2016</t>
  </si>
  <si>
    <t>Pd 8 2016</t>
  </si>
  <si>
    <t>Pd 9 2016</t>
  </si>
  <si>
    <t>Pd 10 2016</t>
  </si>
  <si>
    <t>Pd 11 2016</t>
  </si>
  <si>
    <t>Pd 12 2016</t>
  </si>
  <si>
    <t>Pd 13 2016</t>
  </si>
  <si>
    <t>Pd 1 2017</t>
  </si>
  <si>
    <t>Pd 2 2017</t>
  </si>
  <si>
    <t>Pd 3 2017</t>
  </si>
  <si>
    <t>Pd 4 2017</t>
  </si>
  <si>
    <t>Pd 5 2017</t>
  </si>
  <si>
    <t>Pd 6 2017</t>
  </si>
  <si>
    <t>Pd 7 2017</t>
  </si>
  <si>
    <t>Pd 8 2017</t>
  </si>
  <si>
    <t>Pd 9 2017</t>
  </si>
  <si>
    <t>Pd 10 2017</t>
  </si>
  <si>
    <t>Pd 11 2017</t>
  </si>
  <si>
    <t>Pd 12 2017</t>
  </si>
  <si>
    <t>Pd 13 2017</t>
  </si>
  <si>
    <t>Pd 1 2018</t>
  </si>
  <si>
    <t>Pd 2 2018</t>
  </si>
  <si>
    <t>Pd 3 2018</t>
  </si>
  <si>
    <t>Pd 4 2018</t>
  </si>
  <si>
    <t>Pd 5 2018</t>
  </si>
  <si>
    <t>Pd 6 2018</t>
  </si>
  <si>
    <t>Pd 7 2018</t>
  </si>
  <si>
    <t>Pd 8 2018</t>
  </si>
  <si>
    <t>Pd 9 2018</t>
  </si>
  <si>
    <t>Pd 10 2018</t>
  </si>
  <si>
    <t>Pd 11 2018</t>
  </si>
  <si>
    <t>Pd 12 2018</t>
  </si>
  <si>
    <t>Pd 13 2018</t>
  </si>
  <si>
    <t>Pd 1 2019</t>
  </si>
  <si>
    <t>Pd 2 2019</t>
  </si>
  <si>
    <t>Pd 3 2019</t>
  </si>
  <si>
    <t>Pd 4 2019</t>
  </si>
  <si>
    <t>Pd 5 2019</t>
  </si>
  <si>
    <t>Pd 6 2019</t>
  </si>
  <si>
    <t>Pd 7 2019</t>
  </si>
  <si>
    <t>Pd 8 2019</t>
  </si>
  <si>
    <t>Pd 9 2019</t>
  </si>
  <si>
    <t>Pd 10 2019</t>
  </si>
  <si>
    <t>Pd 12 2019</t>
  </si>
  <si>
    <t>Pd 13 2019</t>
  </si>
  <si>
    <t>Pd 1 2020</t>
  </si>
  <si>
    <t>Pd 2 2020</t>
  </si>
  <si>
    <t>Pd 3 2020</t>
  </si>
  <si>
    <t>Pd 4 2020</t>
  </si>
  <si>
    <t>Pd 5 2020</t>
  </si>
  <si>
    <t>Pd 6 2020</t>
  </si>
  <si>
    <t>Pd 7 2020</t>
  </si>
  <si>
    <t>Pd 8 2020</t>
  </si>
  <si>
    <t>Pd 9 2020</t>
  </si>
  <si>
    <t>Pd 10 2020</t>
  </si>
  <si>
    <t>Pd 11 2020</t>
  </si>
  <si>
    <t>Pd 12 2020</t>
  </si>
  <si>
    <t>Pd 13 2020</t>
  </si>
  <si>
    <t>Pd 1 2022</t>
  </si>
  <si>
    <t>Pd 2 2021</t>
  </si>
  <si>
    <t>Pd 3 2021</t>
  </si>
  <si>
    <t>Pd 4 2021</t>
  </si>
  <si>
    <t>Pd 5 2021</t>
  </si>
  <si>
    <t>Pd 6 2021</t>
  </si>
  <si>
    <t>Pd 7 2021</t>
  </si>
  <si>
    <t>Pd 8 2021</t>
  </si>
  <si>
    <t>Pd 9 2021</t>
  </si>
  <si>
    <t>Pd 10 2021</t>
  </si>
  <si>
    <t>Pd 11 2021</t>
  </si>
  <si>
    <t>Pd 12 2021</t>
  </si>
  <si>
    <t>Pd 13 2021</t>
  </si>
  <si>
    <t>Pd 2 2022</t>
  </si>
  <si>
    <t>Pd 3 2022</t>
  </si>
  <si>
    <t>Pd 4 2022</t>
  </si>
  <si>
    <t>Pd 5 2022</t>
  </si>
  <si>
    <t>Pd 6 2022</t>
  </si>
  <si>
    <t>Pd 7 2022</t>
  </si>
  <si>
    <t>Pd 8 2022</t>
  </si>
  <si>
    <t>Pd 9 2022</t>
  </si>
  <si>
    <t>Pd 10 2022</t>
  </si>
  <si>
    <t>Pd 11 2022</t>
  </si>
  <si>
    <t>Pd 12 2022</t>
  </si>
  <si>
    <t>Pd 13 2022</t>
  </si>
  <si>
    <t>COMPANION %</t>
  </si>
  <si>
    <t>GENERAL OPERATING STANDARDS</t>
  </si>
  <si>
    <t>Bad Debt</t>
  </si>
  <si>
    <t>A/R to Charge</t>
  </si>
  <si>
    <t>Over 28 days</t>
  </si>
  <si>
    <t>Telephone</t>
  </si>
  <si>
    <t>Mobile Phone</t>
  </si>
  <si>
    <t>Stainless Steel Margins (of sales price)</t>
  </si>
  <si>
    <t>Dish Rack Margins (of sales price)</t>
  </si>
  <si>
    <t>Install Labor $100.00+ per D/W</t>
  </si>
  <si>
    <t>Install cost dollar per unit installed</t>
  </si>
  <si>
    <t xml:space="preserve">Total machines 225 plus 20 swaps = </t>
  </si>
  <si>
    <t>Install wages plus benefits (@ 1 per day)</t>
  </si>
  <si>
    <t>Install parts</t>
  </si>
  <si>
    <t>Truck expense est. $1.00/mile</t>
  </si>
  <si>
    <t xml:space="preserve"> </t>
  </si>
  <si>
    <t>Raw Chemicals</t>
  </si>
  <si>
    <t xml:space="preserve">9.0 % or less Containers </t>
  </si>
  <si>
    <t>Containers</t>
  </si>
  <si>
    <t>Range between .75% - .90%</t>
  </si>
  <si>
    <t>Machine parts</t>
  </si>
  <si>
    <t xml:space="preserve">Overtime  </t>
  </si>
  <si>
    <t>Shop</t>
  </si>
  <si>
    <t xml:space="preserve">Install </t>
  </si>
  <si>
    <t xml:space="preserve">Rebuild </t>
  </si>
  <si>
    <t>Total labor</t>
  </si>
  <si>
    <t>Hand parts</t>
  </si>
  <si>
    <t>MANAGEMENT PROFIT</t>
  </si>
  <si>
    <t>Management Profit Budget</t>
  </si>
  <si>
    <t>Management Profit Actual</t>
  </si>
  <si>
    <t>Difference</t>
  </si>
  <si>
    <t xml:space="preserve">2022 Budgeted Management profit </t>
  </si>
  <si>
    <t>Sales Projection Planning Framework Memo</t>
  </si>
  <si>
    <t>Purpose:</t>
  </si>
  <si>
    <t>Improved communication and further development of sales culture</t>
  </si>
  <si>
    <t xml:space="preserve">Objective:  </t>
  </si>
  <si>
    <t>Provide a framework to discuss and plan sales growth projections</t>
  </si>
  <si>
    <t>Net Gain Growth:</t>
  </si>
  <si>
    <t>Number of units per Salesperson:</t>
  </si>
  <si>
    <t xml:space="preserve"> How much of an increase from prior year?</t>
  </si>
  <si>
    <t>What improvements are there going to be in prospecting and selling behaviors?</t>
  </si>
  <si>
    <t>What improvements are there going to be in prospecting and selling techniques?</t>
  </si>
  <si>
    <t>How will these things be accomplished?  Discuss top two strategies.</t>
  </si>
  <si>
    <t>Number of units from Managers:</t>
  </si>
  <si>
    <t>What are the plans for regional chain, non-niche business, add-ons and Hot Water conversions?  Discuss top two strategies.</t>
  </si>
  <si>
    <t>Number of losses:</t>
  </si>
  <si>
    <t>How are we going to minimize and reduce from previous years?</t>
  </si>
  <si>
    <t>If loss projection is greater than current year average then explain reasons why.</t>
  </si>
  <si>
    <t>Average Dish Income Growth:</t>
  </si>
  <si>
    <t>How much an increase will price increases from previous year provide?</t>
  </si>
  <si>
    <t>How much of an increase will price increases throughout the year provide?</t>
  </si>
  <si>
    <t>How much off routes and what is the annual plan?</t>
  </si>
  <si>
    <t>Break down to per period plan.  Discuss top two strategies.</t>
  </si>
  <si>
    <t>How much from the Triangle and what is the annual plan?</t>
  </si>
  <si>
    <t>How much will new unit sales and resigns increase Average Dish?</t>
  </si>
  <si>
    <t>Hand Sales Growth:</t>
  </si>
  <si>
    <t xml:space="preserve">How much growth off the routes?  How much growth from Triangle?  How much growth from new accounts?  Growth is net increase, not total new sales.  </t>
  </si>
  <si>
    <t>Breakdown to per period growth plans for routes, Triangle and new customers.</t>
  </si>
  <si>
    <t>Discuss top two strategies for each.</t>
  </si>
  <si>
    <t>Q1</t>
  </si>
  <si>
    <t>Q2</t>
  </si>
  <si>
    <t>Q3</t>
  </si>
  <si>
    <t>Q4</t>
  </si>
  <si>
    <t>Seattle </t>
  </si>
  <si>
    <t>Everett </t>
  </si>
  <si>
    <t>Tacoma </t>
  </si>
  <si>
    <t>Redmond </t>
  </si>
  <si>
    <t>Portland </t>
  </si>
  <si>
    <t>Eugene </t>
  </si>
  <si>
    <t>Wilsonville </t>
  </si>
  <si>
    <t>New York </t>
  </si>
  <si>
    <t>New Jersey </t>
  </si>
  <si>
    <t>Queens </t>
  </si>
  <si>
    <t>Connecticut </t>
  </si>
  <si>
    <t>Baltimore </t>
  </si>
  <si>
    <t>Bronx </t>
  </si>
  <si>
    <t>Philadelphia</t>
  </si>
  <si>
    <t>San Diego </t>
  </si>
  <si>
    <t>Albuquerque </t>
  </si>
  <si>
    <t>Chattanooga</t>
  </si>
  <si>
    <t>Knoxville </t>
  </si>
  <si>
    <t>Nashville </t>
  </si>
  <si>
    <t>Little Rock </t>
  </si>
  <si>
    <t>Jackson </t>
  </si>
  <si>
    <t>Atlanta South </t>
  </si>
  <si>
    <t>Atlanta North </t>
  </si>
  <si>
    <t>Saint Louis </t>
  </si>
  <si>
    <t>Cincinnati </t>
  </si>
  <si>
    <t>Detroit </t>
  </si>
  <si>
    <t>2021 ONCALL ORDERS</t>
  </si>
  <si>
    <t>2021 INSTALL ORDERS</t>
  </si>
  <si>
    <t>VEHICLE COSTS</t>
  </si>
  <si>
    <t>Vehicle</t>
  </si>
  <si>
    <t xml:space="preserve">Make </t>
  </si>
  <si>
    <t>Model</t>
  </si>
  <si>
    <t>Cost</t>
  </si>
  <si>
    <t xml:space="preserve">Route </t>
  </si>
  <si>
    <t>Ford</t>
  </si>
  <si>
    <t>Transit</t>
  </si>
  <si>
    <t>Install</t>
  </si>
  <si>
    <t>Isuzu</t>
  </si>
  <si>
    <t>NPR</t>
  </si>
  <si>
    <t>On-Call</t>
  </si>
  <si>
    <t xml:space="preserve">Ram </t>
  </si>
  <si>
    <t>Promaster</t>
  </si>
  <si>
    <t>Manager</t>
  </si>
  <si>
    <t>Toyota</t>
  </si>
  <si>
    <t>Camry</t>
  </si>
  <si>
    <t>Sales</t>
  </si>
  <si>
    <t>Corolla</t>
  </si>
  <si>
    <t xml:space="preserve">IS DEPARTMENT EQUIPMENT </t>
  </si>
  <si>
    <r>
      <rPr>
        <b/>
        <sz val="11"/>
        <color theme="1"/>
        <rFont val="Calibri"/>
      </rPr>
      <t>ITEM:</t>
    </r>
    <r>
      <rPr>
        <sz val="11"/>
        <color theme="1"/>
        <rFont val="Calibri"/>
      </rPr>
      <t xml:space="preserve"> BROTHER MFC-L6700DW MFC FAX/SCANNER/COPIER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</si>
  <si>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$500</t>
    </r>
  </si>
  <si>
    <r>
      <rPr>
        <b/>
        <sz val="11"/>
        <color theme="1"/>
        <rFont val="Calibri"/>
      </rPr>
      <t xml:space="preserve">ITEM: </t>
    </r>
    <r>
      <rPr>
        <sz val="11"/>
        <color theme="1"/>
        <rFont val="Calibri"/>
      </rPr>
      <t>BROTHER HL-L6300DW OFFICE PRINTER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</si>
  <si>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$300</t>
    </r>
  </si>
  <si>
    <r>
      <rPr>
        <b/>
        <sz val="11"/>
        <color theme="1"/>
        <rFont val="Calibri"/>
      </rPr>
      <t>ITEM:</t>
    </r>
    <r>
      <rPr>
        <sz val="11"/>
        <color theme="1"/>
        <rFont val="Calibri"/>
      </rPr>
      <t xml:space="preserve"> NEW HANDHELD W/DOCK AND TRUCK PRINTER AND MOUNT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</si>
  <si>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$2,695</t>
    </r>
  </si>
  <si>
    <r>
      <rPr>
        <b/>
        <sz val="11"/>
        <color theme="1"/>
        <rFont val="Calibri"/>
      </rPr>
      <t>ITEM:</t>
    </r>
    <r>
      <rPr>
        <sz val="11"/>
        <color theme="1"/>
        <rFont val="Calibri"/>
      </rPr>
      <t xml:space="preserve"> AC CARRYING BAG FOR HANDHELD AND TRUCK PRINTER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</si>
  <si>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$125</t>
    </r>
  </si>
  <si>
    <r>
      <rPr>
        <b/>
        <sz val="11"/>
        <color theme="1"/>
        <rFont val="Calibri"/>
      </rPr>
      <t>ITEM:</t>
    </r>
    <r>
      <rPr>
        <sz val="11"/>
        <color theme="1"/>
        <rFont val="Calibri"/>
      </rPr>
      <t xml:space="preserve"> REPLACEMENT 22” LCD MONITOR              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</si>
  <si>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$100</t>
    </r>
  </si>
  <si>
    <r>
      <rPr>
        <b/>
        <sz val="11"/>
        <color theme="1"/>
        <rFont val="Calibri"/>
      </rPr>
      <t>ITEM:</t>
    </r>
    <r>
      <rPr>
        <sz val="11"/>
        <color theme="1"/>
        <rFont val="Calibri"/>
      </rPr>
      <t xml:space="preserve"> WYSE 5020 - THIN CLIENT</t>
    </r>
  </si>
  <si>
    <r>
      <rPr>
        <b/>
        <sz val="11"/>
        <color theme="1"/>
        <rFont val="Calibri"/>
      </rPr>
      <t>UNIT PRICE</t>
    </r>
    <r>
      <rPr>
        <sz val="11"/>
        <color theme="1"/>
        <rFont val="Calibri"/>
      </rPr>
      <t>: $410</t>
    </r>
  </si>
  <si>
    <t>MACHINES TO DESTROY</t>
  </si>
  <si>
    <t>BRANCH</t>
  </si>
  <si>
    <t xml:space="preserve">MODEL </t>
  </si>
  <si>
    <t>COUNT</t>
  </si>
  <si>
    <t>COST</t>
  </si>
  <si>
    <t>TOTAL</t>
  </si>
  <si>
    <t>Pd 1 2023</t>
  </si>
  <si>
    <t>Pd 2 2023</t>
  </si>
  <si>
    <t>Pd 3 2023</t>
  </si>
  <si>
    <t>Pd 4 2023</t>
  </si>
  <si>
    <t>Pd 5 2023</t>
  </si>
  <si>
    <t>Pd 6 2023</t>
  </si>
  <si>
    <t>Pd 7 2023</t>
  </si>
  <si>
    <t>Pd 8 2023</t>
  </si>
  <si>
    <t>Pd 9 2023</t>
  </si>
  <si>
    <t>Pd 10 2023</t>
  </si>
  <si>
    <t>Pd 11 2023</t>
  </si>
  <si>
    <t>Pd 12 2023</t>
  </si>
  <si>
    <t>Pd 13 2023</t>
  </si>
  <si>
    <t>Pd 1 2021</t>
  </si>
  <si>
    <t>`15%</t>
  </si>
  <si>
    <t>Pd 11 2019</t>
  </si>
  <si>
    <t>2024 VEHICLE ORDERS</t>
  </si>
  <si>
    <t>2024 FORD TRANSIT ORDERS</t>
  </si>
  <si>
    <t>Long Island</t>
  </si>
  <si>
    <t>Carlstadt</t>
  </si>
  <si>
    <t>Brooklyn/Queens</t>
  </si>
  <si>
    <t>YOY +-</t>
  </si>
  <si>
    <t>THROUGH P 10</t>
  </si>
  <si>
    <t>P1 2024</t>
  </si>
  <si>
    <t>P2 2024</t>
  </si>
  <si>
    <t>P3 2024</t>
  </si>
  <si>
    <t>P4 2024</t>
  </si>
  <si>
    <t>P5 2024</t>
  </si>
  <si>
    <t>P6 2024</t>
  </si>
  <si>
    <t>P7 2024</t>
  </si>
  <si>
    <t>P8 2024</t>
  </si>
  <si>
    <t>P9 2024</t>
  </si>
  <si>
    <t>P10 2024</t>
  </si>
  <si>
    <t>P11 2024</t>
  </si>
  <si>
    <t>P12 2024</t>
  </si>
  <si>
    <t>P13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</si>
</sst>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60" x14ac:knownFonts="1">
    <font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b/>
      <u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u/>
      <sz val="11"/>
      <color theme="1"/>
      <name val="Calibri"/>
      <scheme val="minor"/>
    </font>
    <font>
      <b/>
      <sz val="20"/>
      <color theme="1"/>
      <name val="Arial"/>
    </font>
    <font>
      <sz val="11"/>
      <name val="Calibri"/>
    </font>
    <font>
      <sz val="14"/>
      <color theme="1"/>
      <name val="Arial"/>
    </font>
    <font>
      <b/>
      <sz val="12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0"/>
      <name val="Times New Roman"/>
    </font>
    <font>
      <b/>
      <sz val="10"/>
      <color rgb="FFFFFFFF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u/>
      <sz val="10"/>
      <color theme="1"/>
      <name val="Times New Roman"/>
    </font>
    <font>
      <b/>
      <u/>
      <sz val="11"/>
      <color theme="1"/>
      <name val="Calibri"/>
      <scheme val="minor"/>
    </font>
    <font>
      <b/>
      <u/>
      <sz val="10"/>
      <color theme="1"/>
      <name val="Times New Roman"/>
    </font>
    <font>
      <sz val="11"/>
      <color theme="1"/>
      <name val="Times New Roman"/>
    </font>
    <font>
      <b/>
      <u/>
      <sz val="10"/>
      <color theme="1"/>
      <name val="Times New Roman"/>
    </font>
    <font>
      <b/>
      <u/>
      <sz val="11"/>
      <color theme="1"/>
      <name val="Calibri"/>
      <scheme val="minor"/>
    </font>
    <font>
      <b/>
      <u/>
      <sz val="10"/>
      <color theme="1"/>
      <name val="Times New Roman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sz val="20"/>
      <color theme="1"/>
      <name val="Times New Roman"/>
    </font>
    <font>
      <b/>
      <sz val="11"/>
      <color theme="0"/>
      <name val="Times New Roman"/>
    </font>
    <font>
      <b/>
      <sz val="11"/>
      <color rgb="FFFFFFFF"/>
      <name val="Times New Roman"/>
    </font>
    <font>
      <b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b/>
      <u/>
      <sz val="11"/>
      <color theme="1"/>
      <name val="Times New Roman"/>
    </font>
    <font>
      <sz val="12"/>
      <color theme="1"/>
      <name val="Times New Roman"/>
    </font>
    <font>
      <b/>
      <u/>
      <sz val="20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E36FE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E36FE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n">
        <color rgb="FF000000"/>
      </right>
      <top style="thin">
        <color rgb="FF000000"/>
      </top>
      <bottom/>
      <diagonal/>
    </border>
    <border>
      <left style="thick">
        <color rgb="FF0E36F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E36FE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4" borderId="6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wrapText="1"/>
    </xf>
    <xf numFmtId="3" fontId="14" fillId="0" borderId="8" xfId="0" applyNumberFormat="1" applyFont="1" applyBorder="1" applyAlignment="1">
      <alignment horizontal="center" wrapText="1"/>
    </xf>
    <xf numFmtId="0" fontId="11" fillId="0" borderId="9" xfId="0" applyFont="1" applyBorder="1" applyAlignment="1">
      <alignment horizontal="center"/>
    </xf>
    <xf numFmtId="0" fontId="15" fillId="0" borderId="10" xfId="0" applyFont="1" applyBorder="1"/>
    <xf numFmtId="0" fontId="15" fillId="0" borderId="11" xfId="0" applyFont="1" applyBorder="1" applyAlignment="1">
      <alignment horizontal="center"/>
    </xf>
    <xf numFmtId="0" fontId="15" fillId="0" borderId="12" xfId="0" applyFont="1" applyBorder="1"/>
    <xf numFmtId="3" fontId="0" fillId="0" borderId="13" xfId="0" applyNumberFormat="1" applyBorder="1"/>
    <xf numFmtId="0" fontId="15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/>
    <xf numFmtId="3" fontId="0" fillId="0" borderId="17" xfId="0" applyNumberFormat="1" applyBorder="1"/>
    <xf numFmtId="0" fontId="15" fillId="0" borderId="18" xfId="0" applyFont="1" applyBorder="1"/>
    <xf numFmtId="0" fontId="15" fillId="0" borderId="19" xfId="0" applyFont="1" applyBorder="1" applyAlignment="1">
      <alignment horizontal="center"/>
    </xf>
    <xf numFmtId="0" fontId="15" fillId="0" borderId="17" xfId="0" applyFont="1" applyBorder="1"/>
    <xf numFmtId="0" fontId="15" fillId="0" borderId="20" xfId="0" applyFont="1" applyBorder="1"/>
    <xf numFmtId="3" fontId="0" fillId="0" borderId="16" xfId="0" applyNumberFormat="1" applyBorder="1"/>
    <xf numFmtId="0" fontId="15" fillId="0" borderId="21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5" fillId="0" borderId="13" xfId="0" applyFont="1" applyBorder="1"/>
    <xf numFmtId="0" fontId="15" fillId="0" borderId="25" xfId="0" applyFont="1" applyBorder="1"/>
    <xf numFmtId="0" fontId="15" fillId="4" borderId="21" xfId="0" applyFont="1" applyFill="1" applyBorder="1" applyAlignment="1">
      <alignment horizontal="left" wrapText="1"/>
    </xf>
    <xf numFmtId="0" fontId="15" fillId="4" borderId="19" xfId="0" applyFont="1" applyFill="1" applyBorder="1" applyAlignment="1">
      <alignment horizontal="center" wrapText="1"/>
    </xf>
    <xf numFmtId="0" fontId="15" fillId="4" borderId="19" xfId="0" applyFont="1" applyFill="1" applyBorder="1" applyAlignment="1">
      <alignment horizontal="left" wrapText="1"/>
    </xf>
    <xf numFmtId="3" fontId="15" fillId="0" borderId="17" xfId="0" applyNumberFormat="1" applyFont="1" applyBorder="1" applyAlignment="1">
      <alignment horizontal="right" wrapText="1"/>
    </xf>
    <xf numFmtId="2" fontId="0" fillId="0" borderId="0" xfId="0" applyNumberFormat="1"/>
    <xf numFmtId="0" fontId="15" fillId="0" borderId="17" xfId="0" applyFont="1" applyBorder="1" applyAlignment="1">
      <alignment horizontal="center"/>
    </xf>
    <xf numFmtId="3" fontId="0" fillId="0" borderId="15" xfId="0" applyNumberFormat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/>
    <xf numFmtId="3" fontId="0" fillId="0" borderId="19" xfId="0" applyNumberFormat="1" applyBorder="1"/>
    <xf numFmtId="0" fontId="0" fillId="0" borderId="26" xfId="0" applyBorder="1"/>
    <xf numFmtId="0" fontId="0" fillId="0" borderId="24" xfId="0" applyBorder="1" applyAlignment="1">
      <alignment horizontal="center"/>
    </xf>
    <xf numFmtId="0" fontId="0" fillId="0" borderId="12" xfId="0" applyBorder="1"/>
    <xf numFmtId="3" fontId="0" fillId="0" borderId="11" xfId="0" applyNumberFormat="1" applyBorder="1"/>
    <xf numFmtId="0" fontId="0" fillId="0" borderId="0" xfId="0" applyAlignment="1">
      <alignment horizontal="center"/>
    </xf>
    <xf numFmtId="43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43" fontId="18" fillId="0" borderId="27" xfId="0" applyNumberFormat="1" applyFont="1" applyBorder="1" applyAlignment="1">
      <alignment vertical="center"/>
    </xf>
    <xf numFmtId="164" fontId="18" fillId="0" borderId="0" xfId="0" applyNumberFormat="1" applyFont="1" applyAlignment="1">
      <alignment vertical="center"/>
    </xf>
    <xf numFmtId="43" fontId="18" fillId="0" borderId="28" xfId="0" applyNumberFormat="1" applyFont="1" applyBorder="1" applyAlignment="1">
      <alignment vertical="center"/>
    </xf>
    <xf numFmtId="164" fontId="18" fillId="0" borderId="29" xfId="0" applyNumberFormat="1" applyFont="1" applyBorder="1" applyAlignment="1">
      <alignment vertical="center"/>
    </xf>
    <xf numFmtId="9" fontId="18" fillId="0" borderId="28" xfId="0" applyNumberFormat="1" applyFont="1" applyBorder="1" applyAlignment="1">
      <alignment vertical="center"/>
    </xf>
    <xf numFmtId="9" fontId="18" fillId="0" borderId="29" xfId="0" applyNumberFormat="1" applyFont="1" applyBorder="1" applyAlignment="1">
      <alignment vertical="center"/>
    </xf>
    <xf numFmtId="43" fontId="19" fillId="0" borderId="28" xfId="0" applyNumberFormat="1" applyFont="1" applyBorder="1" applyAlignment="1">
      <alignment vertical="center"/>
    </xf>
    <xf numFmtId="43" fontId="18" fillId="0" borderId="0" xfId="0" applyNumberFormat="1" applyFont="1" applyAlignment="1">
      <alignment vertical="center"/>
    </xf>
    <xf numFmtId="43" fontId="18" fillId="0" borderId="0" xfId="0" applyNumberFormat="1" applyFont="1" applyAlignment="1">
      <alignment horizontal="left" vertical="center"/>
    </xf>
    <xf numFmtId="43" fontId="20" fillId="0" borderId="0" xfId="0" applyNumberFormat="1" applyFont="1" applyAlignment="1">
      <alignment vertical="center"/>
    </xf>
    <xf numFmtId="0" fontId="21" fillId="0" borderId="0" xfId="0" applyFont="1"/>
    <xf numFmtId="164" fontId="22" fillId="0" borderId="0" xfId="0" applyNumberFormat="1" applyFont="1" applyAlignment="1">
      <alignment vertical="center"/>
    </xf>
    <xf numFmtId="37" fontId="18" fillId="0" borderId="0" xfId="0" applyNumberFormat="1" applyFont="1"/>
    <xf numFmtId="37" fontId="23" fillId="0" borderId="0" xfId="0" applyNumberFormat="1" applyFont="1" applyAlignment="1">
      <alignment vertical="center"/>
    </xf>
    <xf numFmtId="1" fontId="0" fillId="0" borderId="0" xfId="0" applyNumberFormat="1"/>
    <xf numFmtId="0" fontId="0" fillId="0" borderId="30" xfId="0" applyBorder="1"/>
    <xf numFmtId="0" fontId="2" fillId="0" borderId="31" xfId="0" applyFont="1" applyBorder="1"/>
    <xf numFmtId="0" fontId="0" fillId="0" borderId="31" xfId="0" applyBorder="1"/>
    <xf numFmtId="43" fontId="18" fillId="0" borderId="32" xfId="0" applyNumberFormat="1" applyFont="1" applyBorder="1" applyAlignment="1">
      <alignment horizontal="left" vertical="center"/>
    </xf>
    <xf numFmtId="164" fontId="0" fillId="0" borderId="0" xfId="0" applyNumberFormat="1"/>
    <xf numFmtId="43" fontId="18" fillId="0" borderId="32" xfId="0" applyNumberFormat="1" applyFont="1" applyBorder="1" applyAlignment="1">
      <alignment vertical="center"/>
    </xf>
    <xf numFmtId="43" fontId="24" fillId="0" borderId="33" xfId="0" applyNumberFormat="1" applyFont="1" applyBorder="1" applyAlignment="1">
      <alignment vertical="center"/>
    </xf>
    <xf numFmtId="0" fontId="25" fillId="0" borderId="34" xfId="0" applyFont="1" applyBorder="1"/>
    <xf numFmtId="164" fontId="26" fillId="0" borderId="34" xfId="0" applyNumberFormat="1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0" borderId="0" xfId="0" applyFont="1"/>
    <xf numFmtId="10" fontId="27" fillId="0" borderId="0" xfId="0" applyNumberFormat="1" applyFont="1"/>
    <xf numFmtId="9" fontId="28" fillId="0" borderId="0" xfId="0" applyNumberFormat="1" applyFont="1"/>
    <xf numFmtId="0" fontId="29" fillId="0" borderId="0" xfId="0" applyFont="1"/>
    <xf numFmtId="44" fontId="30" fillId="0" borderId="0" xfId="0" applyNumberFormat="1" applyFont="1"/>
    <xf numFmtId="8" fontId="31" fillId="0" borderId="0" xfId="0" applyNumberFormat="1" applyFont="1"/>
    <xf numFmtId="10" fontId="2" fillId="0" borderId="0" xfId="0" applyNumberFormat="1" applyFont="1"/>
    <xf numFmtId="10" fontId="33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43" fontId="23" fillId="0" borderId="0" xfId="0" applyNumberFormat="1" applyFont="1" applyAlignment="1">
      <alignment vertical="center"/>
    </xf>
    <xf numFmtId="0" fontId="35" fillId="0" borderId="0" xfId="0" applyFont="1"/>
    <xf numFmtId="10" fontId="23" fillId="0" borderId="0" xfId="0" applyNumberFormat="1" applyFont="1" applyAlignment="1">
      <alignment vertical="center"/>
    </xf>
    <xf numFmtId="10" fontId="23" fillId="0" borderId="0" xfId="0" applyNumberFormat="1" applyFont="1"/>
    <xf numFmtId="0" fontId="23" fillId="0" borderId="0" xfId="0" applyFont="1"/>
    <xf numFmtId="43" fontId="23" fillId="0" borderId="0" xfId="0" applyNumberFormat="1" applyFont="1" applyAlignment="1">
      <alignment horizontal="left" vertical="center"/>
    </xf>
    <xf numFmtId="43" fontId="36" fillId="0" borderId="0" xfId="0" applyNumberFormat="1" applyFont="1" applyAlignment="1">
      <alignment vertical="center"/>
    </xf>
    <xf numFmtId="0" fontId="37" fillId="0" borderId="0" xfId="0" applyFont="1"/>
    <xf numFmtId="10" fontId="38" fillId="0" borderId="0" xfId="0" applyNumberFormat="1" applyFont="1" applyAlignment="1">
      <alignment vertical="center"/>
    </xf>
    <xf numFmtId="10" fontId="39" fillId="0" borderId="0" xfId="0" applyNumberFormat="1" applyFont="1"/>
    <xf numFmtId="43" fontId="23" fillId="0" borderId="30" xfId="0" applyNumberFormat="1" applyFont="1" applyBorder="1" applyAlignment="1">
      <alignment vertical="center"/>
    </xf>
    <xf numFmtId="0" fontId="35" fillId="0" borderId="31" xfId="0" applyFont="1" applyBorder="1"/>
    <xf numFmtId="10" fontId="23" fillId="0" borderId="31" xfId="0" applyNumberFormat="1" applyFont="1" applyBorder="1"/>
    <xf numFmtId="10" fontId="23" fillId="0" borderId="35" xfId="0" applyNumberFormat="1" applyFont="1" applyBorder="1"/>
    <xf numFmtId="43" fontId="23" fillId="0" borderId="32" xfId="0" applyNumberFormat="1" applyFont="1" applyBorder="1" applyAlignment="1">
      <alignment horizontal="left" vertical="center"/>
    </xf>
    <xf numFmtId="43" fontId="23" fillId="0" borderId="33" xfId="0" applyNumberFormat="1" applyFont="1" applyBorder="1" applyAlignment="1">
      <alignment vertical="center"/>
    </xf>
    <xf numFmtId="0" fontId="35" fillId="0" borderId="34" xfId="0" applyFont="1" applyBorder="1"/>
    <xf numFmtId="10" fontId="23" fillId="0" borderId="34" xfId="0" applyNumberFormat="1" applyFont="1" applyBorder="1" applyAlignment="1">
      <alignment vertical="center"/>
    </xf>
    <xf numFmtId="10" fontId="23" fillId="0" borderId="34" xfId="0" applyNumberFormat="1" applyFont="1" applyBorder="1"/>
    <xf numFmtId="10" fontId="23" fillId="0" borderId="36" xfId="0" applyNumberFormat="1" applyFont="1" applyBorder="1"/>
    <xf numFmtId="43" fontId="40" fillId="0" borderId="32" xfId="0" applyNumberFormat="1" applyFont="1" applyBorder="1" applyAlignment="1">
      <alignment vertical="center"/>
    </xf>
    <xf numFmtId="10" fontId="41" fillId="0" borderId="35" xfId="0" applyNumberFormat="1" applyFont="1" applyBorder="1"/>
    <xf numFmtId="0" fontId="23" fillId="0" borderId="30" xfId="0" applyFont="1" applyBorder="1"/>
    <xf numFmtId="10" fontId="42" fillId="0" borderId="35" xfId="0" applyNumberFormat="1" applyFont="1" applyBorder="1" applyAlignment="1">
      <alignment vertical="center"/>
    </xf>
    <xf numFmtId="0" fontId="35" fillId="0" borderId="31" xfId="0" applyFont="1" applyBorder="1" applyAlignment="1">
      <alignment horizontal="right"/>
    </xf>
    <xf numFmtId="0" fontId="35" fillId="0" borderId="0" xfId="0" applyFont="1" applyAlignment="1">
      <alignment horizontal="right"/>
    </xf>
    <xf numFmtId="43" fontId="23" fillId="0" borderId="37" xfId="0" applyNumberFormat="1" applyFont="1" applyBorder="1" applyAlignment="1">
      <alignment vertical="center"/>
    </xf>
    <xf numFmtId="0" fontId="35" fillId="0" borderId="38" xfId="0" applyFont="1" applyBorder="1"/>
    <xf numFmtId="10" fontId="23" fillId="0" borderId="38" xfId="0" applyNumberFormat="1" applyFont="1" applyBorder="1" applyAlignment="1">
      <alignment vertical="center"/>
    </xf>
    <xf numFmtId="10" fontId="23" fillId="0" borderId="38" xfId="0" applyNumberFormat="1" applyFont="1" applyBorder="1"/>
    <xf numFmtId="10" fontId="23" fillId="0" borderId="39" xfId="0" applyNumberFormat="1" applyFont="1" applyBorder="1"/>
    <xf numFmtId="0" fontId="23" fillId="0" borderId="38" xfId="0" applyFont="1" applyBorder="1"/>
    <xf numFmtId="10" fontId="23" fillId="0" borderId="40" xfId="0" applyNumberFormat="1" applyFont="1" applyBorder="1"/>
    <xf numFmtId="0" fontId="23" fillId="7" borderId="41" xfId="0" applyFont="1" applyFill="1" applyBorder="1"/>
    <xf numFmtId="0" fontId="35" fillId="7" borderId="42" xfId="0" applyFont="1" applyFill="1" applyBorder="1" applyAlignment="1">
      <alignment horizontal="right"/>
    </xf>
    <xf numFmtId="10" fontId="35" fillId="7" borderId="42" xfId="0" applyNumberFormat="1" applyFont="1" applyFill="1" applyBorder="1"/>
    <xf numFmtId="10" fontId="35" fillId="7" borderId="43" xfId="0" applyNumberFormat="1" applyFont="1" applyFill="1" applyBorder="1"/>
    <xf numFmtId="10" fontId="35" fillId="7" borderId="44" xfId="0" applyNumberFormat="1" applyFont="1" applyFill="1" applyBorder="1"/>
    <xf numFmtId="10" fontId="35" fillId="7" borderId="0" xfId="0" applyNumberFormat="1" applyFont="1" applyFill="1"/>
    <xf numFmtId="43" fontId="23" fillId="7" borderId="45" xfId="0" applyNumberFormat="1" applyFont="1" applyFill="1" applyBorder="1" applyAlignment="1">
      <alignment horizontal="left" vertical="center"/>
    </xf>
    <xf numFmtId="0" fontId="35" fillId="7" borderId="1" xfId="0" applyFont="1" applyFill="1" applyBorder="1"/>
    <xf numFmtId="10" fontId="23" fillId="7" borderId="1" xfId="0" applyNumberFormat="1" applyFont="1" applyFill="1" applyBorder="1" applyAlignment="1">
      <alignment vertical="center"/>
    </xf>
    <xf numFmtId="10" fontId="23" fillId="7" borderId="46" xfId="0" applyNumberFormat="1" applyFont="1" applyFill="1" applyBorder="1"/>
    <xf numFmtId="10" fontId="23" fillId="7" borderId="47" xfId="0" applyNumberFormat="1" applyFont="1" applyFill="1" applyBorder="1"/>
    <xf numFmtId="10" fontId="23" fillId="7" borderId="0" xfId="0" applyNumberFormat="1" applyFont="1" applyFill="1"/>
    <xf numFmtId="43" fontId="35" fillId="7" borderId="48" xfId="0" applyNumberFormat="1" applyFont="1" applyFill="1" applyBorder="1" applyAlignment="1">
      <alignment vertical="center"/>
    </xf>
    <xf numFmtId="0" fontId="35" fillId="7" borderId="49" xfId="0" applyFont="1" applyFill="1" applyBorder="1"/>
    <xf numFmtId="10" fontId="35" fillId="7" borderId="49" xfId="0" applyNumberFormat="1" applyFont="1" applyFill="1" applyBorder="1" applyAlignment="1">
      <alignment vertical="center"/>
    </xf>
    <xf numFmtId="10" fontId="35" fillId="7" borderId="50" xfId="0" applyNumberFormat="1" applyFont="1" applyFill="1" applyBorder="1" applyAlignment="1">
      <alignment vertical="center"/>
    </xf>
    <xf numFmtId="10" fontId="35" fillId="7" borderId="51" xfId="0" applyNumberFormat="1" applyFont="1" applyFill="1" applyBorder="1" applyAlignment="1">
      <alignment vertical="center"/>
    </xf>
    <xf numFmtId="43" fontId="43" fillId="2" borderId="1" xfId="0" applyNumberFormat="1" applyFont="1" applyFill="1" applyBorder="1" applyAlignment="1">
      <alignment vertical="center"/>
    </xf>
    <xf numFmtId="0" fontId="44" fillId="2" borderId="1" xfId="0" applyFont="1" applyFill="1" applyBorder="1"/>
    <xf numFmtId="10" fontId="45" fillId="2" borderId="1" xfId="0" applyNumberFormat="1" applyFont="1" applyFill="1" applyBorder="1" applyAlignment="1">
      <alignment vertical="center"/>
    </xf>
    <xf numFmtId="10" fontId="46" fillId="2" borderId="0" xfId="0" applyNumberFormat="1" applyFont="1" applyFill="1" applyAlignment="1">
      <alignment vertical="center"/>
    </xf>
    <xf numFmtId="0" fontId="23" fillId="0" borderId="33" xfId="0" applyFont="1" applyBorder="1"/>
    <xf numFmtId="0" fontId="0" fillId="0" borderId="0" xfId="0" applyAlignment="1">
      <alignment horizontal="left"/>
    </xf>
    <xf numFmtId="0" fontId="32" fillId="0" borderId="0" xfId="0" applyFont="1"/>
    <xf numFmtId="0" fontId="2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47" fillId="0" borderId="0" xfId="0" applyFont="1" applyAlignment="1">
      <alignment wrapText="1"/>
    </xf>
    <xf numFmtId="0" fontId="3" fillId="8" borderId="5" xfId="0" applyFont="1" applyFill="1" applyBorder="1"/>
    <xf numFmtId="0" fontId="3" fillId="8" borderId="52" xfId="0" applyFont="1" applyFill="1" applyBorder="1"/>
    <xf numFmtId="0" fontId="3" fillId="7" borderId="53" xfId="0" applyFont="1" applyFill="1" applyBorder="1"/>
    <xf numFmtId="0" fontId="6" fillId="7" borderId="51" xfId="0" applyFont="1" applyFill="1" applyBorder="1"/>
    <xf numFmtId="6" fontId="6" fillId="7" borderId="51" xfId="0" applyNumberFormat="1" applyFont="1" applyFill="1" applyBorder="1" applyAlignment="1">
      <alignment horizontal="right"/>
    </xf>
    <xf numFmtId="0" fontId="3" fillId="0" borderId="9" xfId="0" applyFont="1" applyBorder="1"/>
    <xf numFmtId="0" fontId="6" fillId="0" borderId="36" xfId="0" applyFont="1" applyBorder="1"/>
    <xf numFmtId="6" fontId="6" fillId="0" borderId="36" xfId="0" applyNumberFormat="1" applyFont="1" applyBorder="1" applyAlignment="1">
      <alignment horizontal="right"/>
    </xf>
    <xf numFmtId="0" fontId="49" fillId="0" borderId="0" xfId="0" applyFont="1" applyAlignment="1">
      <alignment horizontal="center"/>
    </xf>
    <xf numFmtId="165" fontId="50" fillId="0" borderId="0" xfId="0" applyNumberFormat="1" applyFont="1" applyAlignment="1">
      <alignment horizontal="center"/>
    </xf>
    <xf numFmtId="165" fontId="0" fillId="0" borderId="0" xfId="0" applyNumberFormat="1"/>
    <xf numFmtId="165" fontId="51" fillId="0" borderId="0" xfId="0" applyNumberFormat="1" applyFont="1"/>
    <xf numFmtId="43" fontId="18" fillId="0" borderId="46" xfId="0" applyNumberFormat="1" applyFont="1" applyBorder="1" applyAlignment="1">
      <alignment vertical="center"/>
    </xf>
    <xf numFmtId="164" fontId="18" fillId="0" borderId="46" xfId="0" applyNumberFormat="1" applyFont="1" applyBorder="1" applyAlignment="1">
      <alignment vertical="center"/>
    </xf>
    <xf numFmtId="164" fontId="6" fillId="9" borderId="1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54" fillId="0" borderId="0" xfId="0" applyFont="1"/>
    <xf numFmtId="164" fontId="55" fillId="0" borderId="0" xfId="0" applyNumberFormat="1" applyFont="1" applyAlignment="1">
      <alignment horizontal="center" vertical="center"/>
    </xf>
    <xf numFmtId="165" fontId="57" fillId="0" borderId="0" xfId="0" applyNumberFormat="1" applyFont="1" applyAlignment="1">
      <alignment horizontal="center" vertical="center"/>
    </xf>
    <xf numFmtId="165" fontId="58" fillId="6" borderId="46" xfId="0" applyNumberFormat="1" applyFont="1" applyFill="1" applyBorder="1" applyAlignment="1">
      <alignment horizontal="center" vertical="center" wrapText="1"/>
    </xf>
    <xf numFmtId="165" fontId="57" fillId="6" borderId="0" xfId="0" applyNumberFormat="1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165" fontId="56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1" fontId="58" fillId="0" borderId="0" xfId="0" applyNumberFormat="1" applyFont="1" applyAlignment="1">
      <alignment horizontal="center" vertical="center"/>
    </xf>
    <xf numFmtId="1" fontId="58" fillId="6" borderId="46" xfId="0" applyNumberFormat="1" applyFont="1" applyFill="1" applyBorder="1" applyAlignment="1">
      <alignment horizontal="center" vertical="center" wrapText="1"/>
    </xf>
    <xf numFmtId="1" fontId="57" fillId="6" borderId="0" xfId="0" applyNumberFormat="1" applyFont="1" applyFill="1" applyAlignment="1">
      <alignment horizontal="center" vertical="center"/>
    </xf>
    <xf numFmtId="0" fontId="57" fillId="10" borderId="0" xfId="0" applyFont="1" applyFill="1" applyAlignment="1">
      <alignment horizontal="center" vertical="center"/>
    </xf>
    <xf numFmtId="1" fontId="57" fillId="10" borderId="0" xfId="0" applyNumberFormat="1" applyFont="1" applyFill="1" applyAlignment="1">
      <alignment horizontal="center" vertical="center"/>
    </xf>
    <xf numFmtId="0" fontId="57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8" fillId="4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4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180975</xdr:rowOff>
    </xdr:from>
    <xdr:ext cx="400050" cy="0"/>
    <xdr:pic>
      <xdr:nvPicPr>
        <xdr:cNvPr id="2" name="image1.jpg" descr="ACS_Bl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1005"/>
  <sheetViews>
    <sheetView tabSelected="1" workbookViewId="0">
      <pane ySplit="2" topLeftCell="A3" activePane="bottomLeft" state="frozen"/>
      <selection pane="bottomLeft" activeCell="AH15" sqref="AH15"/>
    </sheetView>
  </sheetViews>
  <sheetFormatPr defaultColWidth="14.42578125" defaultRowHeight="15" customHeight="1" x14ac:dyDescent="0.25"/>
  <cols>
    <col min="1" max="1" width="5.85546875" customWidth="1"/>
    <col min="2" max="2" width="8.5703125" hidden="1" customWidth="1"/>
    <col min="3" max="3" width="9.5703125" customWidth="1"/>
    <col min="4" max="15" width="9.140625" customWidth="1"/>
    <col min="16" max="16" width="14" hidden="1" customWidth="1"/>
    <col min="17" max="17" width="7" hidden="1" customWidth="1"/>
    <col min="18" max="18" width="12.140625" hidden="1" customWidth="1"/>
    <col min="19" max="19" width="6.42578125" hidden="1" customWidth="1"/>
    <col min="20" max="32" width="7" hidden="1" customWidth="1"/>
    <col min="33" max="33" width="9.140625" hidden="1" customWidth="1"/>
    <col min="34" max="34" width="9.140625" customWidth="1"/>
  </cols>
  <sheetData>
    <row r="1" spans="1:35" ht="12.75" customHeight="1" x14ac:dyDescent="0.25">
      <c r="A1" s="197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5" ht="12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6" t="s">
        <v>17</v>
      </c>
      <c r="R2" s="5" t="s">
        <v>18</v>
      </c>
      <c r="S2" s="3"/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3"/>
      <c r="AH2" s="3"/>
      <c r="AI2" s="181" t="s">
        <v>165</v>
      </c>
    </row>
    <row r="3" spans="1:35" ht="12.75" customHeight="1" x14ac:dyDescent="0.25">
      <c r="A3" s="7">
        <v>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6"/>
      <c r="R3" s="5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3"/>
      <c r="AH3" s="3"/>
    </row>
    <row r="4" spans="1:35" ht="13.5" customHeight="1" x14ac:dyDescent="0.25">
      <c r="A4" s="8">
        <v>610</v>
      </c>
      <c r="B4" s="9">
        <v>2312</v>
      </c>
      <c r="C4" s="10">
        <v>776</v>
      </c>
      <c r="D4" s="10">
        <v>766</v>
      </c>
      <c r="E4" s="10">
        <v>776</v>
      </c>
      <c r="F4" s="10">
        <v>774</v>
      </c>
      <c r="G4" s="10">
        <v>779</v>
      </c>
      <c r="H4" s="10">
        <v>789</v>
      </c>
      <c r="I4" s="10">
        <v>798</v>
      </c>
      <c r="J4" s="10">
        <v>804</v>
      </c>
      <c r="K4" s="10">
        <v>801</v>
      </c>
      <c r="L4" s="10">
        <v>811</v>
      </c>
      <c r="M4" s="10">
        <v>810</v>
      </c>
      <c r="N4" s="10">
        <v>792</v>
      </c>
      <c r="O4" s="10">
        <v>794</v>
      </c>
      <c r="P4" s="11">
        <f t="shared" ref="P4:P11" si="0">MAX(C4:O4)</f>
        <v>811</v>
      </c>
      <c r="Q4" s="11">
        <f t="shared" ref="Q4:Q11" si="1">IF(P4-B4&gt;0,P4-B4,0)</f>
        <v>0</v>
      </c>
      <c r="R4" s="11">
        <f t="shared" ref="R4:R9" si="2">Q4*5</f>
        <v>0</v>
      </c>
      <c r="S4" s="11">
        <f t="shared" ref="S4:S9" si="3">T4+U4+V4+W4+X4+Y4+Z4+AA4+AB4+AC4+AD4+AE4+AF4</f>
        <v>0</v>
      </c>
      <c r="T4" s="11">
        <v>70</v>
      </c>
      <c r="U4" s="11">
        <v>80</v>
      </c>
      <c r="V4" s="11">
        <v>0</v>
      </c>
      <c r="W4" s="11">
        <v>25</v>
      </c>
      <c r="X4" s="11">
        <v>130</v>
      </c>
      <c r="Y4" s="11">
        <v>5</v>
      </c>
      <c r="Z4" s="11">
        <v>65</v>
      </c>
      <c r="AA4" s="11">
        <v>65</v>
      </c>
      <c r="AB4" s="11">
        <v>0</v>
      </c>
      <c r="AC4" s="11">
        <v>130</v>
      </c>
      <c r="AD4" s="11">
        <v>65</v>
      </c>
      <c r="AE4" s="11">
        <v>5</v>
      </c>
      <c r="AF4" s="11">
        <f t="shared" ref="AF4:AF10" si="4">R4-AE4-AD4-AC4-AB4-AA4-Z4-Y4-X4-W4-V4-U4-T4</f>
        <v>-640</v>
      </c>
      <c r="AG4" s="11"/>
      <c r="AH4" s="11"/>
      <c r="AI4">
        <v>790</v>
      </c>
    </row>
    <row r="5" spans="1:35" ht="13.5" customHeight="1" x14ac:dyDescent="0.25">
      <c r="A5" s="8">
        <v>620</v>
      </c>
      <c r="B5" s="9">
        <v>1713</v>
      </c>
      <c r="C5" s="10">
        <v>2131</v>
      </c>
      <c r="D5" s="10">
        <v>2137</v>
      </c>
      <c r="E5" s="10">
        <v>2136</v>
      </c>
      <c r="F5" s="10">
        <v>2129</v>
      </c>
      <c r="G5" s="10">
        <v>2138</v>
      </c>
      <c r="H5" s="10">
        <v>2133</v>
      </c>
      <c r="I5" s="10">
        <v>2142</v>
      </c>
      <c r="J5" s="10">
        <v>2142</v>
      </c>
      <c r="K5" s="10">
        <v>2158</v>
      </c>
      <c r="L5" s="10">
        <v>2154</v>
      </c>
      <c r="M5" s="10">
        <v>2188</v>
      </c>
      <c r="N5" s="10">
        <v>2173</v>
      </c>
      <c r="O5" s="10">
        <v>2191</v>
      </c>
      <c r="P5" s="11">
        <f t="shared" si="0"/>
        <v>2191</v>
      </c>
      <c r="Q5" s="11">
        <f t="shared" si="1"/>
        <v>478</v>
      </c>
      <c r="R5" s="11">
        <f t="shared" si="2"/>
        <v>2390</v>
      </c>
      <c r="S5" s="11">
        <f t="shared" si="3"/>
        <v>2390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5</v>
      </c>
      <c r="Z5" s="11">
        <v>0</v>
      </c>
      <c r="AA5" s="11">
        <v>70</v>
      </c>
      <c r="AB5" s="11">
        <v>30</v>
      </c>
      <c r="AC5" s="11">
        <v>5</v>
      </c>
      <c r="AD5" s="11">
        <v>10</v>
      </c>
      <c r="AE5" s="11">
        <v>0</v>
      </c>
      <c r="AF5" s="11">
        <f t="shared" si="4"/>
        <v>2270</v>
      </c>
      <c r="AG5" s="11"/>
      <c r="AH5" s="11"/>
      <c r="AI5">
        <v>2150</v>
      </c>
    </row>
    <row r="6" spans="1:35" ht="13.5" customHeight="1" x14ac:dyDescent="0.25">
      <c r="A6" s="8">
        <v>630</v>
      </c>
      <c r="B6" s="9">
        <v>1379</v>
      </c>
      <c r="C6" s="10">
        <v>1081</v>
      </c>
      <c r="D6" s="10">
        <v>1090</v>
      </c>
      <c r="E6" s="10">
        <v>1090</v>
      </c>
      <c r="F6" s="10">
        <v>1096</v>
      </c>
      <c r="G6" s="10">
        <v>1102</v>
      </c>
      <c r="H6" s="10">
        <v>1105</v>
      </c>
      <c r="I6" s="10">
        <v>1111</v>
      </c>
      <c r="J6" s="10">
        <v>1116</v>
      </c>
      <c r="K6" s="10">
        <v>1117</v>
      </c>
      <c r="L6" s="10">
        <v>1117</v>
      </c>
      <c r="M6" s="10">
        <v>1117</v>
      </c>
      <c r="N6" s="10">
        <v>1118</v>
      </c>
      <c r="O6" s="10">
        <v>1121</v>
      </c>
      <c r="P6" s="11">
        <f t="shared" si="0"/>
        <v>1121</v>
      </c>
      <c r="Q6" s="11">
        <f t="shared" si="1"/>
        <v>0</v>
      </c>
      <c r="R6" s="11">
        <f t="shared" si="2"/>
        <v>0</v>
      </c>
      <c r="S6" s="11">
        <f t="shared" si="3"/>
        <v>0</v>
      </c>
      <c r="T6" s="11">
        <v>0</v>
      </c>
      <c r="U6" s="11">
        <v>5</v>
      </c>
      <c r="V6" s="11">
        <v>50</v>
      </c>
      <c r="W6" s="11">
        <v>20</v>
      </c>
      <c r="X6" s="11">
        <v>45</v>
      </c>
      <c r="Y6" s="11">
        <v>35</v>
      </c>
      <c r="Z6" s="11">
        <v>15</v>
      </c>
      <c r="AA6" s="11">
        <v>55</v>
      </c>
      <c r="AB6" s="11">
        <v>30</v>
      </c>
      <c r="AC6" s="11">
        <v>40</v>
      </c>
      <c r="AD6" s="11">
        <v>5</v>
      </c>
      <c r="AE6" s="11">
        <v>20</v>
      </c>
      <c r="AF6" s="11">
        <f t="shared" si="4"/>
        <v>-320</v>
      </c>
      <c r="AG6" s="11"/>
      <c r="AH6" s="11"/>
      <c r="AI6">
        <v>1106</v>
      </c>
    </row>
    <row r="7" spans="1:35" ht="13.5" customHeight="1" x14ac:dyDescent="0.25">
      <c r="A7" s="8">
        <v>640</v>
      </c>
      <c r="B7" s="9">
        <v>732</v>
      </c>
      <c r="C7" s="10">
        <v>396</v>
      </c>
      <c r="D7" s="10">
        <v>395</v>
      </c>
      <c r="E7" s="10">
        <v>398</v>
      </c>
      <c r="F7" s="10">
        <v>405</v>
      </c>
      <c r="G7" s="10">
        <v>410</v>
      </c>
      <c r="H7" s="10">
        <v>413</v>
      </c>
      <c r="I7" s="10">
        <v>413</v>
      </c>
      <c r="J7" s="10">
        <v>415</v>
      </c>
      <c r="K7" s="10">
        <v>415</v>
      </c>
      <c r="L7" s="10">
        <v>421</v>
      </c>
      <c r="M7" s="10">
        <v>430</v>
      </c>
      <c r="N7" s="10">
        <v>434</v>
      </c>
      <c r="O7" s="10">
        <v>432</v>
      </c>
      <c r="P7" s="11">
        <f t="shared" si="0"/>
        <v>434</v>
      </c>
      <c r="Q7" s="11">
        <f t="shared" si="1"/>
        <v>0</v>
      </c>
      <c r="R7" s="11">
        <f t="shared" si="2"/>
        <v>0</v>
      </c>
      <c r="S7" s="11">
        <f t="shared" si="3"/>
        <v>0</v>
      </c>
      <c r="T7" s="11">
        <v>10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f t="shared" si="4"/>
        <v>-10</v>
      </c>
      <c r="AG7" s="11"/>
      <c r="AH7" s="11"/>
      <c r="AI7">
        <v>414</v>
      </c>
    </row>
    <row r="8" spans="1:35" ht="13.5" customHeight="1" x14ac:dyDescent="0.25">
      <c r="A8" s="8">
        <v>650</v>
      </c>
      <c r="B8" s="9">
        <v>1178</v>
      </c>
      <c r="C8" s="10">
        <v>316</v>
      </c>
      <c r="D8" s="10">
        <v>320</v>
      </c>
      <c r="E8" s="10">
        <v>327</v>
      </c>
      <c r="F8" s="10">
        <v>323</v>
      </c>
      <c r="G8" s="10">
        <v>322</v>
      </c>
      <c r="H8" s="10">
        <v>326</v>
      </c>
      <c r="I8" s="10">
        <v>323</v>
      </c>
      <c r="J8" s="10">
        <v>328</v>
      </c>
      <c r="K8" s="10">
        <v>326</v>
      </c>
      <c r="L8" s="10">
        <v>323</v>
      </c>
      <c r="M8" s="10">
        <v>333</v>
      </c>
      <c r="N8" s="10">
        <v>337</v>
      </c>
      <c r="O8" s="10">
        <v>341</v>
      </c>
      <c r="P8" s="11">
        <f t="shared" si="0"/>
        <v>341</v>
      </c>
      <c r="Q8" s="11">
        <f t="shared" si="1"/>
        <v>0</v>
      </c>
      <c r="R8" s="11">
        <f t="shared" si="2"/>
        <v>0</v>
      </c>
      <c r="S8" s="11">
        <f t="shared" si="3"/>
        <v>0</v>
      </c>
      <c r="T8" s="11">
        <v>5</v>
      </c>
      <c r="U8" s="11">
        <v>40</v>
      </c>
      <c r="V8" s="11">
        <v>0</v>
      </c>
      <c r="W8" s="11">
        <v>0</v>
      </c>
      <c r="X8" s="11">
        <v>70</v>
      </c>
      <c r="Y8" s="11">
        <v>40</v>
      </c>
      <c r="Z8" s="11">
        <v>0</v>
      </c>
      <c r="AA8" s="11">
        <v>40</v>
      </c>
      <c r="AB8" s="11">
        <v>30</v>
      </c>
      <c r="AC8" s="11">
        <v>0</v>
      </c>
      <c r="AD8" s="11">
        <v>0</v>
      </c>
      <c r="AE8" s="11">
        <v>30</v>
      </c>
      <c r="AF8" s="11">
        <f t="shared" si="4"/>
        <v>-255</v>
      </c>
      <c r="AG8" s="11"/>
      <c r="AH8" s="11"/>
      <c r="AI8">
        <v>327</v>
      </c>
    </row>
    <row r="9" spans="1:35" ht="13.5" customHeight="1" x14ac:dyDescent="0.25">
      <c r="A9" s="8">
        <v>660</v>
      </c>
      <c r="B9" s="9">
        <v>301</v>
      </c>
      <c r="C9" s="10">
        <v>282</v>
      </c>
      <c r="D9" s="10">
        <v>282</v>
      </c>
      <c r="E9" s="10">
        <v>287</v>
      </c>
      <c r="F9" s="10">
        <v>284</v>
      </c>
      <c r="G9" s="10">
        <v>291</v>
      </c>
      <c r="H9" s="10">
        <v>287</v>
      </c>
      <c r="I9" s="10">
        <v>291</v>
      </c>
      <c r="J9" s="10">
        <v>291</v>
      </c>
      <c r="K9" s="10">
        <v>292</v>
      </c>
      <c r="L9" s="10">
        <v>294</v>
      </c>
      <c r="M9" s="10">
        <v>297</v>
      </c>
      <c r="N9" s="10">
        <v>299</v>
      </c>
      <c r="O9" s="10">
        <v>300</v>
      </c>
      <c r="P9" s="11">
        <f t="shared" si="0"/>
        <v>300</v>
      </c>
      <c r="Q9" s="11">
        <f t="shared" si="1"/>
        <v>0</v>
      </c>
      <c r="R9" s="11">
        <f t="shared" si="2"/>
        <v>0</v>
      </c>
      <c r="S9" s="11">
        <f t="shared" si="3"/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5</v>
      </c>
      <c r="AA9" s="11">
        <v>15</v>
      </c>
      <c r="AB9" s="11">
        <v>0</v>
      </c>
      <c r="AC9" s="11">
        <v>5</v>
      </c>
      <c r="AD9" s="11">
        <v>0</v>
      </c>
      <c r="AE9" s="11">
        <v>0</v>
      </c>
      <c r="AF9" s="11">
        <f t="shared" si="4"/>
        <v>-25</v>
      </c>
      <c r="AG9" s="11"/>
      <c r="AH9" s="11"/>
      <c r="AI9">
        <v>291</v>
      </c>
    </row>
    <row r="10" spans="1:35" ht="13.5" customHeight="1" x14ac:dyDescent="0.25">
      <c r="A10" s="8">
        <v>670</v>
      </c>
      <c r="B10" s="12"/>
      <c r="C10" s="178">
        <v>373</v>
      </c>
      <c r="D10" s="178">
        <v>373</v>
      </c>
      <c r="E10" s="178">
        <v>370</v>
      </c>
      <c r="F10" s="178">
        <v>377</v>
      </c>
      <c r="G10" s="10">
        <v>377</v>
      </c>
      <c r="H10" s="10">
        <v>381</v>
      </c>
      <c r="I10" s="10">
        <v>382</v>
      </c>
      <c r="J10" s="10">
        <v>384</v>
      </c>
      <c r="K10" s="10">
        <v>391</v>
      </c>
      <c r="L10" s="10">
        <v>393</v>
      </c>
      <c r="M10" s="10">
        <v>395</v>
      </c>
      <c r="N10" s="10">
        <v>398</v>
      </c>
      <c r="O10" s="10">
        <v>402</v>
      </c>
      <c r="P10" s="11">
        <f t="shared" si="0"/>
        <v>402</v>
      </c>
      <c r="Q10" s="11">
        <f t="shared" si="1"/>
        <v>402</v>
      </c>
      <c r="R10" s="11"/>
      <c r="S10" s="11"/>
      <c r="T10" s="11"/>
      <c r="U10" s="11"/>
      <c r="V10" s="11"/>
      <c r="W10" s="11"/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f t="shared" si="4"/>
        <v>0</v>
      </c>
      <c r="AG10" s="11"/>
      <c r="AH10" s="11"/>
      <c r="AI10">
        <v>384</v>
      </c>
    </row>
    <row r="11" spans="1:35" ht="12.75" customHeight="1" x14ac:dyDescent="0.25">
      <c r="A11" s="13">
        <v>680</v>
      </c>
      <c r="B11" s="3"/>
      <c r="C11" s="11">
        <v>170</v>
      </c>
      <c r="D11" s="11">
        <v>173</v>
      </c>
      <c r="E11" s="11">
        <v>176</v>
      </c>
      <c r="F11" s="11">
        <v>176</v>
      </c>
      <c r="G11" s="11">
        <v>174</v>
      </c>
      <c r="H11" s="11">
        <v>182</v>
      </c>
      <c r="I11" s="11">
        <v>183</v>
      </c>
      <c r="J11" s="11">
        <v>177</v>
      </c>
      <c r="K11" s="11">
        <v>171</v>
      </c>
      <c r="L11" s="11">
        <v>180</v>
      </c>
      <c r="M11" s="11">
        <v>179</v>
      </c>
      <c r="N11" s="11">
        <v>179</v>
      </c>
      <c r="O11" s="11">
        <v>179</v>
      </c>
      <c r="P11" s="11">
        <f t="shared" si="0"/>
        <v>183</v>
      </c>
      <c r="Q11" s="11">
        <f t="shared" si="1"/>
        <v>183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>
        <v>177</v>
      </c>
    </row>
    <row r="12" spans="1:35" ht="12.75" customHeight="1" x14ac:dyDescent="0.25">
      <c r="A12" s="13"/>
      <c r="B12" s="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ht="12.75" customHeight="1" x14ac:dyDescent="0.25">
      <c r="A13" s="14">
        <v>2017</v>
      </c>
      <c r="B13" s="3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5" ht="13.5" customHeight="1" x14ac:dyDescent="0.25">
      <c r="A14" s="8">
        <v>610</v>
      </c>
      <c r="B14" s="9">
        <v>2440</v>
      </c>
      <c r="C14" s="10">
        <v>780</v>
      </c>
      <c r="D14" s="10">
        <v>777</v>
      </c>
      <c r="E14" s="10">
        <v>773</v>
      </c>
      <c r="F14" s="10">
        <v>779</v>
      </c>
      <c r="G14" s="10">
        <v>794</v>
      </c>
      <c r="H14" s="10">
        <v>801</v>
      </c>
      <c r="I14" s="10">
        <v>785</v>
      </c>
      <c r="J14" s="10">
        <v>793</v>
      </c>
      <c r="K14" s="11">
        <v>792</v>
      </c>
      <c r="L14" s="10">
        <v>794</v>
      </c>
      <c r="M14" s="10">
        <v>799</v>
      </c>
      <c r="N14" s="11">
        <v>800</v>
      </c>
      <c r="O14" s="11">
        <v>790</v>
      </c>
      <c r="P14" s="11">
        <f t="shared" ref="P14:P21" si="5">MAX(C14:O14)</f>
        <v>801</v>
      </c>
      <c r="Q14" s="11">
        <f t="shared" ref="Q14:Q20" si="6">IF(P14-B14&gt;0,P14-B14,0)</f>
        <v>0</v>
      </c>
      <c r="R14" s="15">
        <f t="shared" ref="R14:R20" si="7">Q14*5</f>
        <v>0</v>
      </c>
      <c r="S14" s="11">
        <f t="shared" ref="S14:S20" si="8">T14+U14+V14+W14+X14+Y14+Z14+AA14+AB14+AC14+AD14+AE14+AF14</f>
        <v>0</v>
      </c>
      <c r="T14" s="11">
        <v>0</v>
      </c>
      <c r="U14" s="11">
        <v>70</v>
      </c>
      <c r="V14" s="11">
        <v>0</v>
      </c>
      <c r="W14" s="11">
        <v>95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f t="shared" ref="AF14:AF20" si="9">R14-T14-U14-V14-W14-X14-Y14-Z14-AA14-AB14-AC14-AD14-AE14</f>
        <v>-165</v>
      </c>
      <c r="AG14" s="11"/>
      <c r="AH14" s="11"/>
      <c r="AI14">
        <v>789</v>
      </c>
    </row>
    <row r="15" spans="1:35" ht="13.5" customHeight="1" x14ac:dyDescent="0.25">
      <c r="A15" s="8">
        <v>620</v>
      </c>
      <c r="B15" s="9">
        <v>1733</v>
      </c>
      <c r="C15" s="10">
        <v>2175</v>
      </c>
      <c r="D15" s="10">
        <v>2166</v>
      </c>
      <c r="E15" s="10">
        <v>2176</v>
      </c>
      <c r="F15" s="10">
        <v>2180</v>
      </c>
      <c r="G15" s="10">
        <v>2159</v>
      </c>
      <c r="H15" s="182">
        <v>2202</v>
      </c>
      <c r="I15" s="10">
        <v>2198</v>
      </c>
      <c r="J15" s="10">
        <v>2182</v>
      </c>
      <c r="K15" s="11">
        <v>2188</v>
      </c>
      <c r="L15" s="10">
        <v>2195</v>
      </c>
      <c r="M15" s="10">
        <v>2196</v>
      </c>
      <c r="N15" s="11">
        <v>2190</v>
      </c>
      <c r="O15" s="11">
        <v>2061</v>
      </c>
      <c r="P15" s="11">
        <f t="shared" si="5"/>
        <v>2202</v>
      </c>
      <c r="Q15" s="11">
        <f t="shared" si="6"/>
        <v>469</v>
      </c>
      <c r="R15" s="15">
        <f t="shared" si="7"/>
        <v>2345</v>
      </c>
      <c r="S15" s="11">
        <f t="shared" si="8"/>
        <v>2345</v>
      </c>
      <c r="T15" s="11">
        <v>55</v>
      </c>
      <c r="U15" s="11">
        <v>40</v>
      </c>
      <c r="V15" s="11">
        <v>0</v>
      </c>
      <c r="W15" s="11">
        <v>0</v>
      </c>
      <c r="X15" s="11">
        <v>5</v>
      </c>
      <c r="Y15" s="11">
        <v>65</v>
      </c>
      <c r="Z15" s="11">
        <v>15</v>
      </c>
      <c r="AA15" s="11">
        <v>15</v>
      </c>
      <c r="AB15" s="11">
        <v>0</v>
      </c>
      <c r="AC15" s="11">
        <v>0</v>
      </c>
      <c r="AD15" s="11">
        <v>10</v>
      </c>
      <c r="AE15" s="11">
        <v>20</v>
      </c>
      <c r="AF15" s="11">
        <f t="shared" si="9"/>
        <v>2120</v>
      </c>
      <c r="AG15" s="11"/>
      <c r="AH15" s="11"/>
      <c r="AI15">
        <v>2174</v>
      </c>
    </row>
    <row r="16" spans="1:35" ht="13.5" customHeight="1" x14ac:dyDescent="0.25">
      <c r="A16" s="8">
        <v>630</v>
      </c>
      <c r="B16" s="9">
        <v>1462</v>
      </c>
      <c r="C16" s="10">
        <v>1117</v>
      </c>
      <c r="D16" s="10">
        <v>1117</v>
      </c>
      <c r="E16" s="10">
        <v>1121</v>
      </c>
      <c r="F16" s="10">
        <v>1121</v>
      </c>
      <c r="G16" s="10">
        <v>1129</v>
      </c>
      <c r="H16" s="10">
        <v>1134</v>
      </c>
      <c r="I16" s="10">
        <v>1133</v>
      </c>
      <c r="J16" s="10">
        <v>1137</v>
      </c>
      <c r="K16" s="11">
        <v>1137</v>
      </c>
      <c r="L16" s="10">
        <v>1132</v>
      </c>
      <c r="M16" s="10">
        <v>1140</v>
      </c>
      <c r="N16" s="11">
        <v>1132</v>
      </c>
      <c r="O16" s="11">
        <v>1125</v>
      </c>
      <c r="P16" s="11">
        <f t="shared" si="5"/>
        <v>1140</v>
      </c>
      <c r="Q16" s="11">
        <f t="shared" si="6"/>
        <v>0</v>
      </c>
      <c r="R16" s="15">
        <f t="shared" si="7"/>
        <v>0</v>
      </c>
      <c r="S16" s="11">
        <f t="shared" si="8"/>
        <v>0</v>
      </c>
      <c r="T16" s="11">
        <v>0</v>
      </c>
      <c r="U16" s="11">
        <v>35</v>
      </c>
      <c r="V16" s="11">
        <v>0</v>
      </c>
      <c r="W16" s="11">
        <v>10</v>
      </c>
      <c r="X16" s="11">
        <v>60</v>
      </c>
      <c r="Y16" s="11">
        <v>30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5</v>
      </c>
      <c r="AF16" s="11">
        <f t="shared" si="9"/>
        <v>-140</v>
      </c>
      <c r="AG16" s="11"/>
      <c r="AH16" s="11"/>
      <c r="AI16">
        <v>1129</v>
      </c>
    </row>
    <row r="17" spans="1:35" ht="13.5" customHeight="1" x14ac:dyDescent="0.25">
      <c r="A17" s="8">
        <v>640</v>
      </c>
      <c r="B17" s="9">
        <v>721</v>
      </c>
      <c r="C17" s="10">
        <v>431</v>
      </c>
      <c r="D17" s="10">
        <v>432</v>
      </c>
      <c r="E17" s="10">
        <v>437</v>
      </c>
      <c r="F17" s="10">
        <v>437</v>
      </c>
      <c r="G17" s="10">
        <v>438</v>
      </c>
      <c r="H17" s="10">
        <v>443</v>
      </c>
      <c r="I17" s="10">
        <v>447</v>
      </c>
      <c r="J17" s="10">
        <v>446</v>
      </c>
      <c r="K17" s="11">
        <v>446</v>
      </c>
      <c r="L17" s="10">
        <v>447</v>
      </c>
      <c r="M17" s="10">
        <v>444</v>
      </c>
      <c r="N17" s="11">
        <v>442</v>
      </c>
      <c r="O17" s="11">
        <v>442</v>
      </c>
      <c r="P17" s="11">
        <f t="shared" si="5"/>
        <v>447</v>
      </c>
      <c r="Q17" s="11">
        <f t="shared" si="6"/>
        <v>0</v>
      </c>
      <c r="R17" s="15">
        <f t="shared" si="7"/>
        <v>0</v>
      </c>
      <c r="S17" s="11">
        <f t="shared" si="8"/>
        <v>0</v>
      </c>
      <c r="T17" s="11">
        <v>5</v>
      </c>
      <c r="U17" s="11">
        <v>0</v>
      </c>
      <c r="V17" s="11">
        <v>0</v>
      </c>
      <c r="W17" s="11">
        <v>15</v>
      </c>
      <c r="X17" s="11">
        <v>50</v>
      </c>
      <c r="Y17" s="11">
        <v>0</v>
      </c>
      <c r="Z17" s="11">
        <v>0</v>
      </c>
      <c r="AA17" s="11">
        <v>10</v>
      </c>
      <c r="AB17" s="11">
        <v>50</v>
      </c>
      <c r="AC17" s="11">
        <v>5</v>
      </c>
      <c r="AD17" s="11">
        <v>0</v>
      </c>
      <c r="AE17" s="11">
        <v>10</v>
      </c>
      <c r="AF17" s="11">
        <f t="shared" si="9"/>
        <v>-145</v>
      </c>
      <c r="AG17" s="11"/>
      <c r="AH17" s="11"/>
      <c r="AI17">
        <v>441</v>
      </c>
    </row>
    <row r="18" spans="1:35" ht="13.5" customHeight="1" x14ac:dyDescent="0.25">
      <c r="A18" s="8">
        <v>650</v>
      </c>
      <c r="B18" s="9">
        <v>1230</v>
      </c>
      <c r="C18" s="10">
        <v>337</v>
      </c>
      <c r="D18" s="10">
        <v>339</v>
      </c>
      <c r="E18" s="10">
        <v>339</v>
      </c>
      <c r="F18" s="10">
        <v>340</v>
      </c>
      <c r="G18" s="10">
        <v>347</v>
      </c>
      <c r="H18" s="10">
        <v>346</v>
      </c>
      <c r="I18" s="10">
        <v>341</v>
      </c>
      <c r="J18" s="10">
        <v>341</v>
      </c>
      <c r="K18" s="11">
        <v>337</v>
      </c>
      <c r="L18" s="10">
        <v>330</v>
      </c>
      <c r="M18" s="10">
        <v>326</v>
      </c>
      <c r="N18" s="11">
        <v>324</v>
      </c>
      <c r="O18" s="11">
        <v>320</v>
      </c>
      <c r="P18" s="11">
        <f t="shared" si="5"/>
        <v>347</v>
      </c>
      <c r="Q18" s="11">
        <f t="shared" si="6"/>
        <v>0</v>
      </c>
      <c r="R18" s="15">
        <f t="shared" si="7"/>
        <v>0</v>
      </c>
      <c r="S18" s="11">
        <f t="shared" si="8"/>
        <v>0</v>
      </c>
      <c r="T18" s="11">
        <v>0</v>
      </c>
      <c r="U18" s="11">
        <v>5</v>
      </c>
      <c r="V18" s="11">
        <v>15</v>
      </c>
      <c r="W18" s="11">
        <v>0</v>
      </c>
      <c r="X18" s="11">
        <v>0</v>
      </c>
      <c r="Y18" s="11">
        <v>0</v>
      </c>
      <c r="Z18" s="11">
        <v>0</v>
      </c>
      <c r="AA18" s="11">
        <v>45</v>
      </c>
      <c r="AB18" s="11">
        <v>0</v>
      </c>
      <c r="AC18" s="11">
        <v>0</v>
      </c>
      <c r="AD18" s="11">
        <v>45</v>
      </c>
      <c r="AE18" s="11">
        <v>0</v>
      </c>
      <c r="AF18" s="11">
        <f t="shared" si="9"/>
        <v>-110</v>
      </c>
      <c r="AG18" s="11"/>
      <c r="AH18" s="11"/>
      <c r="AI18">
        <v>336</v>
      </c>
    </row>
    <row r="19" spans="1:35" ht="13.5" customHeight="1" x14ac:dyDescent="0.25">
      <c r="A19" s="8">
        <v>660</v>
      </c>
      <c r="B19" s="9">
        <v>304</v>
      </c>
      <c r="C19" s="10">
        <v>295</v>
      </c>
      <c r="D19" s="10">
        <v>297</v>
      </c>
      <c r="E19" s="10">
        <v>297</v>
      </c>
      <c r="F19" s="10">
        <v>298</v>
      </c>
      <c r="G19" s="10">
        <v>291</v>
      </c>
      <c r="H19" s="10">
        <v>303</v>
      </c>
      <c r="I19" s="10">
        <v>302</v>
      </c>
      <c r="J19" s="10">
        <v>303</v>
      </c>
      <c r="K19" s="11">
        <v>307</v>
      </c>
      <c r="L19" s="10">
        <v>302</v>
      </c>
      <c r="M19" s="10">
        <v>295</v>
      </c>
      <c r="N19" s="11">
        <v>293</v>
      </c>
      <c r="O19" s="11">
        <v>297</v>
      </c>
      <c r="P19" s="11">
        <f t="shared" si="5"/>
        <v>307</v>
      </c>
      <c r="Q19" s="11">
        <f t="shared" si="6"/>
        <v>3</v>
      </c>
      <c r="R19" s="15">
        <f t="shared" si="7"/>
        <v>15</v>
      </c>
      <c r="S19" s="11">
        <f t="shared" si="8"/>
        <v>15</v>
      </c>
      <c r="T19" s="11">
        <v>35</v>
      </c>
      <c r="U19" s="11">
        <v>5</v>
      </c>
      <c r="V19" s="11">
        <v>0</v>
      </c>
      <c r="W19" s="11">
        <v>15</v>
      </c>
      <c r="X19" s="11">
        <v>40</v>
      </c>
      <c r="Y19" s="11">
        <v>0</v>
      </c>
      <c r="Z19" s="11">
        <v>0</v>
      </c>
      <c r="AA19" s="11">
        <v>0</v>
      </c>
      <c r="AB19" s="11">
        <v>0</v>
      </c>
      <c r="AC19" s="11">
        <v>10</v>
      </c>
      <c r="AD19" s="11">
        <v>10</v>
      </c>
      <c r="AE19" s="11">
        <v>20</v>
      </c>
      <c r="AF19" s="11">
        <f t="shared" si="9"/>
        <v>-120</v>
      </c>
      <c r="AG19" s="11"/>
      <c r="AH19" s="11"/>
      <c r="AI19">
        <v>298</v>
      </c>
    </row>
    <row r="20" spans="1:35" ht="13.5" customHeight="1" x14ac:dyDescent="0.25">
      <c r="A20" s="8">
        <v>670</v>
      </c>
      <c r="B20" s="9">
        <v>14</v>
      </c>
      <c r="C20" s="10">
        <v>396</v>
      </c>
      <c r="D20" s="10">
        <v>392</v>
      </c>
      <c r="E20" s="10">
        <v>396</v>
      </c>
      <c r="F20" s="10">
        <v>394</v>
      </c>
      <c r="G20" s="10">
        <v>401</v>
      </c>
      <c r="H20" s="10">
        <v>407</v>
      </c>
      <c r="I20" s="10">
        <v>405</v>
      </c>
      <c r="J20" s="10">
        <v>406</v>
      </c>
      <c r="K20" s="11">
        <v>410</v>
      </c>
      <c r="L20" s="10">
        <v>405</v>
      </c>
      <c r="M20" s="10">
        <v>400</v>
      </c>
      <c r="N20" s="11">
        <v>400</v>
      </c>
      <c r="O20" s="11">
        <v>399</v>
      </c>
      <c r="P20" s="11">
        <f t="shared" si="5"/>
        <v>410</v>
      </c>
      <c r="Q20" s="11">
        <f t="shared" si="6"/>
        <v>396</v>
      </c>
      <c r="R20" s="15">
        <f t="shared" si="7"/>
        <v>1980</v>
      </c>
      <c r="S20" s="11">
        <f t="shared" si="8"/>
        <v>1980</v>
      </c>
      <c r="T20" s="11">
        <v>0</v>
      </c>
      <c r="U20" s="11">
        <v>10</v>
      </c>
      <c r="V20" s="11">
        <v>0</v>
      </c>
      <c r="W20" s="11">
        <v>0</v>
      </c>
      <c r="X20" s="11">
        <v>0</v>
      </c>
      <c r="Y20" s="11">
        <v>0</v>
      </c>
      <c r="Z20" s="11">
        <v>10</v>
      </c>
      <c r="AA20" s="11">
        <v>40</v>
      </c>
      <c r="AB20" s="11">
        <v>5</v>
      </c>
      <c r="AC20" s="11">
        <v>5</v>
      </c>
      <c r="AD20" s="11">
        <v>10</v>
      </c>
      <c r="AE20" s="11">
        <v>0</v>
      </c>
      <c r="AF20" s="11">
        <f t="shared" si="9"/>
        <v>1900</v>
      </c>
      <c r="AG20" s="11"/>
      <c r="AH20" s="11"/>
      <c r="AI20">
        <v>401</v>
      </c>
    </row>
    <row r="21" spans="1:35" ht="12.75" customHeight="1" x14ac:dyDescent="0.25">
      <c r="A21" s="13">
        <v>680</v>
      </c>
      <c r="B21" s="3"/>
      <c r="C21" s="11">
        <v>179</v>
      </c>
      <c r="D21" s="11">
        <v>179</v>
      </c>
      <c r="E21" s="11">
        <v>175</v>
      </c>
      <c r="F21" s="11">
        <v>176</v>
      </c>
      <c r="G21" s="11">
        <v>178</v>
      </c>
      <c r="H21" s="11">
        <v>185</v>
      </c>
      <c r="I21" s="11">
        <v>184</v>
      </c>
      <c r="J21" s="11">
        <v>183</v>
      </c>
      <c r="K21" s="11">
        <v>184</v>
      </c>
      <c r="L21" s="11">
        <v>182</v>
      </c>
      <c r="M21" s="11">
        <v>186</v>
      </c>
      <c r="N21" s="11">
        <v>184</v>
      </c>
      <c r="O21" s="11">
        <v>183</v>
      </c>
      <c r="P21" s="11">
        <f t="shared" si="5"/>
        <v>186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>
        <v>181</v>
      </c>
    </row>
    <row r="22" spans="1:35" ht="12.75" customHeight="1" x14ac:dyDescent="0.25">
      <c r="A22" s="13"/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5" ht="12.75" customHeight="1" x14ac:dyDescent="0.25">
      <c r="A23" s="14">
        <v>2018</v>
      </c>
      <c r="B23" s="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5" ht="13.5" customHeight="1" x14ac:dyDescent="0.25">
      <c r="A24" s="8">
        <v>610</v>
      </c>
      <c r="B24" s="9">
        <v>2440</v>
      </c>
      <c r="C24" s="11">
        <v>769</v>
      </c>
      <c r="D24" s="11">
        <v>793</v>
      </c>
      <c r="E24" s="11">
        <v>782</v>
      </c>
      <c r="F24" s="11">
        <v>791</v>
      </c>
      <c r="G24" s="11">
        <v>796</v>
      </c>
      <c r="H24" s="10">
        <v>806</v>
      </c>
      <c r="I24" s="10">
        <v>825</v>
      </c>
      <c r="J24" s="11">
        <v>831</v>
      </c>
      <c r="K24" s="11">
        <v>837</v>
      </c>
      <c r="L24" s="11">
        <v>813</v>
      </c>
      <c r="M24" s="10">
        <v>825</v>
      </c>
      <c r="N24" s="11">
        <v>815</v>
      </c>
      <c r="O24" s="11">
        <v>806</v>
      </c>
      <c r="P24" s="11">
        <f t="shared" ref="P24:P31" si="10">MAX(C24:O24)</f>
        <v>837</v>
      </c>
      <c r="Q24" s="11">
        <f t="shared" ref="Q24:Q30" si="11">IF(P24-B24&gt;0,P24-B24,0)</f>
        <v>0</v>
      </c>
      <c r="R24" s="15">
        <f t="shared" ref="R24:R30" si="12">Q24*5</f>
        <v>0</v>
      </c>
      <c r="S24" s="11">
        <f t="shared" ref="S24:S30" si="13">T24+U24+V24+W24+X24+Y24+Z24+AA24+AB24+AC24+AD24+AE24+AF24</f>
        <v>0</v>
      </c>
      <c r="T24" s="11">
        <v>0</v>
      </c>
      <c r="U24" s="11">
        <v>0</v>
      </c>
      <c r="V24" s="11">
        <v>0</v>
      </c>
      <c r="W24" s="11">
        <v>0</v>
      </c>
      <c r="X24" s="11">
        <v>5</v>
      </c>
      <c r="Y24" s="11">
        <v>35</v>
      </c>
      <c r="Z24" s="11">
        <v>0</v>
      </c>
      <c r="AA24" s="11">
        <v>0</v>
      </c>
      <c r="AB24" s="11">
        <v>15</v>
      </c>
      <c r="AC24" s="11">
        <f t="shared" ref="AC24:AC30" si="14">R24-AB24-AA24-Z24-Y24-X24-W24-V24-U24-T24</f>
        <v>-55</v>
      </c>
      <c r="AD24" s="11"/>
      <c r="AE24" s="11"/>
      <c r="AF24" s="11"/>
      <c r="AG24" s="11"/>
      <c r="AH24" s="11"/>
      <c r="AI24">
        <v>807</v>
      </c>
    </row>
    <row r="25" spans="1:35" ht="13.5" customHeight="1" x14ac:dyDescent="0.25">
      <c r="A25" s="8">
        <v>620</v>
      </c>
      <c r="B25" s="9">
        <v>1778</v>
      </c>
      <c r="C25" s="11">
        <v>2056</v>
      </c>
      <c r="D25" s="11">
        <v>2038</v>
      </c>
      <c r="E25" s="11">
        <v>2042</v>
      </c>
      <c r="F25" s="11">
        <v>2042</v>
      </c>
      <c r="G25" s="11">
        <v>2052</v>
      </c>
      <c r="H25" s="10">
        <v>2052</v>
      </c>
      <c r="I25" s="10">
        <v>2043</v>
      </c>
      <c r="J25" s="11">
        <v>2036</v>
      </c>
      <c r="K25" s="11">
        <v>2039</v>
      </c>
      <c r="L25" s="11">
        <v>2018</v>
      </c>
      <c r="M25" s="10">
        <v>2031</v>
      </c>
      <c r="N25" s="11">
        <v>2029</v>
      </c>
      <c r="O25" s="11">
        <v>2014</v>
      </c>
      <c r="P25" s="11">
        <f t="shared" si="10"/>
        <v>2056</v>
      </c>
      <c r="Q25" s="11">
        <f t="shared" si="11"/>
        <v>278</v>
      </c>
      <c r="R25" s="15">
        <f t="shared" si="12"/>
        <v>1390</v>
      </c>
      <c r="S25" s="11">
        <f t="shared" si="13"/>
        <v>1390</v>
      </c>
      <c r="T25" s="11">
        <v>0</v>
      </c>
      <c r="U25" s="11">
        <v>0</v>
      </c>
      <c r="V25" s="11">
        <v>0</v>
      </c>
      <c r="W25" s="11">
        <v>30</v>
      </c>
      <c r="X25" s="11">
        <v>5</v>
      </c>
      <c r="Y25" s="11">
        <v>45</v>
      </c>
      <c r="Z25" s="11">
        <v>5</v>
      </c>
      <c r="AA25" s="11">
        <v>20</v>
      </c>
      <c r="AB25" s="11">
        <v>10</v>
      </c>
      <c r="AC25" s="11">
        <f t="shared" si="14"/>
        <v>1275</v>
      </c>
      <c r="AD25" s="11"/>
      <c r="AE25" s="11"/>
      <c r="AF25" s="11"/>
      <c r="AG25" s="11"/>
      <c r="AH25" s="11"/>
      <c r="AI25">
        <v>2038</v>
      </c>
    </row>
    <row r="26" spans="1:35" ht="13.5" customHeight="1" x14ac:dyDescent="0.25">
      <c r="A26" s="8">
        <v>630</v>
      </c>
      <c r="B26" s="9">
        <v>1490</v>
      </c>
      <c r="C26" s="11">
        <v>1136</v>
      </c>
      <c r="D26" s="11">
        <v>1136</v>
      </c>
      <c r="E26" s="11">
        <v>1130</v>
      </c>
      <c r="F26" s="11">
        <v>1137</v>
      </c>
      <c r="G26" s="11">
        <v>1126</v>
      </c>
      <c r="H26" s="10">
        <v>1134</v>
      </c>
      <c r="I26" s="10">
        <v>1134</v>
      </c>
      <c r="J26" s="11">
        <v>1139</v>
      </c>
      <c r="K26" s="11">
        <v>1142</v>
      </c>
      <c r="L26" s="11">
        <v>1139</v>
      </c>
      <c r="M26" s="10">
        <v>1110</v>
      </c>
      <c r="N26" s="11">
        <v>1126</v>
      </c>
      <c r="O26" s="11">
        <v>1135</v>
      </c>
      <c r="P26" s="11">
        <f t="shared" si="10"/>
        <v>1142</v>
      </c>
      <c r="Q26" s="11">
        <f t="shared" si="11"/>
        <v>0</v>
      </c>
      <c r="R26" s="15">
        <f t="shared" si="12"/>
        <v>0</v>
      </c>
      <c r="S26" s="11">
        <f t="shared" si="13"/>
        <v>0</v>
      </c>
      <c r="T26" s="11">
        <v>0</v>
      </c>
      <c r="U26" s="11">
        <v>5</v>
      </c>
      <c r="V26" s="11">
        <v>0</v>
      </c>
      <c r="W26" s="11">
        <v>45</v>
      </c>
      <c r="X26" s="11">
        <v>50</v>
      </c>
      <c r="Y26" s="11">
        <v>60</v>
      </c>
      <c r="Z26" s="11">
        <v>40</v>
      </c>
      <c r="AA26" s="11">
        <v>10</v>
      </c>
      <c r="AB26" s="11">
        <v>5</v>
      </c>
      <c r="AC26" s="11">
        <f t="shared" si="14"/>
        <v>-215</v>
      </c>
      <c r="AD26" s="11"/>
      <c r="AE26" s="11"/>
      <c r="AF26" s="11"/>
      <c r="AG26" s="11"/>
      <c r="AH26" s="11"/>
      <c r="AI26">
        <v>1133</v>
      </c>
    </row>
    <row r="27" spans="1:35" ht="13.5" customHeight="1" x14ac:dyDescent="0.25">
      <c r="A27" s="8">
        <v>640</v>
      </c>
      <c r="B27" s="9">
        <v>754</v>
      </c>
      <c r="C27" s="11">
        <v>438</v>
      </c>
      <c r="D27" s="11">
        <v>442</v>
      </c>
      <c r="E27" s="11">
        <v>451</v>
      </c>
      <c r="F27" s="11">
        <v>455</v>
      </c>
      <c r="G27" s="11">
        <v>463</v>
      </c>
      <c r="H27" s="10">
        <v>459</v>
      </c>
      <c r="I27" s="10">
        <v>464</v>
      </c>
      <c r="J27" s="11">
        <v>471</v>
      </c>
      <c r="K27" s="11">
        <v>471</v>
      </c>
      <c r="L27" s="11">
        <v>475</v>
      </c>
      <c r="M27" s="10">
        <v>479</v>
      </c>
      <c r="N27" s="11">
        <v>483</v>
      </c>
      <c r="O27" s="11">
        <v>483</v>
      </c>
      <c r="P27" s="11">
        <f t="shared" si="10"/>
        <v>483</v>
      </c>
      <c r="Q27" s="11">
        <f t="shared" si="11"/>
        <v>0</v>
      </c>
      <c r="R27" s="15">
        <f t="shared" si="12"/>
        <v>0</v>
      </c>
      <c r="S27" s="11">
        <f t="shared" si="13"/>
        <v>0</v>
      </c>
      <c r="T27" s="11">
        <v>60</v>
      </c>
      <c r="U27" s="11">
        <v>0</v>
      </c>
      <c r="V27" s="11">
        <v>0</v>
      </c>
      <c r="W27" s="11">
        <v>35</v>
      </c>
      <c r="X27" s="11">
        <v>25</v>
      </c>
      <c r="Y27" s="11">
        <v>30</v>
      </c>
      <c r="Z27" s="11">
        <v>25</v>
      </c>
      <c r="AA27" s="11">
        <v>30</v>
      </c>
      <c r="AB27" s="11">
        <v>35</v>
      </c>
      <c r="AC27" s="11">
        <f t="shared" si="14"/>
        <v>-240</v>
      </c>
      <c r="AD27" s="11"/>
      <c r="AE27" s="11"/>
      <c r="AF27" s="11"/>
      <c r="AG27" s="11"/>
      <c r="AH27" s="11"/>
      <c r="AI27">
        <v>464</v>
      </c>
    </row>
    <row r="28" spans="1:35" ht="13.5" customHeight="1" x14ac:dyDescent="0.25">
      <c r="A28" s="8">
        <v>650</v>
      </c>
      <c r="B28" s="9">
        <v>1251</v>
      </c>
      <c r="C28" s="11">
        <v>319</v>
      </c>
      <c r="D28" s="11">
        <v>322</v>
      </c>
      <c r="E28" s="11">
        <v>327</v>
      </c>
      <c r="F28" s="11">
        <v>323</v>
      </c>
      <c r="G28" s="11">
        <v>319</v>
      </c>
      <c r="H28" s="10">
        <v>319</v>
      </c>
      <c r="I28" s="10">
        <v>319</v>
      </c>
      <c r="J28" s="11">
        <v>323</v>
      </c>
      <c r="K28" s="11">
        <v>333</v>
      </c>
      <c r="L28" s="11">
        <v>326</v>
      </c>
      <c r="M28" s="10">
        <v>323</v>
      </c>
      <c r="N28" s="11">
        <v>327</v>
      </c>
      <c r="O28" s="11">
        <v>326</v>
      </c>
      <c r="P28" s="11">
        <f t="shared" si="10"/>
        <v>333</v>
      </c>
      <c r="Q28" s="11">
        <f t="shared" si="11"/>
        <v>0</v>
      </c>
      <c r="R28" s="15">
        <f t="shared" si="12"/>
        <v>0</v>
      </c>
      <c r="S28" s="11">
        <f t="shared" si="13"/>
        <v>0</v>
      </c>
      <c r="T28" s="11">
        <v>0</v>
      </c>
      <c r="U28" s="11">
        <v>0</v>
      </c>
      <c r="V28" s="11">
        <v>25</v>
      </c>
      <c r="W28" s="11">
        <v>0</v>
      </c>
      <c r="X28" s="11">
        <v>30</v>
      </c>
      <c r="Y28" s="11">
        <v>0</v>
      </c>
      <c r="Z28" s="11">
        <v>20</v>
      </c>
      <c r="AA28" s="11">
        <v>0</v>
      </c>
      <c r="AB28" s="11">
        <v>0</v>
      </c>
      <c r="AC28" s="11">
        <f t="shared" si="14"/>
        <v>-75</v>
      </c>
      <c r="AD28" s="11"/>
      <c r="AE28" s="11"/>
      <c r="AF28" s="11"/>
      <c r="AG28" s="11"/>
      <c r="AH28" s="11"/>
      <c r="AI28">
        <v>324</v>
      </c>
    </row>
    <row r="29" spans="1:35" ht="13.5" customHeight="1" x14ac:dyDescent="0.25">
      <c r="A29" s="8">
        <v>660</v>
      </c>
      <c r="B29" s="9">
        <v>331</v>
      </c>
      <c r="C29" s="11">
        <v>294</v>
      </c>
      <c r="D29" s="11">
        <v>296</v>
      </c>
      <c r="E29" s="11">
        <v>301</v>
      </c>
      <c r="F29" s="11">
        <v>302</v>
      </c>
      <c r="G29" s="11">
        <v>301</v>
      </c>
      <c r="H29" s="10">
        <v>302</v>
      </c>
      <c r="I29" s="10">
        <v>306</v>
      </c>
      <c r="J29" s="11">
        <v>307</v>
      </c>
      <c r="K29" s="11">
        <v>311</v>
      </c>
      <c r="L29" s="11">
        <v>317</v>
      </c>
      <c r="M29" s="10">
        <v>320</v>
      </c>
      <c r="N29" s="11">
        <v>319</v>
      </c>
      <c r="O29" s="11">
        <v>313</v>
      </c>
      <c r="P29" s="11">
        <f t="shared" si="10"/>
        <v>320</v>
      </c>
      <c r="Q29" s="11">
        <f t="shared" si="11"/>
        <v>0</v>
      </c>
      <c r="R29" s="15">
        <f t="shared" si="12"/>
        <v>0</v>
      </c>
      <c r="S29" s="11">
        <f t="shared" si="13"/>
        <v>0</v>
      </c>
      <c r="T29" s="11">
        <v>0</v>
      </c>
      <c r="U29" s="11">
        <v>0</v>
      </c>
      <c r="V29" s="11">
        <v>15</v>
      </c>
      <c r="W29" s="11">
        <v>5</v>
      </c>
      <c r="X29" s="11">
        <v>60</v>
      </c>
      <c r="Y29" s="11">
        <v>0</v>
      </c>
      <c r="Z29" s="11">
        <v>0</v>
      </c>
      <c r="AA29" s="11">
        <v>0</v>
      </c>
      <c r="AB29" s="11">
        <v>0</v>
      </c>
      <c r="AC29" s="11">
        <f t="shared" si="14"/>
        <v>-80</v>
      </c>
      <c r="AD29" s="11"/>
      <c r="AE29" s="11"/>
      <c r="AF29" s="11"/>
      <c r="AG29" s="11"/>
      <c r="AH29" s="11"/>
      <c r="AI29">
        <v>307</v>
      </c>
    </row>
    <row r="30" spans="1:35" ht="13.5" customHeight="1" x14ac:dyDescent="0.25">
      <c r="A30" s="8">
        <v>670</v>
      </c>
      <c r="B30" s="9">
        <v>33</v>
      </c>
      <c r="C30" s="11">
        <v>399</v>
      </c>
      <c r="D30" s="11">
        <v>396</v>
      </c>
      <c r="E30" s="11">
        <v>394</v>
      </c>
      <c r="F30" s="11">
        <v>406</v>
      </c>
      <c r="G30" s="11">
        <v>408</v>
      </c>
      <c r="H30" s="10">
        <v>414</v>
      </c>
      <c r="I30" s="10">
        <v>414</v>
      </c>
      <c r="J30" s="11">
        <v>413</v>
      </c>
      <c r="K30" s="11">
        <v>416</v>
      </c>
      <c r="L30" s="11">
        <v>422</v>
      </c>
      <c r="M30" s="10">
        <v>422</v>
      </c>
      <c r="N30" s="11">
        <v>423</v>
      </c>
      <c r="O30" s="11">
        <v>420</v>
      </c>
      <c r="P30" s="11">
        <f t="shared" si="10"/>
        <v>423</v>
      </c>
      <c r="Q30" s="11">
        <f t="shared" si="11"/>
        <v>390</v>
      </c>
      <c r="R30" s="15">
        <f t="shared" si="12"/>
        <v>1950</v>
      </c>
      <c r="S30" s="11">
        <f t="shared" si="13"/>
        <v>1950</v>
      </c>
      <c r="T30" s="11">
        <v>10</v>
      </c>
      <c r="U30" s="11">
        <v>0</v>
      </c>
      <c r="V30" s="11">
        <v>0</v>
      </c>
      <c r="W30" s="11">
        <v>5</v>
      </c>
      <c r="X30" s="11">
        <v>0</v>
      </c>
      <c r="Y30" s="11">
        <v>20</v>
      </c>
      <c r="Z30" s="11">
        <v>5</v>
      </c>
      <c r="AA30" s="11">
        <v>5</v>
      </c>
      <c r="AB30" s="11">
        <v>0</v>
      </c>
      <c r="AC30" s="11">
        <f t="shared" si="14"/>
        <v>1905</v>
      </c>
      <c r="AD30" s="11"/>
      <c r="AE30" s="11"/>
      <c r="AF30" s="11"/>
      <c r="AG30" s="11"/>
      <c r="AH30" s="11"/>
      <c r="AI30">
        <v>411</v>
      </c>
    </row>
    <row r="31" spans="1:35" ht="12.75" customHeight="1" x14ac:dyDescent="0.25">
      <c r="A31" s="13">
        <v>680</v>
      </c>
      <c r="B31" s="3"/>
      <c r="C31" s="11">
        <v>180</v>
      </c>
      <c r="D31" s="11">
        <v>180</v>
      </c>
      <c r="E31" s="11">
        <v>179</v>
      </c>
      <c r="F31" s="11">
        <v>180</v>
      </c>
      <c r="G31" s="11">
        <v>180</v>
      </c>
      <c r="H31" s="11">
        <v>179</v>
      </c>
      <c r="I31" s="11">
        <v>180</v>
      </c>
      <c r="J31" s="11">
        <v>179</v>
      </c>
      <c r="K31" s="11">
        <v>175</v>
      </c>
      <c r="L31" s="11">
        <v>172</v>
      </c>
      <c r="M31" s="11">
        <v>169</v>
      </c>
      <c r="N31" s="11">
        <v>156</v>
      </c>
      <c r="O31" s="11">
        <v>177</v>
      </c>
      <c r="P31" s="11">
        <f t="shared" si="10"/>
        <v>180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>
        <v>176</v>
      </c>
    </row>
    <row r="32" spans="1:35" ht="12.75" customHeight="1" x14ac:dyDescent="0.25">
      <c r="A32" s="13"/>
      <c r="B32" s="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5" ht="12.75" customHeight="1" x14ac:dyDescent="0.25">
      <c r="A33" s="14">
        <v>2019</v>
      </c>
      <c r="B33" s="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5" ht="12.75" customHeight="1" x14ac:dyDescent="0.25">
      <c r="A34" s="8">
        <v>610</v>
      </c>
      <c r="B34" s="9">
        <v>2440</v>
      </c>
      <c r="C34" s="11">
        <v>820</v>
      </c>
      <c r="D34" s="11">
        <v>806</v>
      </c>
      <c r="E34" s="11">
        <v>823</v>
      </c>
      <c r="F34" s="11">
        <v>819</v>
      </c>
      <c r="G34" s="11">
        <v>795</v>
      </c>
      <c r="H34" s="10">
        <v>845</v>
      </c>
      <c r="I34" s="11">
        <v>809</v>
      </c>
      <c r="J34" s="11">
        <v>847</v>
      </c>
      <c r="K34" s="11">
        <v>844</v>
      </c>
      <c r="L34" s="10">
        <v>840</v>
      </c>
      <c r="M34" s="3">
        <v>840</v>
      </c>
      <c r="N34" s="11">
        <v>834</v>
      </c>
      <c r="O34" s="11">
        <v>832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>
        <v>827</v>
      </c>
    </row>
    <row r="35" spans="1:35" ht="12.75" customHeight="1" x14ac:dyDescent="0.25">
      <c r="A35" s="8">
        <v>620</v>
      </c>
      <c r="B35" s="9">
        <v>1778</v>
      </c>
      <c r="C35" s="11">
        <v>2016</v>
      </c>
      <c r="D35" s="11">
        <v>1991</v>
      </c>
      <c r="E35" s="11">
        <v>2015</v>
      </c>
      <c r="F35" s="11">
        <v>2003</v>
      </c>
      <c r="G35" s="11">
        <v>1996</v>
      </c>
      <c r="H35" s="10">
        <v>1981</v>
      </c>
      <c r="I35" s="11">
        <v>1999</v>
      </c>
      <c r="J35" s="11">
        <v>1999</v>
      </c>
      <c r="K35" s="11">
        <v>2011</v>
      </c>
      <c r="L35" s="10">
        <v>2009</v>
      </c>
      <c r="M35" s="3">
        <v>1979</v>
      </c>
      <c r="N35" s="11">
        <v>2003</v>
      </c>
      <c r="O35" s="11">
        <v>2019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>
        <v>2022</v>
      </c>
    </row>
    <row r="36" spans="1:35" ht="12.75" customHeight="1" x14ac:dyDescent="0.25">
      <c r="A36" s="8">
        <v>630</v>
      </c>
      <c r="B36" s="9">
        <v>1490</v>
      </c>
      <c r="C36" s="11">
        <v>1122</v>
      </c>
      <c r="D36" s="11">
        <v>1138</v>
      </c>
      <c r="E36" s="11">
        <v>1146</v>
      </c>
      <c r="F36" s="11">
        <v>1154</v>
      </c>
      <c r="G36" s="11">
        <v>1117</v>
      </c>
      <c r="H36" s="10">
        <v>1116</v>
      </c>
      <c r="I36" s="11">
        <v>1119</v>
      </c>
      <c r="J36" s="11">
        <v>1112</v>
      </c>
      <c r="K36" s="11">
        <v>1144</v>
      </c>
      <c r="L36" s="10">
        <v>1137</v>
      </c>
      <c r="M36" s="3">
        <v>1110</v>
      </c>
      <c r="N36" s="11">
        <v>1125</v>
      </c>
      <c r="O36" s="11">
        <v>1133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>
        <v>1129</v>
      </c>
    </row>
    <row r="37" spans="1:35" ht="12.75" customHeight="1" x14ac:dyDescent="0.25">
      <c r="A37" s="8">
        <v>640</v>
      </c>
      <c r="B37" s="9">
        <v>754</v>
      </c>
      <c r="C37" s="11">
        <v>480</v>
      </c>
      <c r="D37" s="11">
        <v>477</v>
      </c>
      <c r="E37" s="11">
        <v>482</v>
      </c>
      <c r="F37" s="11">
        <v>487</v>
      </c>
      <c r="G37" s="11">
        <v>489</v>
      </c>
      <c r="H37" s="10">
        <v>489</v>
      </c>
      <c r="I37" s="11">
        <v>487</v>
      </c>
      <c r="J37" s="11">
        <v>495</v>
      </c>
      <c r="K37" s="11">
        <v>491</v>
      </c>
      <c r="L37" s="10">
        <v>497</v>
      </c>
      <c r="M37" s="3">
        <v>496</v>
      </c>
      <c r="N37" s="11">
        <v>496</v>
      </c>
      <c r="O37" s="11">
        <v>489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>
        <v>489</v>
      </c>
    </row>
    <row r="38" spans="1:35" ht="12.75" customHeight="1" x14ac:dyDescent="0.25">
      <c r="A38" s="8">
        <v>650</v>
      </c>
      <c r="B38" s="9">
        <v>1251</v>
      </c>
      <c r="C38" s="11">
        <v>330</v>
      </c>
      <c r="D38" s="11">
        <v>340</v>
      </c>
      <c r="E38" s="11">
        <v>344</v>
      </c>
      <c r="F38" s="11">
        <v>343</v>
      </c>
      <c r="G38" s="11">
        <v>340</v>
      </c>
      <c r="H38" s="10">
        <v>333</v>
      </c>
      <c r="I38" s="11">
        <v>340</v>
      </c>
      <c r="J38" s="11">
        <v>338</v>
      </c>
      <c r="K38" s="11">
        <v>341</v>
      </c>
      <c r="L38" s="10">
        <v>345</v>
      </c>
      <c r="M38" s="3">
        <v>346</v>
      </c>
      <c r="N38" s="11">
        <v>344</v>
      </c>
      <c r="O38" s="11">
        <v>328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>
        <v>339</v>
      </c>
    </row>
    <row r="39" spans="1:35" ht="12.75" customHeight="1" x14ac:dyDescent="0.25">
      <c r="A39" s="8">
        <v>660</v>
      </c>
      <c r="B39" s="9">
        <v>331</v>
      </c>
      <c r="C39" s="11">
        <v>327</v>
      </c>
      <c r="D39" s="11">
        <v>332</v>
      </c>
      <c r="E39" s="11">
        <v>322</v>
      </c>
      <c r="F39" s="11">
        <v>337</v>
      </c>
      <c r="G39" s="11">
        <v>425</v>
      </c>
      <c r="H39" s="10">
        <v>341</v>
      </c>
      <c r="I39" s="11">
        <v>343</v>
      </c>
      <c r="J39" s="11">
        <v>345</v>
      </c>
      <c r="K39" s="11">
        <v>346</v>
      </c>
      <c r="L39" s="10">
        <v>350</v>
      </c>
      <c r="M39" s="3">
        <v>359</v>
      </c>
      <c r="N39" s="11">
        <v>357</v>
      </c>
      <c r="O39" s="11">
        <v>361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>
        <v>350</v>
      </c>
    </row>
    <row r="40" spans="1:35" ht="12.75" customHeight="1" x14ac:dyDescent="0.25">
      <c r="A40" s="8">
        <v>670</v>
      </c>
      <c r="B40" s="9">
        <v>33</v>
      </c>
      <c r="C40" s="11">
        <v>427</v>
      </c>
      <c r="D40" s="11">
        <v>426</v>
      </c>
      <c r="E40" s="11">
        <v>420</v>
      </c>
      <c r="F40" s="11">
        <v>421</v>
      </c>
      <c r="G40" s="11">
        <v>177</v>
      </c>
      <c r="H40" s="10">
        <v>430</v>
      </c>
      <c r="I40" s="11">
        <v>430</v>
      </c>
      <c r="J40" s="11">
        <v>434</v>
      </c>
      <c r="K40" s="11">
        <v>427</v>
      </c>
      <c r="L40" s="10">
        <v>427</v>
      </c>
      <c r="M40" s="3">
        <v>428</v>
      </c>
      <c r="N40" s="11">
        <v>427</v>
      </c>
      <c r="O40" s="11">
        <v>421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>
        <v>407</v>
      </c>
    </row>
    <row r="41" spans="1:35" ht="12.75" customHeight="1" x14ac:dyDescent="0.25">
      <c r="A41" s="13">
        <v>680</v>
      </c>
      <c r="B41" s="3"/>
      <c r="C41" s="3">
        <v>173</v>
      </c>
      <c r="D41" s="3">
        <v>174</v>
      </c>
      <c r="E41" s="3">
        <v>175</v>
      </c>
      <c r="F41" s="3">
        <v>177</v>
      </c>
      <c r="G41" s="3">
        <v>175</v>
      </c>
      <c r="H41" s="3">
        <v>177</v>
      </c>
      <c r="I41" s="3">
        <v>180</v>
      </c>
      <c r="J41" s="3">
        <v>180</v>
      </c>
      <c r="K41" s="3">
        <v>181</v>
      </c>
      <c r="L41" s="3">
        <v>179</v>
      </c>
      <c r="M41" s="3">
        <v>181</v>
      </c>
      <c r="N41" s="3">
        <v>181</v>
      </c>
      <c r="O41" s="3">
        <v>180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>
        <v>178</v>
      </c>
    </row>
    <row r="42" spans="1:35" ht="12.75" customHeight="1" x14ac:dyDescent="0.25">
      <c r="A42" s="1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5" ht="12.75" customHeight="1" x14ac:dyDescent="0.25">
      <c r="A43" s="14">
        <v>2020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5" ht="12.75" customHeight="1" x14ac:dyDescent="0.25">
      <c r="A44" s="8">
        <v>610</v>
      </c>
      <c r="B44" s="3"/>
      <c r="C44" s="3">
        <v>834</v>
      </c>
      <c r="D44" s="3">
        <v>837</v>
      </c>
      <c r="E44" s="3">
        <v>827</v>
      </c>
      <c r="F44" s="3">
        <v>814</v>
      </c>
      <c r="G44" s="3">
        <v>819</v>
      </c>
      <c r="H44" s="3">
        <v>803</v>
      </c>
      <c r="I44" s="3">
        <v>801</v>
      </c>
      <c r="J44" s="3">
        <v>762</v>
      </c>
      <c r="K44" s="3">
        <v>745</v>
      </c>
      <c r="L44" s="3">
        <v>769</v>
      </c>
      <c r="M44" s="3">
        <v>776</v>
      </c>
      <c r="N44" s="3">
        <v>778</v>
      </c>
      <c r="O44" s="3">
        <v>779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>
        <v>796</v>
      </c>
    </row>
    <row r="45" spans="1:35" ht="12.75" customHeight="1" x14ac:dyDescent="0.25">
      <c r="A45" s="8">
        <v>620</v>
      </c>
      <c r="B45" s="3"/>
      <c r="C45" s="3">
        <v>2004</v>
      </c>
      <c r="D45" s="3">
        <v>1997</v>
      </c>
      <c r="E45" s="3">
        <v>2003</v>
      </c>
      <c r="F45" s="3">
        <v>2010</v>
      </c>
      <c r="G45" s="3">
        <v>1984</v>
      </c>
      <c r="H45" s="3">
        <v>1936</v>
      </c>
      <c r="I45" s="3">
        <v>1881</v>
      </c>
      <c r="J45" s="3">
        <v>1528</v>
      </c>
      <c r="K45" s="3">
        <v>1384</v>
      </c>
      <c r="L45" s="3">
        <v>1381</v>
      </c>
      <c r="M45" s="3">
        <v>1473</v>
      </c>
      <c r="N45" s="3">
        <v>1459</v>
      </c>
      <c r="O45" s="3">
        <v>1333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>
        <v>1721</v>
      </c>
    </row>
    <row r="46" spans="1:35" ht="12.75" customHeight="1" x14ac:dyDescent="0.25">
      <c r="A46" s="8">
        <v>630</v>
      </c>
      <c r="B46" s="3"/>
      <c r="C46" s="3">
        <v>1138</v>
      </c>
      <c r="D46" s="3">
        <v>1137</v>
      </c>
      <c r="E46" s="3">
        <v>1133</v>
      </c>
      <c r="F46" s="3">
        <v>1155</v>
      </c>
      <c r="G46" s="3">
        <v>1153</v>
      </c>
      <c r="H46" s="3">
        <v>1136</v>
      </c>
      <c r="I46" s="3">
        <v>1085</v>
      </c>
      <c r="J46" s="3">
        <v>891</v>
      </c>
      <c r="K46" s="3">
        <v>857</v>
      </c>
      <c r="L46" s="3">
        <v>862</v>
      </c>
      <c r="M46" s="3">
        <v>893</v>
      </c>
      <c r="N46" s="3">
        <v>914</v>
      </c>
      <c r="O46" s="3">
        <v>797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>
        <v>1012</v>
      </c>
    </row>
    <row r="47" spans="1:35" ht="12.75" customHeight="1" x14ac:dyDescent="0.25">
      <c r="A47" s="8">
        <v>640</v>
      </c>
      <c r="B47" s="3"/>
      <c r="C47" s="3">
        <v>491</v>
      </c>
      <c r="D47" s="3">
        <v>493</v>
      </c>
      <c r="E47" s="3">
        <v>491</v>
      </c>
      <c r="F47" s="3">
        <v>493</v>
      </c>
      <c r="G47" s="3">
        <v>488</v>
      </c>
      <c r="H47" s="3">
        <v>460</v>
      </c>
      <c r="I47" s="3">
        <v>475</v>
      </c>
      <c r="J47" s="3">
        <v>459</v>
      </c>
      <c r="K47" s="3">
        <v>464</v>
      </c>
      <c r="L47" s="3">
        <v>475</v>
      </c>
      <c r="M47" s="3">
        <v>474</v>
      </c>
      <c r="N47" s="3">
        <v>476</v>
      </c>
      <c r="O47" s="3">
        <v>468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>
        <v>478</v>
      </c>
    </row>
    <row r="48" spans="1:35" ht="12.75" customHeight="1" x14ac:dyDescent="0.25">
      <c r="A48" s="8">
        <v>650</v>
      </c>
      <c r="B48" s="3"/>
      <c r="C48" s="3">
        <v>347</v>
      </c>
      <c r="D48" s="3">
        <v>340</v>
      </c>
      <c r="E48" s="3">
        <v>343</v>
      </c>
      <c r="F48" s="3">
        <v>347</v>
      </c>
      <c r="G48" s="3">
        <v>343</v>
      </c>
      <c r="H48" s="3">
        <v>334</v>
      </c>
      <c r="I48" s="3">
        <v>331</v>
      </c>
      <c r="J48" s="3">
        <v>316</v>
      </c>
      <c r="K48" s="3">
        <v>311</v>
      </c>
      <c r="L48" s="3">
        <v>314</v>
      </c>
      <c r="M48" s="3">
        <v>309</v>
      </c>
      <c r="N48" s="3">
        <v>296</v>
      </c>
      <c r="O48" s="3">
        <v>306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>
        <v>326</v>
      </c>
    </row>
    <row r="49" spans="1:35" ht="12.75" customHeight="1" x14ac:dyDescent="0.25">
      <c r="A49" s="8">
        <v>660</v>
      </c>
      <c r="B49" s="3"/>
      <c r="C49" s="3">
        <v>338</v>
      </c>
      <c r="D49" s="3">
        <v>360</v>
      </c>
      <c r="E49" s="3">
        <v>373</v>
      </c>
      <c r="F49" s="3">
        <v>371</v>
      </c>
      <c r="G49" s="3">
        <v>364</v>
      </c>
      <c r="H49" s="3">
        <v>367</v>
      </c>
      <c r="I49" s="3">
        <v>353</v>
      </c>
      <c r="J49" s="3">
        <v>363</v>
      </c>
      <c r="K49" s="3">
        <v>356</v>
      </c>
      <c r="L49" s="3">
        <v>362</v>
      </c>
      <c r="M49" s="3">
        <v>361</v>
      </c>
      <c r="N49" s="3">
        <v>363</v>
      </c>
      <c r="O49" s="3">
        <v>337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>
        <v>359</v>
      </c>
    </row>
    <row r="50" spans="1:35" ht="12.75" customHeight="1" x14ac:dyDescent="0.25">
      <c r="A50" s="8">
        <v>670</v>
      </c>
      <c r="B50" s="3"/>
      <c r="C50" s="3">
        <v>425</v>
      </c>
      <c r="D50" s="3">
        <v>423</v>
      </c>
      <c r="E50" s="3">
        <v>422</v>
      </c>
      <c r="F50" s="3">
        <v>423</v>
      </c>
      <c r="G50" s="3">
        <v>423</v>
      </c>
      <c r="H50" s="3">
        <v>416</v>
      </c>
      <c r="I50" s="3">
        <v>413</v>
      </c>
      <c r="J50" s="3">
        <v>391</v>
      </c>
      <c r="K50" s="3">
        <v>374</v>
      </c>
      <c r="L50" s="3">
        <v>379</v>
      </c>
      <c r="M50" s="3">
        <v>389</v>
      </c>
      <c r="N50" s="3">
        <v>378</v>
      </c>
      <c r="O50" s="3">
        <v>342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>
        <v>400</v>
      </c>
    </row>
    <row r="51" spans="1:35" ht="12.75" customHeight="1" x14ac:dyDescent="0.25">
      <c r="A51" s="13">
        <v>680</v>
      </c>
      <c r="B51" s="3"/>
      <c r="C51" s="3">
        <v>181</v>
      </c>
      <c r="D51" s="3">
        <v>184</v>
      </c>
      <c r="E51" s="3">
        <v>182</v>
      </c>
      <c r="F51" s="3">
        <v>185</v>
      </c>
      <c r="G51" s="3">
        <v>180</v>
      </c>
      <c r="H51" s="3">
        <v>185</v>
      </c>
      <c r="I51" s="3">
        <v>183</v>
      </c>
      <c r="J51" s="3">
        <v>164</v>
      </c>
      <c r="K51" s="3">
        <v>138</v>
      </c>
      <c r="L51" s="3">
        <v>136</v>
      </c>
      <c r="M51" s="3">
        <v>140</v>
      </c>
      <c r="N51" s="3">
        <v>128</v>
      </c>
      <c r="O51" s="3">
        <v>138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>
        <v>163</v>
      </c>
    </row>
    <row r="52" spans="1:35" ht="12.75" customHeight="1" x14ac:dyDescent="0.25">
      <c r="A52" s="1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5" ht="12.75" customHeight="1" x14ac:dyDescent="0.25">
      <c r="A53" s="13">
        <v>2021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5" ht="12.75" customHeight="1" x14ac:dyDescent="0.25">
      <c r="A54" s="8">
        <v>610</v>
      </c>
      <c r="B54" s="3"/>
      <c r="C54" s="3">
        <v>780</v>
      </c>
      <c r="D54" s="3">
        <v>789</v>
      </c>
      <c r="E54" s="3">
        <v>764</v>
      </c>
      <c r="F54" s="3">
        <v>790</v>
      </c>
      <c r="G54" s="3">
        <v>792</v>
      </c>
      <c r="H54" s="3">
        <v>815</v>
      </c>
      <c r="I54" s="3">
        <v>832</v>
      </c>
      <c r="J54" s="3">
        <v>843</v>
      </c>
      <c r="K54" s="3">
        <v>742</v>
      </c>
      <c r="L54" s="3">
        <v>830</v>
      </c>
      <c r="M54" s="3">
        <v>868</v>
      </c>
      <c r="N54" s="3">
        <v>779</v>
      </c>
      <c r="O54" s="3">
        <v>870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>
        <v>807</v>
      </c>
    </row>
    <row r="55" spans="1:35" ht="12.75" customHeight="1" x14ac:dyDescent="0.25">
      <c r="A55" s="8">
        <v>620</v>
      </c>
      <c r="B55" s="3"/>
      <c r="C55" s="3">
        <v>1162</v>
      </c>
      <c r="D55" s="3">
        <v>1456</v>
      </c>
      <c r="E55" s="3">
        <v>1437</v>
      </c>
      <c r="F55" s="3">
        <v>1461</v>
      </c>
      <c r="G55" s="3">
        <v>1466</v>
      </c>
      <c r="H55" s="3">
        <v>1534</v>
      </c>
      <c r="I55" s="3">
        <v>1502</v>
      </c>
      <c r="J55" s="3">
        <v>1552</v>
      </c>
      <c r="K55" s="3">
        <v>1501</v>
      </c>
      <c r="L55" s="3">
        <v>1548</v>
      </c>
      <c r="M55" s="3">
        <v>1668</v>
      </c>
      <c r="N55" s="3">
        <v>1645</v>
      </c>
      <c r="O55" s="3">
        <v>1678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>
        <v>1508</v>
      </c>
    </row>
    <row r="56" spans="1:35" ht="12.75" customHeight="1" x14ac:dyDescent="0.25">
      <c r="A56" s="8">
        <v>630</v>
      </c>
      <c r="B56" s="3"/>
      <c r="C56" s="3">
        <v>729</v>
      </c>
      <c r="D56" s="3">
        <v>822</v>
      </c>
      <c r="E56" s="3">
        <v>863</v>
      </c>
      <c r="F56" s="3">
        <v>878</v>
      </c>
      <c r="G56" s="3">
        <v>904</v>
      </c>
      <c r="H56" s="3">
        <v>964</v>
      </c>
      <c r="I56" s="3">
        <v>993</v>
      </c>
      <c r="J56" s="3">
        <v>983</v>
      </c>
      <c r="K56" s="3">
        <v>1004</v>
      </c>
      <c r="L56" s="3">
        <v>1036</v>
      </c>
      <c r="M56" s="3">
        <v>1049</v>
      </c>
      <c r="N56" s="3">
        <v>1051</v>
      </c>
      <c r="O56" s="3">
        <v>1044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>
        <v>948</v>
      </c>
    </row>
    <row r="57" spans="1:35" ht="12.75" customHeight="1" x14ac:dyDescent="0.25">
      <c r="A57" s="8">
        <v>640</v>
      </c>
      <c r="B57" s="3"/>
      <c r="C57" s="3">
        <v>458</v>
      </c>
      <c r="D57" s="3">
        <v>460</v>
      </c>
      <c r="E57" s="3">
        <v>474</v>
      </c>
      <c r="F57" s="3">
        <v>483</v>
      </c>
      <c r="G57" s="3">
        <v>491</v>
      </c>
      <c r="H57" s="3">
        <v>492</v>
      </c>
      <c r="I57" s="3">
        <v>505</v>
      </c>
      <c r="J57" s="3">
        <v>512</v>
      </c>
      <c r="K57" s="3">
        <v>513</v>
      </c>
      <c r="L57" s="3">
        <v>513</v>
      </c>
      <c r="M57" s="3">
        <v>510</v>
      </c>
      <c r="N57" s="3">
        <v>504</v>
      </c>
      <c r="O57" s="3">
        <v>502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>
        <v>494</v>
      </c>
    </row>
    <row r="58" spans="1:35" ht="12.75" customHeight="1" x14ac:dyDescent="0.25">
      <c r="A58" s="8">
        <v>650</v>
      </c>
      <c r="B58" s="3"/>
      <c r="C58" s="3">
        <v>304</v>
      </c>
      <c r="D58" s="3">
        <v>305</v>
      </c>
      <c r="E58" s="3">
        <v>309</v>
      </c>
      <c r="F58" s="3">
        <v>319</v>
      </c>
      <c r="G58" s="3">
        <v>521</v>
      </c>
      <c r="H58" s="3">
        <v>325</v>
      </c>
      <c r="I58" s="3">
        <v>322</v>
      </c>
      <c r="J58" s="3">
        <v>326</v>
      </c>
      <c r="K58" s="3">
        <v>334</v>
      </c>
      <c r="L58" s="3">
        <v>353</v>
      </c>
      <c r="M58" s="3">
        <v>341</v>
      </c>
      <c r="N58" s="3">
        <v>215</v>
      </c>
      <c r="O58" s="3">
        <v>356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>
        <v>333</v>
      </c>
    </row>
    <row r="59" spans="1:35" ht="12.75" customHeight="1" x14ac:dyDescent="0.25">
      <c r="A59" s="8">
        <v>660</v>
      </c>
      <c r="B59" s="3"/>
      <c r="C59" s="3">
        <v>335</v>
      </c>
      <c r="D59" s="3">
        <v>344</v>
      </c>
      <c r="E59" s="3">
        <v>359</v>
      </c>
      <c r="F59" s="3">
        <v>369</v>
      </c>
      <c r="G59" s="3">
        <v>373</v>
      </c>
      <c r="H59" s="3">
        <v>384</v>
      </c>
      <c r="I59" s="3">
        <v>392</v>
      </c>
      <c r="J59" s="3">
        <v>390</v>
      </c>
      <c r="K59" s="3">
        <v>396</v>
      </c>
      <c r="L59" s="3">
        <v>403</v>
      </c>
      <c r="M59" s="3">
        <v>408</v>
      </c>
      <c r="N59" s="3">
        <v>407</v>
      </c>
      <c r="O59" s="3">
        <v>416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>
        <v>383</v>
      </c>
    </row>
    <row r="60" spans="1:35" ht="12.75" customHeight="1" x14ac:dyDescent="0.25">
      <c r="A60" s="8">
        <v>670</v>
      </c>
      <c r="B60" s="3"/>
      <c r="C60" s="3">
        <v>342</v>
      </c>
      <c r="D60" s="3">
        <v>363</v>
      </c>
      <c r="E60" s="3">
        <v>384</v>
      </c>
      <c r="F60" s="3">
        <v>375</v>
      </c>
      <c r="G60" s="3">
        <v>377</v>
      </c>
      <c r="H60" s="3">
        <v>383</v>
      </c>
      <c r="I60" s="3">
        <v>385</v>
      </c>
      <c r="J60" s="3">
        <v>389</v>
      </c>
      <c r="K60" s="3">
        <v>381</v>
      </c>
      <c r="L60" s="3">
        <v>390</v>
      </c>
      <c r="M60" s="3">
        <v>395</v>
      </c>
      <c r="N60" s="3">
        <v>389</v>
      </c>
      <c r="O60" s="3">
        <v>383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>
        <v>380</v>
      </c>
    </row>
    <row r="61" spans="1:35" ht="12.75" customHeight="1" x14ac:dyDescent="0.25">
      <c r="A61" s="13">
        <v>680</v>
      </c>
      <c r="B61" s="3"/>
      <c r="C61" s="3">
        <v>138</v>
      </c>
      <c r="D61" s="3">
        <v>139</v>
      </c>
      <c r="E61" s="3">
        <v>148</v>
      </c>
      <c r="F61" s="3">
        <v>152</v>
      </c>
      <c r="G61" s="3">
        <v>156</v>
      </c>
      <c r="H61" s="3">
        <v>159</v>
      </c>
      <c r="I61" s="3">
        <v>159</v>
      </c>
      <c r="J61" s="3">
        <v>170</v>
      </c>
      <c r="K61" s="3">
        <v>171</v>
      </c>
      <c r="L61" s="3">
        <v>173</v>
      </c>
      <c r="M61" s="3">
        <v>181</v>
      </c>
      <c r="N61" s="3">
        <v>182</v>
      </c>
      <c r="O61" s="3">
        <v>179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>
        <v>162</v>
      </c>
    </row>
    <row r="62" spans="1:35" ht="12.75" customHeight="1" x14ac:dyDescent="0.25">
      <c r="A62" s="1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5" ht="12.75" customHeight="1" x14ac:dyDescent="0.25">
      <c r="A63" s="13">
        <v>2022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5" ht="12.75" customHeight="1" x14ac:dyDescent="0.25">
      <c r="A64" s="8">
        <v>610</v>
      </c>
      <c r="B64" s="3"/>
      <c r="C64" s="3">
        <v>859</v>
      </c>
      <c r="D64" s="3">
        <v>871</v>
      </c>
      <c r="E64" s="3">
        <v>861</v>
      </c>
      <c r="F64" s="3">
        <v>873</v>
      </c>
      <c r="G64" s="3">
        <v>871</v>
      </c>
      <c r="H64" s="3">
        <v>878</v>
      </c>
      <c r="I64" s="3">
        <v>885</v>
      </c>
      <c r="J64" s="3">
        <v>862</v>
      </c>
      <c r="K64" s="3">
        <v>742</v>
      </c>
      <c r="L64" s="3">
        <v>877</v>
      </c>
      <c r="M64" s="3">
        <v>870</v>
      </c>
      <c r="N64" s="3">
        <v>873</v>
      </c>
      <c r="O64" s="3">
        <v>878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>
        <v>861</v>
      </c>
    </row>
    <row r="65" spans="1:35" ht="12.75" customHeight="1" x14ac:dyDescent="0.25">
      <c r="A65" s="8">
        <v>620</v>
      </c>
      <c r="B65" s="3"/>
      <c r="C65" s="3">
        <v>1659</v>
      </c>
      <c r="D65" s="3">
        <v>1726</v>
      </c>
      <c r="E65" s="3">
        <v>1573</v>
      </c>
      <c r="F65" s="3">
        <v>1744</v>
      </c>
      <c r="G65" s="3">
        <v>1466</v>
      </c>
      <c r="H65" s="3">
        <v>1660</v>
      </c>
      <c r="I65" s="3">
        <v>1808</v>
      </c>
      <c r="J65" s="3">
        <v>1764</v>
      </c>
      <c r="K65" s="3">
        <v>1501</v>
      </c>
      <c r="L65" s="3">
        <v>1759</v>
      </c>
      <c r="M65" s="3">
        <v>1750</v>
      </c>
      <c r="N65" s="3">
        <v>1760</v>
      </c>
      <c r="O65" s="3">
        <v>1756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>
        <v>1637</v>
      </c>
    </row>
    <row r="66" spans="1:35" ht="12.75" customHeight="1" x14ac:dyDescent="0.25">
      <c r="A66" s="8">
        <v>630</v>
      </c>
      <c r="B66" s="3"/>
      <c r="C66" s="3">
        <v>1060</v>
      </c>
      <c r="D66" s="3">
        <v>1072</v>
      </c>
      <c r="E66" s="3">
        <v>1052</v>
      </c>
      <c r="F66" s="3">
        <v>1045</v>
      </c>
      <c r="G66" s="3">
        <v>904</v>
      </c>
      <c r="H66" s="3">
        <v>1071</v>
      </c>
      <c r="I66" s="3">
        <v>1073</v>
      </c>
      <c r="J66" s="3">
        <v>1047</v>
      </c>
      <c r="K66" s="3">
        <v>1004</v>
      </c>
      <c r="L66" s="3">
        <v>1097</v>
      </c>
      <c r="M66" s="3">
        <v>1093</v>
      </c>
      <c r="N66" s="3">
        <v>1092</v>
      </c>
      <c r="O66" s="3">
        <v>1081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>
        <v>1053</v>
      </c>
    </row>
    <row r="67" spans="1:35" ht="12.75" customHeight="1" x14ac:dyDescent="0.25">
      <c r="A67" s="8">
        <v>640</v>
      </c>
      <c r="B67" s="3"/>
      <c r="C67" s="3">
        <v>501</v>
      </c>
      <c r="D67" s="3">
        <v>498</v>
      </c>
      <c r="E67" s="3">
        <v>502</v>
      </c>
      <c r="F67" s="3">
        <v>506</v>
      </c>
      <c r="G67" s="3">
        <v>491</v>
      </c>
      <c r="H67" s="3">
        <v>505</v>
      </c>
      <c r="I67" s="3">
        <v>502</v>
      </c>
      <c r="J67" s="3">
        <v>455</v>
      </c>
      <c r="K67" s="3">
        <v>513</v>
      </c>
      <c r="L67" s="3">
        <v>500</v>
      </c>
      <c r="M67" s="3">
        <v>501</v>
      </c>
      <c r="N67" s="3">
        <v>493</v>
      </c>
      <c r="O67" s="3">
        <v>504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>
        <v>497</v>
      </c>
    </row>
    <row r="68" spans="1:35" ht="12.75" customHeight="1" x14ac:dyDescent="0.25">
      <c r="A68" s="8">
        <v>650</v>
      </c>
      <c r="B68" s="3"/>
      <c r="C68" s="3">
        <v>245</v>
      </c>
      <c r="D68" s="3">
        <v>351</v>
      </c>
      <c r="E68" s="3">
        <v>347</v>
      </c>
      <c r="F68" s="3">
        <v>355</v>
      </c>
      <c r="G68" s="3">
        <v>521</v>
      </c>
      <c r="H68" s="3">
        <v>356</v>
      </c>
      <c r="I68" s="3">
        <v>355</v>
      </c>
      <c r="J68" s="3">
        <v>326</v>
      </c>
      <c r="K68" s="3">
        <v>350</v>
      </c>
      <c r="L68" s="3">
        <v>356</v>
      </c>
      <c r="M68" s="3">
        <v>357</v>
      </c>
      <c r="N68" s="3">
        <v>362</v>
      </c>
      <c r="O68" s="3">
        <v>354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>
        <v>357</v>
      </c>
    </row>
    <row r="69" spans="1:35" ht="12.75" customHeight="1" x14ac:dyDescent="0.25">
      <c r="A69" s="8">
        <v>660</v>
      </c>
      <c r="B69" s="3"/>
      <c r="C69" s="3">
        <v>423</v>
      </c>
      <c r="D69" s="3">
        <v>421</v>
      </c>
      <c r="E69" s="3">
        <v>424</v>
      </c>
      <c r="F69" s="3">
        <v>434</v>
      </c>
      <c r="G69" s="3">
        <v>373</v>
      </c>
      <c r="H69" s="3">
        <v>431</v>
      </c>
      <c r="I69" s="3">
        <v>455</v>
      </c>
      <c r="J69" s="3">
        <v>390</v>
      </c>
      <c r="K69" s="3">
        <v>458</v>
      </c>
      <c r="L69" s="3">
        <v>461</v>
      </c>
      <c r="M69" s="3">
        <v>461</v>
      </c>
      <c r="N69" s="3">
        <v>471</v>
      </c>
      <c r="O69" s="3">
        <v>471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>
        <v>436</v>
      </c>
    </row>
    <row r="70" spans="1:35" ht="12.75" customHeight="1" x14ac:dyDescent="0.25">
      <c r="A70" s="8">
        <v>670</v>
      </c>
      <c r="B70" s="3"/>
      <c r="C70" s="3">
        <v>383</v>
      </c>
      <c r="D70" s="3">
        <v>384</v>
      </c>
      <c r="E70" s="3">
        <v>383</v>
      </c>
      <c r="F70" s="3">
        <v>385</v>
      </c>
      <c r="G70" s="3">
        <v>377</v>
      </c>
      <c r="H70" s="3">
        <v>392</v>
      </c>
      <c r="I70" s="3">
        <v>391</v>
      </c>
      <c r="J70" s="3">
        <v>389</v>
      </c>
      <c r="K70" s="3">
        <v>401</v>
      </c>
      <c r="L70" s="3">
        <v>403</v>
      </c>
      <c r="M70" s="3">
        <v>403</v>
      </c>
      <c r="N70" s="3">
        <v>400</v>
      </c>
      <c r="O70" s="3">
        <v>400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>
        <v>392</v>
      </c>
    </row>
    <row r="71" spans="1:35" ht="12.75" customHeight="1" x14ac:dyDescent="0.25">
      <c r="A71" s="13">
        <v>680</v>
      </c>
      <c r="B71" s="3"/>
      <c r="C71" s="3">
        <v>160</v>
      </c>
      <c r="D71" s="3">
        <v>175</v>
      </c>
      <c r="E71" s="3">
        <v>178</v>
      </c>
      <c r="F71" s="3">
        <v>181</v>
      </c>
      <c r="G71" s="3">
        <v>156</v>
      </c>
      <c r="H71" s="3">
        <v>178</v>
      </c>
      <c r="I71" s="3">
        <v>172</v>
      </c>
      <c r="J71" s="3">
        <v>170</v>
      </c>
      <c r="K71" s="3">
        <v>168</v>
      </c>
      <c r="L71" s="3">
        <v>181</v>
      </c>
      <c r="M71" s="3">
        <v>187</v>
      </c>
      <c r="N71" s="3">
        <v>173</v>
      </c>
      <c r="O71" s="3">
        <v>183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>
        <v>174</v>
      </c>
    </row>
    <row r="72" spans="1:35" ht="12.75" customHeight="1" x14ac:dyDescent="0.25">
      <c r="A72" s="1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5" ht="12.75" customHeight="1" x14ac:dyDescent="0.25">
      <c r="A73" s="1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5" ht="12.75" customHeight="1" x14ac:dyDescent="0.25">
      <c r="A74" s="13">
        <v>2023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5" ht="12.75" customHeight="1" x14ac:dyDescent="0.25">
      <c r="A75" s="8">
        <v>610</v>
      </c>
      <c r="B75" s="3"/>
      <c r="C75" s="3">
        <v>868</v>
      </c>
      <c r="D75" s="3">
        <v>870</v>
      </c>
      <c r="E75" s="3">
        <v>867</v>
      </c>
      <c r="F75" s="3">
        <v>866</v>
      </c>
      <c r="G75" s="3">
        <v>867</v>
      </c>
      <c r="H75" s="3">
        <v>871</v>
      </c>
      <c r="I75" s="3">
        <v>874</v>
      </c>
      <c r="J75" s="3">
        <v>891</v>
      </c>
      <c r="K75" s="3">
        <v>896</v>
      </c>
      <c r="L75" s="3">
        <v>893</v>
      </c>
      <c r="M75" s="3">
        <v>895</v>
      </c>
      <c r="N75" s="3">
        <v>788</v>
      </c>
      <c r="O75" s="3">
        <v>894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>
        <v>872</v>
      </c>
    </row>
    <row r="76" spans="1:35" ht="12.75" customHeight="1" x14ac:dyDescent="0.25">
      <c r="A76" s="8">
        <v>620</v>
      </c>
      <c r="B76" s="3"/>
      <c r="C76" s="3">
        <v>1742</v>
      </c>
      <c r="D76" s="3">
        <v>1752</v>
      </c>
      <c r="E76" s="3">
        <v>1765</v>
      </c>
      <c r="F76" s="3">
        <v>1646</v>
      </c>
      <c r="G76" s="3">
        <v>1629</v>
      </c>
      <c r="H76" s="3">
        <v>1644</v>
      </c>
      <c r="I76" s="3">
        <v>1651</v>
      </c>
      <c r="J76" s="3">
        <v>1648</v>
      </c>
      <c r="K76" s="3">
        <v>1660</v>
      </c>
      <c r="L76" s="3">
        <v>1664</v>
      </c>
      <c r="M76" s="3">
        <v>1654</v>
      </c>
      <c r="N76" s="3">
        <v>1665</v>
      </c>
      <c r="O76" s="3">
        <v>1667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>
        <v>1676</v>
      </c>
    </row>
    <row r="77" spans="1:35" ht="12.75" customHeight="1" x14ac:dyDescent="0.25">
      <c r="A77" s="8">
        <v>630</v>
      </c>
      <c r="B77" s="3"/>
      <c r="C77" s="3">
        <v>1085</v>
      </c>
      <c r="D77" s="3">
        <v>1090</v>
      </c>
      <c r="E77" s="3">
        <v>1117</v>
      </c>
      <c r="F77" s="3">
        <v>1139</v>
      </c>
      <c r="G77" s="3">
        <v>1148</v>
      </c>
      <c r="H77" s="3">
        <v>1156</v>
      </c>
      <c r="I77" s="3">
        <v>1160</v>
      </c>
      <c r="J77" s="3">
        <v>1179</v>
      </c>
      <c r="K77" s="3">
        <v>1185</v>
      </c>
      <c r="L77" s="3">
        <v>1190</v>
      </c>
      <c r="M77" s="3">
        <v>1193</v>
      </c>
      <c r="N77" s="3">
        <v>1195</v>
      </c>
      <c r="O77" s="3">
        <v>1205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>
        <v>1157</v>
      </c>
    </row>
    <row r="78" spans="1:35" ht="12.75" customHeight="1" x14ac:dyDescent="0.25">
      <c r="A78" s="8">
        <v>640</v>
      </c>
      <c r="B78" s="3"/>
      <c r="C78" s="3">
        <v>507</v>
      </c>
      <c r="D78" s="3">
        <v>504</v>
      </c>
      <c r="E78" s="3">
        <v>506</v>
      </c>
      <c r="F78" s="3">
        <v>509</v>
      </c>
      <c r="G78" s="3">
        <v>513</v>
      </c>
      <c r="H78" s="3">
        <v>517</v>
      </c>
      <c r="I78" s="3">
        <v>522</v>
      </c>
      <c r="J78" s="3">
        <v>519</v>
      </c>
      <c r="K78" s="3">
        <v>519</v>
      </c>
      <c r="L78" s="3">
        <v>517</v>
      </c>
      <c r="M78" s="3">
        <v>522</v>
      </c>
      <c r="N78" s="3">
        <v>524</v>
      </c>
      <c r="O78" s="3">
        <v>530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>
        <v>516</v>
      </c>
    </row>
    <row r="79" spans="1:35" ht="12.75" customHeight="1" x14ac:dyDescent="0.25">
      <c r="A79" s="8">
        <v>650</v>
      </c>
      <c r="B79" s="3"/>
      <c r="C79" s="3">
        <v>346</v>
      </c>
      <c r="D79" s="3">
        <v>356</v>
      </c>
      <c r="E79" s="3">
        <v>352</v>
      </c>
      <c r="F79" s="3">
        <v>355</v>
      </c>
      <c r="G79" s="3">
        <v>353</v>
      </c>
      <c r="H79" s="3">
        <v>355</v>
      </c>
      <c r="I79" s="3">
        <v>372</v>
      </c>
      <c r="J79" s="3">
        <v>356</v>
      </c>
      <c r="K79" s="3">
        <v>356</v>
      </c>
      <c r="L79" s="3">
        <v>350</v>
      </c>
      <c r="M79" s="3">
        <v>348</v>
      </c>
      <c r="N79" s="3">
        <v>346</v>
      </c>
      <c r="O79" s="3">
        <v>341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>
        <v>353</v>
      </c>
    </row>
    <row r="80" spans="1:35" ht="12.75" customHeight="1" x14ac:dyDescent="0.25">
      <c r="A80" s="8">
        <v>660</v>
      </c>
      <c r="B80" s="3"/>
      <c r="C80" s="3">
        <v>479</v>
      </c>
      <c r="D80" s="3">
        <v>485</v>
      </c>
      <c r="E80" s="3">
        <v>501</v>
      </c>
      <c r="F80" s="3">
        <v>502</v>
      </c>
      <c r="G80" s="3">
        <v>507</v>
      </c>
      <c r="H80" s="3">
        <v>516</v>
      </c>
      <c r="I80" s="3">
        <v>516</v>
      </c>
      <c r="J80" s="3">
        <v>510</v>
      </c>
      <c r="K80" s="3">
        <v>538</v>
      </c>
      <c r="L80" s="3">
        <v>536</v>
      </c>
      <c r="M80" s="3">
        <v>534</v>
      </c>
      <c r="N80" s="3">
        <v>538</v>
      </c>
      <c r="O80" s="3">
        <v>507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>
        <v>513</v>
      </c>
    </row>
    <row r="81" spans="1:35" ht="12.75" customHeight="1" x14ac:dyDescent="0.25">
      <c r="A81" s="8">
        <v>670</v>
      </c>
      <c r="B81" s="3"/>
      <c r="C81" s="3">
        <v>395</v>
      </c>
      <c r="D81" s="3">
        <v>394</v>
      </c>
      <c r="E81" s="3">
        <v>393</v>
      </c>
      <c r="F81" s="3">
        <v>536</v>
      </c>
      <c r="G81" s="3">
        <v>539</v>
      </c>
      <c r="H81" s="3">
        <v>543</v>
      </c>
      <c r="I81" s="3">
        <v>545</v>
      </c>
      <c r="J81" s="3">
        <v>545</v>
      </c>
      <c r="K81" s="3">
        <v>550</v>
      </c>
      <c r="L81" s="3">
        <v>551</v>
      </c>
      <c r="M81" s="3">
        <v>549</v>
      </c>
      <c r="N81" s="3">
        <v>547</v>
      </c>
      <c r="O81" s="3">
        <v>550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>
        <v>511</v>
      </c>
    </row>
    <row r="82" spans="1:35" ht="12.75" customHeight="1" x14ac:dyDescent="0.25">
      <c r="A82" s="13">
        <v>680</v>
      </c>
      <c r="B82" s="3"/>
      <c r="C82" s="3">
        <v>179</v>
      </c>
      <c r="D82" s="3">
        <v>180</v>
      </c>
      <c r="E82" s="3">
        <v>186</v>
      </c>
      <c r="F82" s="3">
        <v>187</v>
      </c>
      <c r="G82" s="3">
        <v>184</v>
      </c>
      <c r="H82" s="3">
        <v>183</v>
      </c>
      <c r="I82" s="3">
        <v>184</v>
      </c>
      <c r="J82" s="3">
        <v>180</v>
      </c>
      <c r="K82" s="3">
        <v>178</v>
      </c>
      <c r="L82" s="3">
        <v>173</v>
      </c>
      <c r="M82" s="3">
        <v>170</v>
      </c>
      <c r="N82" s="3">
        <v>170</v>
      </c>
      <c r="O82" s="3">
        <v>164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>
        <v>178</v>
      </c>
    </row>
    <row r="83" spans="1:35" ht="12.75" customHeight="1" x14ac:dyDescent="0.25">
      <c r="A83" s="1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5" ht="12.75" customHeight="1" x14ac:dyDescent="0.25">
      <c r="A84" s="13">
        <v>2024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5" ht="12.75" customHeight="1" x14ac:dyDescent="0.25">
      <c r="A85" s="8">
        <v>610</v>
      </c>
      <c r="B85" s="3"/>
      <c r="C85" s="3">
        <v>885</v>
      </c>
      <c r="D85" s="3">
        <v>891</v>
      </c>
      <c r="E85" s="3">
        <v>901</v>
      </c>
      <c r="F85" s="3">
        <v>905</v>
      </c>
      <c r="G85" s="3">
        <v>904</v>
      </c>
      <c r="H85" s="3">
        <v>912</v>
      </c>
      <c r="I85" s="3">
        <v>923</v>
      </c>
      <c r="J85" s="3">
        <v>917</v>
      </c>
      <c r="K85" s="3">
        <v>924</v>
      </c>
      <c r="L85" s="3">
        <v>918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5" ht="12.75" customHeight="1" x14ac:dyDescent="0.25">
      <c r="A86" s="8">
        <v>620</v>
      </c>
      <c r="B86" s="3"/>
      <c r="C86" s="3">
        <v>1650</v>
      </c>
      <c r="D86" s="3">
        <v>1636</v>
      </c>
      <c r="E86" s="3">
        <v>1642</v>
      </c>
      <c r="F86" s="3">
        <v>1632</v>
      </c>
      <c r="G86" s="3">
        <v>1622</v>
      </c>
      <c r="H86" s="3">
        <v>1628</v>
      </c>
      <c r="I86" s="3">
        <v>1631</v>
      </c>
      <c r="J86" s="3">
        <v>1621</v>
      </c>
      <c r="K86" s="3">
        <v>1633</v>
      </c>
      <c r="L86" s="3">
        <v>1647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5" ht="12.75" customHeight="1" x14ac:dyDescent="0.25">
      <c r="A87" s="8">
        <v>630</v>
      </c>
      <c r="B87" s="3"/>
      <c r="C87" s="3">
        <v>1203</v>
      </c>
      <c r="D87" s="3">
        <v>1204</v>
      </c>
      <c r="E87" s="3">
        <v>1208</v>
      </c>
      <c r="F87" s="3">
        <v>1210</v>
      </c>
      <c r="G87" s="3">
        <v>1220</v>
      </c>
      <c r="H87" s="3">
        <v>1224</v>
      </c>
      <c r="I87" s="3">
        <v>1218</v>
      </c>
      <c r="J87" s="3">
        <v>1195</v>
      </c>
      <c r="K87" s="3">
        <v>1183</v>
      </c>
      <c r="L87" s="3">
        <v>1185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5" ht="12.75" customHeight="1" x14ac:dyDescent="0.25">
      <c r="A88" s="8">
        <v>640</v>
      </c>
      <c r="B88" s="3"/>
      <c r="C88" s="3">
        <v>534</v>
      </c>
      <c r="D88" s="3">
        <v>532</v>
      </c>
      <c r="E88" s="3">
        <v>533</v>
      </c>
      <c r="F88" s="3">
        <v>548</v>
      </c>
      <c r="G88" s="3">
        <v>554</v>
      </c>
      <c r="H88" s="3">
        <v>558</v>
      </c>
      <c r="I88" s="3">
        <v>560</v>
      </c>
      <c r="J88" s="3">
        <v>563</v>
      </c>
      <c r="K88" s="3">
        <v>563</v>
      </c>
      <c r="L88" s="3">
        <v>567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5" ht="12.75" customHeight="1" x14ac:dyDescent="0.25">
      <c r="A89" s="8">
        <v>650</v>
      </c>
      <c r="B89" s="3"/>
      <c r="C89" s="3">
        <v>350</v>
      </c>
      <c r="D89" s="3">
        <v>534</v>
      </c>
      <c r="E89" s="3">
        <v>356</v>
      </c>
      <c r="F89" s="3">
        <v>347</v>
      </c>
      <c r="G89" s="3">
        <v>351</v>
      </c>
      <c r="H89" s="3">
        <v>354</v>
      </c>
      <c r="I89" s="3">
        <v>357</v>
      </c>
      <c r="J89" s="3">
        <v>360</v>
      </c>
      <c r="K89" s="3">
        <v>357</v>
      </c>
      <c r="L89" s="3">
        <v>366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5" ht="12.75" customHeight="1" x14ac:dyDescent="0.25">
      <c r="A90" s="8">
        <v>660</v>
      </c>
      <c r="B90" s="3"/>
      <c r="C90" s="3">
        <v>557</v>
      </c>
      <c r="D90" s="3">
        <v>556</v>
      </c>
      <c r="E90" s="3">
        <v>561</v>
      </c>
      <c r="F90" s="3">
        <v>552</v>
      </c>
      <c r="G90" s="3">
        <v>554</v>
      </c>
      <c r="H90" s="3">
        <v>554</v>
      </c>
      <c r="I90" s="3">
        <v>558</v>
      </c>
      <c r="J90" s="3">
        <v>574</v>
      </c>
      <c r="K90" s="3">
        <v>581</v>
      </c>
      <c r="L90" s="3">
        <v>582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5" ht="12.75" customHeight="1" x14ac:dyDescent="0.25">
      <c r="A91" s="8">
        <v>670</v>
      </c>
      <c r="B91" s="3"/>
      <c r="C91" s="3">
        <v>550</v>
      </c>
      <c r="D91" s="3">
        <v>549</v>
      </c>
      <c r="E91" s="3">
        <v>557</v>
      </c>
      <c r="F91" s="3">
        <v>553</v>
      </c>
      <c r="G91" s="3">
        <v>563</v>
      </c>
      <c r="H91" s="3">
        <v>567</v>
      </c>
      <c r="I91" s="3">
        <v>569</v>
      </c>
      <c r="J91" s="3">
        <v>572</v>
      </c>
      <c r="K91" s="3">
        <v>575</v>
      </c>
      <c r="L91" s="3">
        <v>572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5" ht="12.75" customHeight="1" x14ac:dyDescent="0.25">
      <c r="A92" s="13">
        <v>680</v>
      </c>
      <c r="B92" s="3"/>
      <c r="C92" s="3">
        <v>172</v>
      </c>
      <c r="D92" s="3">
        <v>174</v>
      </c>
      <c r="E92" s="3">
        <v>173</v>
      </c>
      <c r="F92" s="3">
        <v>175</v>
      </c>
      <c r="G92" s="3">
        <v>181</v>
      </c>
      <c r="H92" s="3">
        <v>179</v>
      </c>
      <c r="I92" s="3">
        <v>178</v>
      </c>
      <c r="J92" s="3">
        <v>180</v>
      </c>
      <c r="K92" s="3">
        <v>181</v>
      </c>
      <c r="L92" s="3">
        <v>178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5" ht="12.75" customHeight="1" x14ac:dyDescent="0.25">
      <c r="A93" s="1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5" ht="12.75" customHeight="1" x14ac:dyDescent="0.25">
      <c r="A94" s="1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5" ht="12.75" customHeight="1" x14ac:dyDescent="0.25">
      <c r="A95" s="1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5" ht="12.75" customHeight="1" x14ac:dyDescent="0.25">
      <c r="A96" s="1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.75" customHeight="1" x14ac:dyDescent="0.25">
      <c r="A97" s="1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.75" customHeight="1" x14ac:dyDescent="0.25">
      <c r="A98" s="1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.75" customHeight="1" x14ac:dyDescent="0.25">
      <c r="A99" s="1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.75" customHeight="1" x14ac:dyDescent="0.25">
      <c r="A100" s="1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.75" customHeight="1" x14ac:dyDescent="0.25">
      <c r="A101" s="1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.75" customHeight="1" x14ac:dyDescent="0.25">
      <c r="A102" s="1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.75" customHeight="1" x14ac:dyDescent="0.25">
      <c r="A103" s="1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2.75" customHeight="1" x14ac:dyDescent="0.25">
      <c r="A104" s="1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.75" customHeight="1" x14ac:dyDescent="0.25">
      <c r="A105" s="1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.75" customHeight="1" x14ac:dyDescent="0.25">
      <c r="A106" s="1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.75" customHeight="1" x14ac:dyDescent="0.25">
      <c r="A107" s="1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.75" customHeight="1" x14ac:dyDescent="0.25">
      <c r="A108" s="1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.75" customHeight="1" x14ac:dyDescent="0.25">
      <c r="A109" s="1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.75" customHeight="1" x14ac:dyDescent="0.25">
      <c r="A110" s="1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.75" customHeight="1" x14ac:dyDescent="0.25">
      <c r="A111" s="1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.75" customHeight="1" x14ac:dyDescent="0.25">
      <c r="A112" s="1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.75" customHeight="1" x14ac:dyDescent="0.25">
      <c r="A113" s="1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.75" customHeight="1" x14ac:dyDescent="0.25">
      <c r="A114" s="1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.75" customHeight="1" x14ac:dyDescent="0.25">
      <c r="A115" s="1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.75" customHeight="1" x14ac:dyDescent="0.25">
      <c r="A116" s="1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.75" customHeight="1" x14ac:dyDescent="0.25">
      <c r="A117" s="1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.75" customHeight="1" x14ac:dyDescent="0.25">
      <c r="A118" s="1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.75" customHeight="1" x14ac:dyDescent="0.25">
      <c r="A119" s="1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.75" customHeight="1" x14ac:dyDescent="0.25">
      <c r="A120" s="1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.75" customHeight="1" x14ac:dyDescent="0.25">
      <c r="A121" s="1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.75" customHeight="1" x14ac:dyDescent="0.25">
      <c r="A122" s="1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.75" customHeight="1" x14ac:dyDescent="0.25">
      <c r="A123" s="1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.75" customHeight="1" x14ac:dyDescent="0.25">
      <c r="A124" s="1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.75" customHeight="1" x14ac:dyDescent="0.25">
      <c r="A125" s="1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.75" customHeight="1" x14ac:dyDescent="0.25">
      <c r="A126" s="1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.75" customHeight="1" x14ac:dyDescent="0.25">
      <c r="A127" s="1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.75" customHeight="1" x14ac:dyDescent="0.25">
      <c r="A128" s="1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.75" customHeight="1" x14ac:dyDescent="0.25">
      <c r="A129" s="1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.75" customHeight="1" x14ac:dyDescent="0.25">
      <c r="A130" s="1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.75" customHeight="1" x14ac:dyDescent="0.25">
      <c r="A131" s="1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.75" customHeight="1" x14ac:dyDescent="0.25">
      <c r="A132" s="1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.75" customHeight="1" x14ac:dyDescent="0.25">
      <c r="A133" s="1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.75" customHeight="1" x14ac:dyDescent="0.25">
      <c r="A134" s="1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.75" customHeight="1" x14ac:dyDescent="0.25">
      <c r="A135" s="1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.75" customHeight="1" x14ac:dyDescent="0.25">
      <c r="A136" s="1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.75" customHeight="1" x14ac:dyDescent="0.25">
      <c r="A137" s="1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.75" customHeight="1" x14ac:dyDescent="0.25">
      <c r="A138" s="1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.75" customHeight="1" x14ac:dyDescent="0.25">
      <c r="A139" s="1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.75" customHeight="1" x14ac:dyDescent="0.25">
      <c r="A140" s="1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.75" customHeight="1" x14ac:dyDescent="0.25">
      <c r="A141" s="1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.75" customHeight="1" x14ac:dyDescent="0.25">
      <c r="A142" s="1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.75" customHeight="1" x14ac:dyDescent="0.25">
      <c r="A143" s="1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.75" customHeight="1" x14ac:dyDescent="0.25">
      <c r="A144" s="1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.75" customHeight="1" x14ac:dyDescent="0.25">
      <c r="A145" s="1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.75" customHeight="1" x14ac:dyDescent="0.25">
      <c r="A146" s="1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.75" customHeight="1" x14ac:dyDescent="0.25">
      <c r="A147" s="1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.75" customHeight="1" x14ac:dyDescent="0.25">
      <c r="A148" s="1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.75" customHeight="1" x14ac:dyDescent="0.25">
      <c r="A149" s="1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.75" customHeight="1" x14ac:dyDescent="0.25">
      <c r="A150" s="1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.75" customHeight="1" x14ac:dyDescent="0.25">
      <c r="A151" s="1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.75" customHeight="1" x14ac:dyDescent="0.25">
      <c r="A152" s="1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.75" customHeight="1" x14ac:dyDescent="0.25">
      <c r="A153" s="1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.75" customHeight="1" x14ac:dyDescent="0.25">
      <c r="A154" s="1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.75" customHeight="1" x14ac:dyDescent="0.25">
      <c r="A155" s="1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.75" customHeight="1" x14ac:dyDescent="0.25">
      <c r="A156" s="1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.75" customHeight="1" x14ac:dyDescent="0.25">
      <c r="A157" s="1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.75" customHeight="1" x14ac:dyDescent="0.25">
      <c r="A158" s="1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.75" customHeight="1" x14ac:dyDescent="0.25">
      <c r="A159" s="1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.75" customHeight="1" x14ac:dyDescent="0.25">
      <c r="A160" s="1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.75" customHeight="1" x14ac:dyDescent="0.25">
      <c r="A161" s="1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.75" customHeight="1" x14ac:dyDescent="0.25">
      <c r="A162" s="1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.75" customHeight="1" x14ac:dyDescent="0.25">
      <c r="A163" s="1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.75" customHeight="1" x14ac:dyDescent="0.25">
      <c r="A164" s="1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.75" customHeight="1" x14ac:dyDescent="0.25">
      <c r="A165" s="1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.75" customHeight="1" x14ac:dyDescent="0.25">
      <c r="A166" s="1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.75" customHeight="1" x14ac:dyDescent="0.25">
      <c r="A167" s="1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.75" customHeight="1" x14ac:dyDescent="0.25">
      <c r="A168" s="1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.75" customHeight="1" x14ac:dyDescent="0.25">
      <c r="A169" s="1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.75" customHeight="1" x14ac:dyDescent="0.25">
      <c r="A170" s="1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.75" customHeight="1" x14ac:dyDescent="0.25">
      <c r="A171" s="1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.75" customHeight="1" x14ac:dyDescent="0.25">
      <c r="A172" s="1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.75" customHeight="1" x14ac:dyDescent="0.25">
      <c r="A173" s="1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.75" customHeight="1" x14ac:dyDescent="0.25">
      <c r="A174" s="1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.75" customHeight="1" x14ac:dyDescent="0.25">
      <c r="A175" s="1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.75" customHeight="1" x14ac:dyDescent="0.25">
      <c r="A176" s="1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.75" customHeight="1" x14ac:dyDescent="0.25">
      <c r="A177" s="1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.75" customHeight="1" x14ac:dyDescent="0.25">
      <c r="A178" s="1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.75" customHeight="1" x14ac:dyDescent="0.25">
      <c r="A179" s="1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.75" customHeight="1" x14ac:dyDescent="0.25">
      <c r="A180" s="1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.75" customHeight="1" x14ac:dyDescent="0.25">
      <c r="A181" s="1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.75" customHeight="1" x14ac:dyDescent="0.25">
      <c r="A182" s="1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.75" customHeight="1" x14ac:dyDescent="0.25">
      <c r="A183" s="1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.75" customHeight="1" x14ac:dyDescent="0.25">
      <c r="A184" s="1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.75" customHeight="1" x14ac:dyDescent="0.25">
      <c r="A185" s="1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.75" customHeight="1" x14ac:dyDescent="0.25">
      <c r="A186" s="1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.75" customHeight="1" x14ac:dyDescent="0.25">
      <c r="A187" s="1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.75" customHeight="1" x14ac:dyDescent="0.25">
      <c r="A188" s="1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.75" customHeight="1" x14ac:dyDescent="0.25">
      <c r="A189" s="1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.75" customHeight="1" x14ac:dyDescent="0.25">
      <c r="A190" s="1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.75" customHeight="1" x14ac:dyDescent="0.25">
      <c r="A191" s="1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.75" customHeight="1" x14ac:dyDescent="0.25">
      <c r="A192" s="1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.75" customHeight="1" x14ac:dyDescent="0.25">
      <c r="A193" s="1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.75" customHeight="1" x14ac:dyDescent="0.25">
      <c r="A194" s="1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.75" customHeight="1" x14ac:dyDescent="0.25">
      <c r="A195" s="1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.75" customHeight="1" x14ac:dyDescent="0.25">
      <c r="A196" s="1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.75" customHeight="1" x14ac:dyDescent="0.25">
      <c r="A197" s="1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.75" customHeight="1" x14ac:dyDescent="0.25">
      <c r="A198" s="1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.75" customHeight="1" x14ac:dyDescent="0.25">
      <c r="A199" s="1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.75" customHeight="1" x14ac:dyDescent="0.25">
      <c r="A200" s="1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.75" customHeight="1" x14ac:dyDescent="0.25">
      <c r="A201" s="1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.75" customHeight="1" x14ac:dyDescent="0.25">
      <c r="A202" s="1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.75" customHeight="1" x14ac:dyDescent="0.25">
      <c r="A203" s="1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.75" customHeight="1" x14ac:dyDescent="0.25">
      <c r="A204" s="1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.75" customHeight="1" x14ac:dyDescent="0.25">
      <c r="A205" s="1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.75" customHeight="1" x14ac:dyDescent="0.25">
      <c r="A206" s="1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.75" customHeight="1" x14ac:dyDescent="0.25">
      <c r="A207" s="1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.75" customHeight="1" x14ac:dyDescent="0.25">
      <c r="A208" s="1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.75" customHeight="1" x14ac:dyDescent="0.25">
      <c r="A209" s="1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.75" customHeight="1" x14ac:dyDescent="0.25">
      <c r="A210" s="1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.75" customHeight="1" x14ac:dyDescent="0.25">
      <c r="A211" s="1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.75" customHeight="1" x14ac:dyDescent="0.25">
      <c r="A212" s="1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.75" customHeight="1" x14ac:dyDescent="0.25">
      <c r="A213" s="1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.75" customHeight="1" x14ac:dyDescent="0.25">
      <c r="A214" s="1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.75" customHeight="1" x14ac:dyDescent="0.25">
      <c r="A215" s="1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.75" customHeight="1" x14ac:dyDescent="0.25">
      <c r="A216" s="1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.75" customHeight="1" x14ac:dyDescent="0.25">
      <c r="A217" s="1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.75" customHeight="1" x14ac:dyDescent="0.25">
      <c r="A218" s="1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.75" customHeight="1" x14ac:dyDescent="0.25">
      <c r="A219" s="1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.75" customHeight="1" x14ac:dyDescent="0.25">
      <c r="A220" s="1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.75" customHeight="1" x14ac:dyDescent="0.25">
      <c r="A221" s="1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.75" customHeight="1" x14ac:dyDescent="0.25">
      <c r="A222" s="1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.75" customHeight="1" x14ac:dyDescent="0.25">
      <c r="A223" s="1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.75" customHeight="1" x14ac:dyDescent="0.25">
      <c r="A224" s="1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.75" customHeight="1" x14ac:dyDescent="0.25">
      <c r="A225" s="1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.75" customHeight="1" x14ac:dyDescent="0.25">
      <c r="A226" s="1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.75" customHeight="1" x14ac:dyDescent="0.25">
      <c r="A227" s="1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.75" customHeight="1" x14ac:dyDescent="0.25">
      <c r="A228" s="1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.75" customHeight="1" x14ac:dyDescent="0.25">
      <c r="A229" s="1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.75" customHeight="1" x14ac:dyDescent="0.25">
      <c r="A230" s="1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.75" customHeight="1" x14ac:dyDescent="0.25">
      <c r="A231" s="1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.75" customHeight="1" x14ac:dyDescent="0.25">
      <c r="A232" s="1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.75" customHeight="1" x14ac:dyDescent="0.25">
      <c r="A233" s="1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.75" customHeight="1" x14ac:dyDescent="0.25">
      <c r="A234" s="1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.75" customHeight="1" x14ac:dyDescent="0.25">
      <c r="A235" s="1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.75" customHeight="1" x14ac:dyDescent="0.25">
      <c r="A236" s="1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.75" customHeight="1" x14ac:dyDescent="0.25">
      <c r="A237" s="1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.75" customHeight="1" x14ac:dyDescent="0.25">
      <c r="A238" s="1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.75" customHeight="1" x14ac:dyDescent="0.25">
      <c r="A239" s="1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.75" customHeight="1" x14ac:dyDescent="0.25">
      <c r="A240" s="1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.75" customHeight="1" x14ac:dyDescent="0.25">
      <c r="A241" s="1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.75" customHeight="1" x14ac:dyDescent="0.25">
      <c r="A242" s="1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.75" customHeight="1" x14ac:dyDescent="0.25">
      <c r="A243" s="1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.75" customHeight="1" x14ac:dyDescent="0.25">
      <c r="A244" s="1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.75" customHeight="1" x14ac:dyDescent="0.25">
      <c r="A245" s="1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.75" customHeight="1" x14ac:dyDescent="0.25">
      <c r="A246" s="1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.75" customHeight="1" x14ac:dyDescent="0.25">
      <c r="A247" s="1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.75" customHeight="1" x14ac:dyDescent="0.25">
      <c r="A248" s="1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.75" customHeight="1" x14ac:dyDescent="0.25">
      <c r="A249" s="1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.75" customHeight="1" x14ac:dyDescent="0.25">
      <c r="A250" s="1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.75" customHeight="1" x14ac:dyDescent="0.25">
      <c r="A251" s="1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.75" customHeight="1" x14ac:dyDescent="0.25">
      <c r="A252" s="1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.75" customHeight="1" x14ac:dyDescent="0.25">
      <c r="A253" s="1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.75" customHeight="1" x14ac:dyDescent="0.25">
      <c r="A254" s="1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.75" customHeight="1" x14ac:dyDescent="0.25">
      <c r="A255" s="1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.75" customHeight="1" x14ac:dyDescent="0.25">
      <c r="A256" s="1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.75" customHeight="1" x14ac:dyDescent="0.25">
      <c r="A257" s="1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.75" customHeight="1" x14ac:dyDescent="0.25">
      <c r="A258" s="1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.75" customHeight="1" x14ac:dyDescent="0.25">
      <c r="A259" s="1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.75" customHeight="1" x14ac:dyDescent="0.25">
      <c r="A260" s="1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.75" customHeight="1" x14ac:dyDescent="0.25">
      <c r="A261" s="1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.75" customHeight="1" x14ac:dyDescent="0.25">
      <c r="A262" s="1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.75" customHeight="1" x14ac:dyDescent="0.25">
      <c r="A263" s="1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.75" customHeight="1" x14ac:dyDescent="0.25">
      <c r="A264" s="1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.75" customHeight="1" x14ac:dyDescent="0.25">
      <c r="A265" s="1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.75" customHeight="1" x14ac:dyDescent="0.25">
      <c r="A266" s="1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.75" customHeight="1" x14ac:dyDescent="0.25">
      <c r="A267" s="1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.75" customHeight="1" x14ac:dyDescent="0.25">
      <c r="A268" s="1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.75" customHeight="1" x14ac:dyDescent="0.25">
      <c r="A269" s="1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.75" customHeight="1" x14ac:dyDescent="0.25">
      <c r="A270" s="1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.75" customHeight="1" x14ac:dyDescent="0.25">
      <c r="A271" s="1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.75" customHeight="1" x14ac:dyDescent="0.25">
      <c r="A272" s="1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.75" customHeight="1" x14ac:dyDescent="0.25">
      <c r="A273" s="1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.75" customHeight="1" x14ac:dyDescent="0.25">
      <c r="A274" s="1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.75" customHeight="1" x14ac:dyDescent="0.25">
      <c r="A275" s="1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.75" customHeight="1" x14ac:dyDescent="0.25">
      <c r="A276" s="1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.75" customHeight="1" x14ac:dyDescent="0.25">
      <c r="A277" s="1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.75" customHeight="1" x14ac:dyDescent="0.25">
      <c r="A278" s="1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.75" customHeight="1" x14ac:dyDescent="0.25">
      <c r="A279" s="1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.75" customHeight="1" x14ac:dyDescent="0.25">
      <c r="A280" s="1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.75" customHeight="1" x14ac:dyDescent="0.25">
      <c r="A281" s="1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.75" customHeight="1" x14ac:dyDescent="0.25">
      <c r="A282" s="1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.75" customHeight="1" x14ac:dyDescent="0.25">
      <c r="A283" s="1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.75" customHeight="1" x14ac:dyDescent="0.25">
      <c r="A284" s="1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.75" customHeight="1" x14ac:dyDescent="0.25">
      <c r="A285" s="1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.75" customHeight="1" x14ac:dyDescent="0.25">
      <c r="A286" s="1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.75" customHeight="1" x14ac:dyDescent="0.25">
      <c r="A287" s="1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.75" customHeight="1" x14ac:dyDescent="0.25">
      <c r="A288" s="1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.75" customHeight="1" x14ac:dyDescent="0.25">
      <c r="A289" s="1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.75" customHeight="1" x14ac:dyDescent="0.25">
      <c r="A290" s="1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.75" customHeight="1" x14ac:dyDescent="0.25">
      <c r="A291" s="1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.75" customHeight="1" x14ac:dyDescent="0.25">
      <c r="A292" s="1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.75" customHeight="1" x14ac:dyDescent="0.25">
      <c r="A293" s="1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.75" customHeight="1" x14ac:dyDescent="0.25">
      <c r="A294" s="1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.75" customHeight="1" x14ac:dyDescent="0.25">
      <c r="A295" s="1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.75" customHeight="1" x14ac:dyDescent="0.25">
      <c r="A296" s="1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.75" customHeight="1" x14ac:dyDescent="0.25">
      <c r="A297" s="1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.75" customHeight="1" x14ac:dyDescent="0.25">
      <c r="A298" s="1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.75" customHeight="1" x14ac:dyDescent="0.25">
      <c r="A299" s="1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.75" customHeight="1" x14ac:dyDescent="0.25">
      <c r="A300" s="1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.75" customHeight="1" x14ac:dyDescent="0.25">
      <c r="A301" s="1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.75" customHeight="1" x14ac:dyDescent="0.25">
      <c r="A302" s="1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.75" customHeight="1" x14ac:dyDescent="0.25">
      <c r="A303" s="1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.75" customHeight="1" x14ac:dyDescent="0.25">
      <c r="A304" s="1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.75" customHeight="1" x14ac:dyDescent="0.25">
      <c r="A305" s="1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.75" customHeight="1" x14ac:dyDescent="0.25">
      <c r="A306" s="1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.75" customHeight="1" x14ac:dyDescent="0.25">
      <c r="A307" s="1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.75" customHeight="1" x14ac:dyDescent="0.25">
      <c r="A308" s="1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.75" customHeight="1" x14ac:dyDescent="0.25">
      <c r="A309" s="1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.75" customHeight="1" x14ac:dyDescent="0.25">
      <c r="A310" s="1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.75" customHeight="1" x14ac:dyDescent="0.25">
      <c r="A311" s="1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.75" customHeight="1" x14ac:dyDescent="0.25">
      <c r="A312" s="1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.75" customHeight="1" x14ac:dyDescent="0.25">
      <c r="A313" s="1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.75" customHeight="1" x14ac:dyDescent="0.25">
      <c r="A314" s="1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.75" customHeight="1" x14ac:dyDescent="0.25">
      <c r="A315" s="1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.75" customHeight="1" x14ac:dyDescent="0.25">
      <c r="A316" s="1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.75" customHeight="1" x14ac:dyDescent="0.25">
      <c r="A317" s="1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.75" customHeight="1" x14ac:dyDescent="0.25">
      <c r="A318" s="1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.75" customHeight="1" x14ac:dyDescent="0.25">
      <c r="A319" s="1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.75" customHeight="1" x14ac:dyDescent="0.25">
      <c r="A320" s="1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.75" customHeight="1" x14ac:dyDescent="0.25">
      <c r="A321" s="1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.75" customHeight="1" x14ac:dyDescent="0.25">
      <c r="A322" s="1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.75" customHeight="1" x14ac:dyDescent="0.25">
      <c r="A323" s="1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.75" customHeight="1" x14ac:dyDescent="0.25">
      <c r="A324" s="1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.75" customHeight="1" x14ac:dyDescent="0.25">
      <c r="A325" s="1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.75" customHeight="1" x14ac:dyDescent="0.25">
      <c r="A326" s="1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.75" customHeight="1" x14ac:dyDescent="0.25">
      <c r="A327" s="1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.75" customHeight="1" x14ac:dyDescent="0.25">
      <c r="A328" s="1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.75" customHeight="1" x14ac:dyDescent="0.25">
      <c r="A329" s="1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.75" customHeight="1" x14ac:dyDescent="0.25">
      <c r="A330" s="1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.75" customHeight="1" x14ac:dyDescent="0.25">
      <c r="A331" s="1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.75" customHeight="1" x14ac:dyDescent="0.25">
      <c r="A332" s="1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.75" customHeight="1" x14ac:dyDescent="0.25">
      <c r="A333" s="1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.75" customHeight="1" x14ac:dyDescent="0.25">
      <c r="A334" s="1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.75" customHeight="1" x14ac:dyDescent="0.25">
      <c r="A335" s="1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.75" customHeight="1" x14ac:dyDescent="0.25">
      <c r="A336" s="1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.75" customHeight="1" x14ac:dyDescent="0.25">
      <c r="A337" s="1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2.75" customHeight="1" x14ac:dyDescent="0.25">
      <c r="A338" s="1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2.75" customHeight="1" x14ac:dyDescent="0.25">
      <c r="A339" s="1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2.75" customHeight="1" x14ac:dyDescent="0.25">
      <c r="A340" s="1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2.75" customHeight="1" x14ac:dyDescent="0.25">
      <c r="A341" s="1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2.75" customHeight="1" x14ac:dyDescent="0.25">
      <c r="A342" s="1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2.75" customHeight="1" x14ac:dyDescent="0.25">
      <c r="A343" s="1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2.75" customHeight="1" x14ac:dyDescent="0.25">
      <c r="A344" s="1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2.75" customHeight="1" x14ac:dyDescent="0.25">
      <c r="A345" s="1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2.75" customHeight="1" x14ac:dyDescent="0.25">
      <c r="A346" s="1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2.75" customHeight="1" x14ac:dyDescent="0.25">
      <c r="A347" s="1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2.75" customHeight="1" x14ac:dyDescent="0.25">
      <c r="A348" s="1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2.75" customHeight="1" x14ac:dyDescent="0.25">
      <c r="A349" s="1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2.75" customHeight="1" x14ac:dyDescent="0.25">
      <c r="A350" s="1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2.75" customHeight="1" x14ac:dyDescent="0.25">
      <c r="A351" s="1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2.75" customHeight="1" x14ac:dyDescent="0.25">
      <c r="A352" s="1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2.75" customHeight="1" x14ac:dyDescent="0.25">
      <c r="A353" s="1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2.75" customHeight="1" x14ac:dyDescent="0.25">
      <c r="A354" s="1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2.75" customHeight="1" x14ac:dyDescent="0.25">
      <c r="A355" s="1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2.75" customHeight="1" x14ac:dyDescent="0.25">
      <c r="A356" s="1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2.75" customHeight="1" x14ac:dyDescent="0.25">
      <c r="A357" s="1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2.75" customHeight="1" x14ac:dyDescent="0.25">
      <c r="A358" s="1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2.75" customHeight="1" x14ac:dyDescent="0.25">
      <c r="A359" s="1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2.75" customHeight="1" x14ac:dyDescent="0.25">
      <c r="A360" s="1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2.75" customHeight="1" x14ac:dyDescent="0.25">
      <c r="A361" s="1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2.75" customHeight="1" x14ac:dyDescent="0.25">
      <c r="A362" s="1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2.75" customHeight="1" x14ac:dyDescent="0.25">
      <c r="A363" s="1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2.75" customHeight="1" x14ac:dyDescent="0.25">
      <c r="A364" s="1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2.75" customHeight="1" x14ac:dyDescent="0.25">
      <c r="A365" s="1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2.75" customHeight="1" x14ac:dyDescent="0.25">
      <c r="A366" s="1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2.75" customHeight="1" x14ac:dyDescent="0.25">
      <c r="A367" s="1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2.75" customHeight="1" x14ac:dyDescent="0.25">
      <c r="A368" s="1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2.75" customHeight="1" x14ac:dyDescent="0.25">
      <c r="A369" s="1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2.75" customHeight="1" x14ac:dyDescent="0.25">
      <c r="A370" s="1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2.75" customHeight="1" x14ac:dyDescent="0.25">
      <c r="A371" s="1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2.75" customHeight="1" x14ac:dyDescent="0.25">
      <c r="A372" s="1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2.75" customHeight="1" x14ac:dyDescent="0.25">
      <c r="A373" s="1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2.75" customHeight="1" x14ac:dyDescent="0.25">
      <c r="A374" s="1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2.75" customHeight="1" x14ac:dyDescent="0.25">
      <c r="A375" s="1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2.75" customHeight="1" x14ac:dyDescent="0.25">
      <c r="A376" s="1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2.75" customHeight="1" x14ac:dyDescent="0.25">
      <c r="A377" s="1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2.75" customHeight="1" x14ac:dyDescent="0.25">
      <c r="A378" s="1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2.75" customHeight="1" x14ac:dyDescent="0.25">
      <c r="A379" s="1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2.75" customHeight="1" x14ac:dyDescent="0.25">
      <c r="A380" s="1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2.75" customHeight="1" x14ac:dyDescent="0.25">
      <c r="A381" s="1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2.75" customHeight="1" x14ac:dyDescent="0.25">
      <c r="A382" s="1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2.75" customHeight="1" x14ac:dyDescent="0.25">
      <c r="A383" s="1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2.75" customHeight="1" x14ac:dyDescent="0.25">
      <c r="A384" s="1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2.75" customHeight="1" x14ac:dyDescent="0.25">
      <c r="A385" s="1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2.75" customHeight="1" x14ac:dyDescent="0.25">
      <c r="A386" s="1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2.75" customHeight="1" x14ac:dyDescent="0.25">
      <c r="A387" s="1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2.75" customHeight="1" x14ac:dyDescent="0.25">
      <c r="A388" s="1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2.75" customHeight="1" x14ac:dyDescent="0.25">
      <c r="A389" s="1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2.75" customHeight="1" x14ac:dyDescent="0.25">
      <c r="A390" s="1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2.75" customHeight="1" x14ac:dyDescent="0.25">
      <c r="A391" s="1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2.75" customHeight="1" x14ac:dyDescent="0.25">
      <c r="A392" s="1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2.75" customHeight="1" x14ac:dyDescent="0.25">
      <c r="A393" s="1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2.75" customHeight="1" x14ac:dyDescent="0.25">
      <c r="A394" s="1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2.75" customHeight="1" x14ac:dyDescent="0.25">
      <c r="A395" s="1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2.75" customHeight="1" x14ac:dyDescent="0.25">
      <c r="A396" s="1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2.75" customHeight="1" x14ac:dyDescent="0.25">
      <c r="A397" s="1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2.75" customHeight="1" x14ac:dyDescent="0.25">
      <c r="A398" s="1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2.75" customHeight="1" x14ac:dyDescent="0.25">
      <c r="A399" s="1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2.75" customHeight="1" x14ac:dyDescent="0.25">
      <c r="A400" s="1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2.75" customHeight="1" x14ac:dyDescent="0.25">
      <c r="A401" s="1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2.75" customHeight="1" x14ac:dyDescent="0.25">
      <c r="A402" s="1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2.75" customHeight="1" x14ac:dyDescent="0.25">
      <c r="A403" s="1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2.75" customHeight="1" x14ac:dyDescent="0.25">
      <c r="A404" s="1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2.75" customHeight="1" x14ac:dyDescent="0.25">
      <c r="A405" s="1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2.75" customHeight="1" x14ac:dyDescent="0.25">
      <c r="A406" s="1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2.75" customHeight="1" x14ac:dyDescent="0.25">
      <c r="A407" s="1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2.75" customHeight="1" x14ac:dyDescent="0.25">
      <c r="A408" s="1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2.75" customHeight="1" x14ac:dyDescent="0.25">
      <c r="A409" s="1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2.75" customHeight="1" x14ac:dyDescent="0.25">
      <c r="A410" s="1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2.75" customHeight="1" x14ac:dyDescent="0.25">
      <c r="A411" s="1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2.75" customHeight="1" x14ac:dyDescent="0.25">
      <c r="A412" s="1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2.75" customHeight="1" x14ac:dyDescent="0.25">
      <c r="A413" s="1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2.75" customHeight="1" x14ac:dyDescent="0.25">
      <c r="A414" s="1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2.75" customHeight="1" x14ac:dyDescent="0.25">
      <c r="A415" s="1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2.75" customHeight="1" x14ac:dyDescent="0.25">
      <c r="A416" s="1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2.75" customHeight="1" x14ac:dyDescent="0.25">
      <c r="A417" s="1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2.75" customHeight="1" x14ac:dyDescent="0.25">
      <c r="A418" s="1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2.75" customHeight="1" x14ac:dyDescent="0.25">
      <c r="A419" s="1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2.75" customHeight="1" x14ac:dyDescent="0.25">
      <c r="A420" s="1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2.75" customHeight="1" x14ac:dyDescent="0.25">
      <c r="A421" s="1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2.75" customHeight="1" x14ac:dyDescent="0.25">
      <c r="A422" s="1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2.75" customHeight="1" x14ac:dyDescent="0.25">
      <c r="A423" s="1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2.75" customHeight="1" x14ac:dyDescent="0.25">
      <c r="A424" s="1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2.75" customHeight="1" x14ac:dyDescent="0.25">
      <c r="A425" s="1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2.75" customHeight="1" x14ac:dyDescent="0.25">
      <c r="A426" s="1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2.75" customHeight="1" x14ac:dyDescent="0.25">
      <c r="A427" s="1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2.75" customHeight="1" x14ac:dyDescent="0.25">
      <c r="A428" s="1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2.75" customHeight="1" x14ac:dyDescent="0.25">
      <c r="A429" s="1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2.75" customHeight="1" x14ac:dyDescent="0.25">
      <c r="A430" s="1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2.75" customHeight="1" x14ac:dyDescent="0.25">
      <c r="A431" s="1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2.75" customHeight="1" x14ac:dyDescent="0.25">
      <c r="A432" s="1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2.75" customHeight="1" x14ac:dyDescent="0.25">
      <c r="A433" s="1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2.75" customHeight="1" x14ac:dyDescent="0.25">
      <c r="A434" s="1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2.75" customHeight="1" x14ac:dyDescent="0.25">
      <c r="A435" s="1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2.75" customHeight="1" x14ac:dyDescent="0.25">
      <c r="A436" s="1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2.75" customHeight="1" x14ac:dyDescent="0.25">
      <c r="A437" s="1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2.75" customHeight="1" x14ac:dyDescent="0.25">
      <c r="A438" s="1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2.75" customHeight="1" x14ac:dyDescent="0.25">
      <c r="A439" s="1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2.75" customHeight="1" x14ac:dyDescent="0.25">
      <c r="A440" s="1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2.75" customHeight="1" x14ac:dyDescent="0.25">
      <c r="A441" s="1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2.75" customHeight="1" x14ac:dyDescent="0.25">
      <c r="A442" s="1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2.75" customHeight="1" x14ac:dyDescent="0.25">
      <c r="A443" s="1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2.75" customHeight="1" x14ac:dyDescent="0.25">
      <c r="A444" s="1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2.75" customHeight="1" x14ac:dyDescent="0.25">
      <c r="A445" s="1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2.75" customHeight="1" x14ac:dyDescent="0.25">
      <c r="A446" s="1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2.75" customHeight="1" x14ac:dyDescent="0.25">
      <c r="A447" s="1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2.75" customHeight="1" x14ac:dyDescent="0.25">
      <c r="A448" s="1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2.75" customHeight="1" x14ac:dyDescent="0.25">
      <c r="A449" s="1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2.75" customHeight="1" x14ac:dyDescent="0.25">
      <c r="A450" s="1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2.75" customHeight="1" x14ac:dyDescent="0.25">
      <c r="A451" s="1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2.75" customHeight="1" x14ac:dyDescent="0.25">
      <c r="A452" s="1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2.75" customHeight="1" x14ac:dyDescent="0.25">
      <c r="A453" s="1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2.75" customHeight="1" x14ac:dyDescent="0.25">
      <c r="A454" s="1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2.75" customHeight="1" x14ac:dyDescent="0.25">
      <c r="A455" s="1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2.75" customHeight="1" x14ac:dyDescent="0.25">
      <c r="A456" s="1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2.75" customHeight="1" x14ac:dyDescent="0.25">
      <c r="A457" s="1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2.75" customHeight="1" x14ac:dyDescent="0.25">
      <c r="A458" s="1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2.75" customHeight="1" x14ac:dyDescent="0.25">
      <c r="A459" s="1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2.75" customHeight="1" x14ac:dyDescent="0.25">
      <c r="A460" s="1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2.75" customHeight="1" x14ac:dyDescent="0.25">
      <c r="A461" s="1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2.75" customHeight="1" x14ac:dyDescent="0.25">
      <c r="A462" s="1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2.75" customHeight="1" x14ac:dyDescent="0.25">
      <c r="A463" s="1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2.75" customHeight="1" x14ac:dyDescent="0.25">
      <c r="A464" s="1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2.75" customHeight="1" x14ac:dyDescent="0.25">
      <c r="A465" s="1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2.75" customHeight="1" x14ac:dyDescent="0.25">
      <c r="A466" s="1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2.75" customHeight="1" x14ac:dyDescent="0.25">
      <c r="A467" s="1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2.75" customHeight="1" x14ac:dyDescent="0.25">
      <c r="A468" s="1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2.75" customHeight="1" x14ac:dyDescent="0.25">
      <c r="A469" s="1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2.75" customHeight="1" x14ac:dyDescent="0.25">
      <c r="A470" s="1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2.75" customHeight="1" x14ac:dyDescent="0.25">
      <c r="A471" s="1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2.75" customHeight="1" x14ac:dyDescent="0.25">
      <c r="A472" s="1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2.75" customHeight="1" x14ac:dyDescent="0.25">
      <c r="A473" s="1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2.75" customHeight="1" x14ac:dyDescent="0.25">
      <c r="A474" s="1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2.75" customHeight="1" x14ac:dyDescent="0.25">
      <c r="A475" s="1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2.75" customHeight="1" x14ac:dyDescent="0.25">
      <c r="A476" s="1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2.75" customHeight="1" x14ac:dyDescent="0.25">
      <c r="A477" s="1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2.75" customHeight="1" x14ac:dyDescent="0.25">
      <c r="A478" s="1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2.75" customHeight="1" x14ac:dyDescent="0.25">
      <c r="A479" s="1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2.75" customHeight="1" x14ac:dyDescent="0.25">
      <c r="A480" s="1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2.75" customHeight="1" x14ac:dyDescent="0.25">
      <c r="A481" s="1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2.75" customHeight="1" x14ac:dyDescent="0.25">
      <c r="A482" s="1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2.75" customHeight="1" x14ac:dyDescent="0.25">
      <c r="A483" s="1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2.75" customHeight="1" x14ac:dyDescent="0.25">
      <c r="A484" s="1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2.75" customHeight="1" x14ac:dyDescent="0.25">
      <c r="A485" s="1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2.75" customHeight="1" x14ac:dyDescent="0.25">
      <c r="A486" s="1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2.75" customHeight="1" x14ac:dyDescent="0.25">
      <c r="A487" s="1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2.75" customHeight="1" x14ac:dyDescent="0.25">
      <c r="A488" s="1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2.75" customHeight="1" x14ac:dyDescent="0.25">
      <c r="A489" s="1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2.75" customHeight="1" x14ac:dyDescent="0.25">
      <c r="A490" s="1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2.75" customHeight="1" x14ac:dyDescent="0.25">
      <c r="A491" s="1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2.75" customHeight="1" x14ac:dyDescent="0.25">
      <c r="A492" s="1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2.75" customHeight="1" x14ac:dyDescent="0.25">
      <c r="A493" s="1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2.75" customHeight="1" x14ac:dyDescent="0.25">
      <c r="A494" s="1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2.75" customHeight="1" x14ac:dyDescent="0.25">
      <c r="A495" s="1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2.75" customHeight="1" x14ac:dyDescent="0.25">
      <c r="A496" s="1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2.75" customHeight="1" x14ac:dyDescent="0.25">
      <c r="A497" s="1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2.75" customHeight="1" x14ac:dyDescent="0.25">
      <c r="A498" s="1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2.75" customHeight="1" x14ac:dyDescent="0.25">
      <c r="A499" s="1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2.75" customHeight="1" x14ac:dyDescent="0.25">
      <c r="A500" s="1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2.75" customHeight="1" x14ac:dyDescent="0.25">
      <c r="A501" s="1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2.75" customHeight="1" x14ac:dyDescent="0.25">
      <c r="A502" s="1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2.75" customHeight="1" x14ac:dyDescent="0.25">
      <c r="A503" s="1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2.75" customHeight="1" x14ac:dyDescent="0.25">
      <c r="A504" s="1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2.75" customHeight="1" x14ac:dyDescent="0.25">
      <c r="A505" s="1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2.75" customHeight="1" x14ac:dyDescent="0.25">
      <c r="A506" s="1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2.75" customHeight="1" x14ac:dyDescent="0.25">
      <c r="A507" s="1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2.75" customHeight="1" x14ac:dyDescent="0.25">
      <c r="A508" s="1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2.75" customHeight="1" x14ac:dyDescent="0.25">
      <c r="A509" s="1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2.75" customHeight="1" x14ac:dyDescent="0.25">
      <c r="A510" s="1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2.75" customHeight="1" x14ac:dyDescent="0.25">
      <c r="A511" s="1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2.75" customHeight="1" x14ac:dyDescent="0.25">
      <c r="A512" s="1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2.75" customHeight="1" x14ac:dyDescent="0.25">
      <c r="A513" s="1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2.75" customHeight="1" x14ac:dyDescent="0.25">
      <c r="A514" s="1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2.75" customHeight="1" x14ac:dyDescent="0.25">
      <c r="A515" s="1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2.75" customHeight="1" x14ac:dyDescent="0.25">
      <c r="A516" s="1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2.75" customHeight="1" x14ac:dyDescent="0.25">
      <c r="A517" s="1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2.75" customHeight="1" x14ac:dyDescent="0.25">
      <c r="A518" s="1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2.75" customHeight="1" x14ac:dyDescent="0.25">
      <c r="A519" s="1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2.75" customHeight="1" x14ac:dyDescent="0.25">
      <c r="A520" s="1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2.75" customHeight="1" x14ac:dyDescent="0.25">
      <c r="A521" s="1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2.75" customHeight="1" x14ac:dyDescent="0.25">
      <c r="A522" s="1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2.75" customHeight="1" x14ac:dyDescent="0.25">
      <c r="A523" s="1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2.75" customHeight="1" x14ac:dyDescent="0.25">
      <c r="A524" s="1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2.75" customHeight="1" x14ac:dyDescent="0.25">
      <c r="A525" s="1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2.75" customHeight="1" x14ac:dyDescent="0.25">
      <c r="A526" s="1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2.75" customHeight="1" x14ac:dyDescent="0.25">
      <c r="A527" s="1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2.75" customHeight="1" x14ac:dyDescent="0.25">
      <c r="A528" s="1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2.75" customHeight="1" x14ac:dyDescent="0.25">
      <c r="A529" s="1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2.75" customHeight="1" x14ac:dyDescent="0.25">
      <c r="A530" s="1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2.75" customHeight="1" x14ac:dyDescent="0.25">
      <c r="A531" s="1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2.75" customHeight="1" x14ac:dyDescent="0.25">
      <c r="A532" s="1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2.75" customHeight="1" x14ac:dyDescent="0.25">
      <c r="A533" s="1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2.75" customHeight="1" x14ac:dyDescent="0.25">
      <c r="A534" s="1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2.75" customHeight="1" x14ac:dyDescent="0.25">
      <c r="A535" s="1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2.75" customHeight="1" x14ac:dyDescent="0.25">
      <c r="A536" s="1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2.75" customHeight="1" x14ac:dyDescent="0.25">
      <c r="A537" s="1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2.75" customHeight="1" x14ac:dyDescent="0.25">
      <c r="A538" s="1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2.75" customHeight="1" x14ac:dyDescent="0.25">
      <c r="A539" s="1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2.75" customHeight="1" x14ac:dyDescent="0.25">
      <c r="A540" s="1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2.75" customHeight="1" x14ac:dyDescent="0.25">
      <c r="A541" s="1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2.75" customHeight="1" x14ac:dyDescent="0.25">
      <c r="A542" s="1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2.75" customHeight="1" x14ac:dyDescent="0.25">
      <c r="A543" s="1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2.75" customHeight="1" x14ac:dyDescent="0.25">
      <c r="A544" s="1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2.75" customHeight="1" x14ac:dyDescent="0.25">
      <c r="A545" s="1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2.75" customHeight="1" x14ac:dyDescent="0.25">
      <c r="A546" s="1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2.75" customHeight="1" x14ac:dyDescent="0.25">
      <c r="A547" s="1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2.75" customHeight="1" x14ac:dyDescent="0.25">
      <c r="A548" s="1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2.75" customHeight="1" x14ac:dyDescent="0.25">
      <c r="A549" s="1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2.75" customHeight="1" x14ac:dyDescent="0.25">
      <c r="A550" s="1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2.75" customHeight="1" x14ac:dyDescent="0.25">
      <c r="A551" s="1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2.75" customHeight="1" x14ac:dyDescent="0.25">
      <c r="A552" s="1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2.75" customHeight="1" x14ac:dyDescent="0.25">
      <c r="A553" s="1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2.75" customHeight="1" x14ac:dyDescent="0.25">
      <c r="A554" s="1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2.75" customHeight="1" x14ac:dyDescent="0.25">
      <c r="A555" s="1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2.75" customHeight="1" x14ac:dyDescent="0.25">
      <c r="A556" s="1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2.75" customHeight="1" x14ac:dyDescent="0.25">
      <c r="A557" s="1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2.75" customHeight="1" x14ac:dyDescent="0.25">
      <c r="A558" s="1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2.75" customHeight="1" x14ac:dyDescent="0.25">
      <c r="A559" s="1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2.75" customHeight="1" x14ac:dyDescent="0.25">
      <c r="A560" s="1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2.75" customHeight="1" x14ac:dyDescent="0.25">
      <c r="A561" s="1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2.75" customHeight="1" x14ac:dyDescent="0.25">
      <c r="A562" s="1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2.75" customHeight="1" x14ac:dyDescent="0.25">
      <c r="A563" s="1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2.75" customHeight="1" x14ac:dyDescent="0.25">
      <c r="A564" s="1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2.75" customHeight="1" x14ac:dyDescent="0.25">
      <c r="A565" s="1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2.75" customHeight="1" x14ac:dyDescent="0.25">
      <c r="A566" s="1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2.75" customHeight="1" x14ac:dyDescent="0.25">
      <c r="A567" s="1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2.75" customHeight="1" x14ac:dyDescent="0.25">
      <c r="A568" s="1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2.75" customHeight="1" x14ac:dyDescent="0.25">
      <c r="A569" s="1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2.75" customHeight="1" x14ac:dyDescent="0.25">
      <c r="A570" s="1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2.75" customHeight="1" x14ac:dyDescent="0.25">
      <c r="A571" s="1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2.75" customHeight="1" x14ac:dyDescent="0.25">
      <c r="A572" s="1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2.75" customHeight="1" x14ac:dyDescent="0.25">
      <c r="A573" s="1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2.75" customHeight="1" x14ac:dyDescent="0.25">
      <c r="A574" s="1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2.75" customHeight="1" x14ac:dyDescent="0.25">
      <c r="A575" s="1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2.75" customHeight="1" x14ac:dyDescent="0.25">
      <c r="A576" s="1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2.75" customHeight="1" x14ac:dyDescent="0.25">
      <c r="A577" s="1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2.75" customHeight="1" x14ac:dyDescent="0.25">
      <c r="A578" s="1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2.75" customHeight="1" x14ac:dyDescent="0.25">
      <c r="A579" s="1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2.75" customHeight="1" x14ac:dyDescent="0.25">
      <c r="A580" s="1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2.75" customHeight="1" x14ac:dyDescent="0.25">
      <c r="A581" s="1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2.75" customHeight="1" x14ac:dyDescent="0.25">
      <c r="A582" s="1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2.75" customHeight="1" x14ac:dyDescent="0.25">
      <c r="A583" s="1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2.75" customHeight="1" x14ac:dyDescent="0.25">
      <c r="A584" s="1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2.75" customHeight="1" x14ac:dyDescent="0.25">
      <c r="A585" s="1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2.75" customHeight="1" x14ac:dyDescent="0.25">
      <c r="A586" s="1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2.75" customHeight="1" x14ac:dyDescent="0.25">
      <c r="A587" s="1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2.75" customHeight="1" x14ac:dyDescent="0.25">
      <c r="A588" s="1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2.75" customHeight="1" x14ac:dyDescent="0.25">
      <c r="A589" s="1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2.75" customHeight="1" x14ac:dyDescent="0.25">
      <c r="A590" s="1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2.75" customHeight="1" x14ac:dyDescent="0.25">
      <c r="A591" s="1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2.75" customHeight="1" x14ac:dyDescent="0.25">
      <c r="A592" s="1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2.75" customHeight="1" x14ac:dyDescent="0.25">
      <c r="A593" s="1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2.75" customHeight="1" x14ac:dyDescent="0.25">
      <c r="A594" s="1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2.75" customHeight="1" x14ac:dyDescent="0.25">
      <c r="A595" s="1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2.75" customHeight="1" x14ac:dyDescent="0.25">
      <c r="A596" s="1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2.75" customHeight="1" x14ac:dyDescent="0.25">
      <c r="A597" s="1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2.75" customHeight="1" x14ac:dyDescent="0.25">
      <c r="A598" s="1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2.75" customHeight="1" x14ac:dyDescent="0.25">
      <c r="A599" s="1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2.75" customHeight="1" x14ac:dyDescent="0.25">
      <c r="A600" s="1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2.75" customHeight="1" x14ac:dyDescent="0.25">
      <c r="A601" s="1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2.75" customHeight="1" x14ac:dyDescent="0.25">
      <c r="A602" s="1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2.75" customHeight="1" x14ac:dyDescent="0.25">
      <c r="A603" s="1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2.75" customHeight="1" x14ac:dyDescent="0.25">
      <c r="A604" s="1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2.75" customHeight="1" x14ac:dyDescent="0.25">
      <c r="A605" s="1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2.75" customHeight="1" x14ac:dyDescent="0.25">
      <c r="A606" s="1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2.75" customHeight="1" x14ac:dyDescent="0.25">
      <c r="A607" s="1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2.75" customHeight="1" x14ac:dyDescent="0.25">
      <c r="A608" s="1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2.75" customHeight="1" x14ac:dyDescent="0.25">
      <c r="A609" s="1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2.75" customHeight="1" x14ac:dyDescent="0.25">
      <c r="A610" s="1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2.75" customHeight="1" x14ac:dyDescent="0.25">
      <c r="A611" s="1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2.75" customHeight="1" x14ac:dyDescent="0.25">
      <c r="A612" s="1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2.75" customHeight="1" x14ac:dyDescent="0.25">
      <c r="A613" s="1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2.75" customHeight="1" x14ac:dyDescent="0.25">
      <c r="A614" s="1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2.75" customHeight="1" x14ac:dyDescent="0.25">
      <c r="A615" s="1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2.75" customHeight="1" x14ac:dyDescent="0.25">
      <c r="A616" s="1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2.75" customHeight="1" x14ac:dyDescent="0.25">
      <c r="A617" s="1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2.75" customHeight="1" x14ac:dyDescent="0.25">
      <c r="A618" s="1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2.75" customHeight="1" x14ac:dyDescent="0.25">
      <c r="A619" s="1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2.75" customHeight="1" x14ac:dyDescent="0.25">
      <c r="A620" s="1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2.75" customHeight="1" x14ac:dyDescent="0.25">
      <c r="A621" s="1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2.75" customHeight="1" x14ac:dyDescent="0.25">
      <c r="A622" s="1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2.75" customHeight="1" x14ac:dyDescent="0.25">
      <c r="A623" s="1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2.75" customHeight="1" x14ac:dyDescent="0.25">
      <c r="A624" s="1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2.75" customHeight="1" x14ac:dyDescent="0.25">
      <c r="A625" s="1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2.75" customHeight="1" x14ac:dyDescent="0.25">
      <c r="A626" s="1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2.75" customHeight="1" x14ac:dyDescent="0.25">
      <c r="A627" s="1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2.75" customHeight="1" x14ac:dyDescent="0.25">
      <c r="A628" s="1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2.75" customHeight="1" x14ac:dyDescent="0.25">
      <c r="A629" s="1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2.75" customHeight="1" x14ac:dyDescent="0.25">
      <c r="A630" s="1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2.75" customHeight="1" x14ac:dyDescent="0.25">
      <c r="A631" s="1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2.75" customHeight="1" x14ac:dyDescent="0.25">
      <c r="A632" s="1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2.75" customHeight="1" x14ac:dyDescent="0.25">
      <c r="A633" s="1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2.75" customHeight="1" x14ac:dyDescent="0.25">
      <c r="A634" s="1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2.75" customHeight="1" x14ac:dyDescent="0.25">
      <c r="A635" s="1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2.75" customHeight="1" x14ac:dyDescent="0.25">
      <c r="A636" s="1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2.75" customHeight="1" x14ac:dyDescent="0.25">
      <c r="A637" s="1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2.75" customHeight="1" x14ac:dyDescent="0.25">
      <c r="A638" s="1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2.75" customHeight="1" x14ac:dyDescent="0.25">
      <c r="A639" s="1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2.75" customHeight="1" x14ac:dyDescent="0.25">
      <c r="A640" s="1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2.75" customHeight="1" x14ac:dyDescent="0.25">
      <c r="A641" s="1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2.75" customHeight="1" x14ac:dyDescent="0.25">
      <c r="A642" s="1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2.75" customHeight="1" x14ac:dyDescent="0.25">
      <c r="A643" s="1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2.75" customHeight="1" x14ac:dyDescent="0.25">
      <c r="A644" s="1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2.75" customHeight="1" x14ac:dyDescent="0.25">
      <c r="A645" s="1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2.75" customHeight="1" x14ac:dyDescent="0.25">
      <c r="A646" s="1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2.75" customHeight="1" x14ac:dyDescent="0.25">
      <c r="A647" s="1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2.75" customHeight="1" x14ac:dyDescent="0.25">
      <c r="A648" s="1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2.75" customHeight="1" x14ac:dyDescent="0.25">
      <c r="A649" s="1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2.75" customHeight="1" x14ac:dyDescent="0.25">
      <c r="A650" s="1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2.75" customHeight="1" x14ac:dyDescent="0.25">
      <c r="A651" s="1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2.75" customHeight="1" x14ac:dyDescent="0.25">
      <c r="A652" s="1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2.75" customHeight="1" x14ac:dyDescent="0.25">
      <c r="A653" s="1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2.75" customHeight="1" x14ac:dyDescent="0.25">
      <c r="A654" s="1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2.75" customHeight="1" x14ac:dyDescent="0.25">
      <c r="A655" s="1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2.75" customHeight="1" x14ac:dyDescent="0.25">
      <c r="A656" s="1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2.75" customHeight="1" x14ac:dyDescent="0.25">
      <c r="A657" s="1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2.75" customHeight="1" x14ac:dyDescent="0.25">
      <c r="A658" s="1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2.75" customHeight="1" x14ac:dyDescent="0.25">
      <c r="A659" s="1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2.75" customHeight="1" x14ac:dyDescent="0.25">
      <c r="A660" s="1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2.75" customHeight="1" x14ac:dyDescent="0.25">
      <c r="A661" s="1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2.75" customHeight="1" x14ac:dyDescent="0.25">
      <c r="A662" s="1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2.75" customHeight="1" x14ac:dyDescent="0.25">
      <c r="A663" s="1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2.75" customHeight="1" x14ac:dyDescent="0.25">
      <c r="A664" s="1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2.75" customHeight="1" x14ac:dyDescent="0.25">
      <c r="A665" s="1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2.75" customHeight="1" x14ac:dyDescent="0.25">
      <c r="A666" s="1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2.75" customHeight="1" x14ac:dyDescent="0.25">
      <c r="A667" s="1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2.75" customHeight="1" x14ac:dyDescent="0.25">
      <c r="A668" s="1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2.75" customHeight="1" x14ac:dyDescent="0.25">
      <c r="A669" s="1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2.75" customHeight="1" x14ac:dyDescent="0.25">
      <c r="A670" s="1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2.75" customHeight="1" x14ac:dyDescent="0.25">
      <c r="A671" s="1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2.75" customHeight="1" x14ac:dyDescent="0.25">
      <c r="A672" s="1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2.75" customHeight="1" x14ac:dyDescent="0.25">
      <c r="A673" s="1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2.75" customHeight="1" x14ac:dyDescent="0.25">
      <c r="A674" s="1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2.75" customHeight="1" x14ac:dyDescent="0.25">
      <c r="A675" s="1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2.75" customHeight="1" x14ac:dyDescent="0.25">
      <c r="A676" s="1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2.75" customHeight="1" x14ac:dyDescent="0.25">
      <c r="A677" s="1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2.75" customHeight="1" x14ac:dyDescent="0.25">
      <c r="A678" s="1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2.75" customHeight="1" x14ac:dyDescent="0.25">
      <c r="A679" s="1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2.75" customHeight="1" x14ac:dyDescent="0.25">
      <c r="A680" s="1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2.75" customHeight="1" x14ac:dyDescent="0.25">
      <c r="A681" s="1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2.75" customHeight="1" x14ac:dyDescent="0.25">
      <c r="A682" s="1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2.75" customHeight="1" x14ac:dyDescent="0.25">
      <c r="A683" s="1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2.75" customHeight="1" x14ac:dyDescent="0.25">
      <c r="A684" s="1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2.75" customHeight="1" x14ac:dyDescent="0.25">
      <c r="A685" s="1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2.75" customHeight="1" x14ac:dyDescent="0.25">
      <c r="A686" s="1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2.75" customHeight="1" x14ac:dyDescent="0.25">
      <c r="A687" s="1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2.75" customHeight="1" x14ac:dyDescent="0.25">
      <c r="A688" s="1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2.75" customHeight="1" x14ac:dyDescent="0.25">
      <c r="A689" s="1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2.75" customHeight="1" x14ac:dyDescent="0.25">
      <c r="A690" s="1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2.75" customHeight="1" x14ac:dyDescent="0.25">
      <c r="A691" s="1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2.75" customHeight="1" x14ac:dyDescent="0.25">
      <c r="A692" s="1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2.75" customHeight="1" x14ac:dyDescent="0.25">
      <c r="A693" s="1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2.75" customHeight="1" x14ac:dyDescent="0.25">
      <c r="A694" s="1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2.75" customHeight="1" x14ac:dyDescent="0.25">
      <c r="A695" s="1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2.75" customHeight="1" x14ac:dyDescent="0.25">
      <c r="A696" s="1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2.75" customHeight="1" x14ac:dyDescent="0.25">
      <c r="A697" s="1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2.75" customHeight="1" x14ac:dyDescent="0.25">
      <c r="A698" s="1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2.75" customHeight="1" x14ac:dyDescent="0.25">
      <c r="A699" s="1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2.75" customHeight="1" x14ac:dyDescent="0.25">
      <c r="A700" s="1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2.75" customHeight="1" x14ac:dyDescent="0.25">
      <c r="A701" s="1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2.75" customHeight="1" x14ac:dyDescent="0.25">
      <c r="A702" s="1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2.75" customHeight="1" x14ac:dyDescent="0.25">
      <c r="A703" s="1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2.75" customHeight="1" x14ac:dyDescent="0.25">
      <c r="A704" s="1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2.75" customHeight="1" x14ac:dyDescent="0.25">
      <c r="A705" s="1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2.75" customHeight="1" x14ac:dyDescent="0.25">
      <c r="A706" s="1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2.75" customHeight="1" x14ac:dyDescent="0.25">
      <c r="A707" s="1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2.75" customHeight="1" x14ac:dyDescent="0.25">
      <c r="A708" s="1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2.75" customHeight="1" x14ac:dyDescent="0.25">
      <c r="A709" s="1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2.75" customHeight="1" x14ac:dyDescent="0.25">
      <c r="A710" s="1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2.75" customHeight="1" x14ac:dyDescent="0.25">
      <c r="A711" s="1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2.75" customHeight="1" x14ac:dyDescent="0.25">
      <c r="A712" s="1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2.75" customHeight="1" x14ac:dyDescent="0.25">
      <c r="A713" s="1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2.75" customHeight="1" x14ac:dyDescent="0.25">
      <c r="A714" s="1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2.75" customHeight="1" x14ac:dyDescent="0.25">
      <c r="A715" s="1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2.75" customHeight="1" x14ac:dyDescent="0.25">
      <c r="A716" s="1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2.75" customHeight="1" x14ac:dyDescent="0.25">
      <c r="A717" s="1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2.75" customHeight="1" x14ac:dyDescent="0.25">
      <c r="A718" s="1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2.75" customHeight="1" x14ac:dyDescent="0.25">
      <c r="A719" s="1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2.75" customHeight="1" x14ac:dyDescent="0.25">
      <c r="A720" s="1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2.75" customHeight="1" x14ac:dyDescent="0.25">
      <c r="A721" s="1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2.75" customHeight="1" x14ac:dyDescent="0.25">
      <c r="A722" s="1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2.75" customHeight="1" x14ac:dyDescent="0.25">
      <c r="A723" s="1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2.75" customHeight="1" x14ac:dyDescent="0.25">
      <c r="A724" s="1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2.75" customHeight="1" x14ac:dyDescent="0.25">
      <c r="A725" s="1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2.75" customHeight="1" x14ac:dyDescent="0.25">
      <c r="A726" s="1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2.75" customHeight="1" x14ac:dyDescent="0.25">
      <c r="A727" s="1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2.75" customHeight="1" x14ac:dyDescent="0.25">
      <c r="A728" s="1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2.75" customHeight="1" x14ac:dyDescent="0.25">
      <c r="A729" s="1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2.75" customHeight="1" x14ac:dyDescent="0.25">
      <c r="A730" s="1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2.75" customHeight="1" x14ac:dyDescent="0.25">
      <c r="A731" s="1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2.75" customHeight="1" x14ac:dyDescent="0.25">
      <c r="A732" s="1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2.75" customHeight="1" x14ac:dyDescent="0.25">
      <c r="A733" s="1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2.75" customHeight="1" x14ac:dyDescent="0.25">
      <c r="A734" s="1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2.75" customHeight="1" x14ac:dyDescent="0.25">
      <c r="A735" s="1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2.75" customHeight="1" x14ac:dyDescent="0.25">
      <c r="A736" s="1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2.75" customHeight="1" x14ac:dyDescent="0.25">
      <c r="A737" s="1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2.75" customHeight="1" x14ac:dyDescent="0.25">
      <c r="A738" s="1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2.75" customHeight="1" x14ac:dyDescent="0.25">
      <c r="A739" s="1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2.75" customHeight="1" x14ac:dyDescent="0.25">
      <c r="A740" s="1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2.75" customHeight="1" x14ac:dyDescent="0.25">
      <c r="A741" s="1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2.75" customHeight="1" x14ac:dyDescent="0.25">
      <c r="A742" s="1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2.75" customHeight="1" x14ac:dyDescent="0.25">
      <c r="A743" s="1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2.75" customHeight="1" x14ac:dyDescent="0.25">
      <c r="A744" s="1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2.75" customHeight="1" x14ac:dyDescent="0.25">
      <c r="A745" s="1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2.75" customHeight="1" x14ac:dyDescent="0.25">
      <c r="A746" s="1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2.75" customHeight="1" x14ac:dyDescent="0.25">
      <c r="A747" s="1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2.75" customHeight="1" x14ac:dyDescent="0.25">
      <c r="A748" s="1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2.75" customHeight="1" x14ac:dyDescent="0.25">
      <c r="A749" s="1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2.75" customHeight="1" x14ac:dyDescent="0.25">
      <c r="A750" s="1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2.75" customHeight="1" x14ac:dyDescent="0.25">
      <c r="A751" s="1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2.75" customHeight="1" x14ac:dyDescent="0.25">
      <c r="A752" s="1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2.75" customHeight="1" x14ac:dyDescent="0.25">
      <c r="A753" s="1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2.75" customHeight="1" x14ac:dyDescent="0.25">
      <c r="A754" s="1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2.75" customHeight="1" x14ac:dyDescent="0.25">
      <c r="A755" s="1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2.75" customHeight="1" x14ac:dyDescent="0.25">
      <c r="A756" s="1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2.75" customHeight="1" x14ac:dyDescent="0.25">
      <c r="A757" s="1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2.75" customHeight="1" x14ac:dyDescent="0.25">
      <c r="A758" s="1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2.75" customHeight="1" x14ac:dyDescent="0.25">
      <c r="A759" s="1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2.75" customHeight="1" x14ac:dyDescent="0.25">
      <c r="A760" s="1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2.75" customHeight="1" x14ac:dyDescent="0.25">
      <c r="A761" s="1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2.75" customHeight="1" x14ac:dyDescent="0.25">
      <c r="A762" s="1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2.75" customHeight="1" x14ac:dyDescent="0.25">
      <c r="A763" s="1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2.75" customHeight="1" x14ac:dyDescent="0.25">
      <c r="A764" s="1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2.75" customHeight="1" x14ac:dyDescent="0.25">
      <c r="A765" s="1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2.75" customHeight="1" x14ac:dyDescent="0.25">
      <c r="A766" s="1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2.75" customHeight="1" x14ac:dyDescent="0.25">
      <c r="A767" s="1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2.75" customHeight="1" x14ac:dyDescent="0.25">
      <c r="A768" s="1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2.75" customHeight="1" x14ac:dyDescent="0.25">
      <c r="A769" s="1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2.75" customHeight="1" x14ac:dyDescent="0.25">
      <c r="A770" s="1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2.75" customHeight="1" x14ac:dyDescent="0.25">
      <c r="A771" s="1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2.75" customHeight="1" x14ac:dyDescent="0.25">
      <c r="A772" s="1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2.75" customHeight="1" x14ac:dyDescent="0.25">
      <c r="A773" s="1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2.75" customHeight="1" x14ac:dyDescent="0.25">
      <c r="A774" s="1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2.75" customHeight="1" x14ac:dyDescent="0.25">
      <c r="A775" s="1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2.75" customHeight="1" x14ac:dyDescent="0.25">
      <c r="A776" s="1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2.75" customHeight="1" x14ac:dyDescent="0.25">
      <c r="A777" s="1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2.75" customHeight="1" x14ac:dyDescent="0.25">
      <c r="A778" s="1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2.75" customHeight="1" x14ac:dyDescent="0.25">
      <c r="A779" s="1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2.75" customHeight="1" x14ac:dyDescent="0.25">
      <c r="A780" s="1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2.75" customHeight="1" x14ac:dyDescent="0.25">
      <c r="A781" s="1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2.75" customHeight="1" x14ac:dyDescent="0.25">
      <c r="A782" s="1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2.75" customHeight="1" x14ac:dyDescent="0.25">
      <c r="A783" s="1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2.75" customHeight="1" x14ac:dyDescent="0.25">
      <c r="A784" s="1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2.75" customHeight="1" x14ac:dyDescent="0.25">
      <c r="A785" s="1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2.75" customHeight="1" x14ac:dyDescent="0.25">
      <c r="A786" s="1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2.75" customHeight="1" x14ac:dyDescent="0.25">
      <c r="A787" s="1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2.75" customHeight="1" x14ac:dyDescent="0.25">
      <c r="A788" s="1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2.75" customHeight="1" x14ac:dyDescent="0.25">
      <c r="A789" s="1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2.75" customHeight="1" x14ac:dyDescent="0.25">
      <c r="A790" s="1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2.75" customHeight="1" x14ac:dyDescent="0.25">
      <c r="A791" s="1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2.75" customHeight="1" x14ac:dyDescent="0.25">
      <c r="A792" s="1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2.75" customHeight="1" x14ac:dyDescent="0.25">
      <c r="A793" s="1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2.75" customHeight="1" x14ac:dyDescent="0.25">
      <c r="A794" s="1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2.75" customHeight="1" x14ac:dyDescent="0.25">
      <c r="A795" s="1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2.75" customHeight="1" x14ac:dyDescent="0.25">
      <c r="A796" s="1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2.75" customHeight="1" x14ac:dyDescent="0.25">
      <c r="A797" s="1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2.75" customHeight="1" x14ac:dyDescent="0.25">
      <c r="A798" s="1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2.75" customHeight="1" x14ac:dyDescent="0.25">
      <c r="A799" s="1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2.75" customHeight="1" x14ac:dyDescent="0.25">
      <c r="A800" s="1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2.75" customHeight="1" x14ac:dyDescent="0.25">
      <c r="A801" s="1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2.75" customHeight="1" x14ac:dyDescent="0.25">
      <c r="A802" s="1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2.75" customHeight="1" x14ac:dyDescent="0.25">
      <c r="A803" s="1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2.75" customHeight="1" x14ac:dyDescent="0.25">
      <c r="A804" s="1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2.75" customHeight="1" x14ac:dyDescent="0.25">
      <c r="A805" s="1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2.75" customHeight="1" x14ac:dyDescent="0.25">
      <c r="A806" s="1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2.75" customHeight="1" x14ac:dyDescent="0.25">
      <c r="A807" s="1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2.75" customHeight="1" x14ac:dyDescent="0.25">
      <c r="A808" s="1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2.75" customHeight="1" x14ac:dyDescent="0.25">
      <c r="A809" s="1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2.75" customHeight="1" x14ac:dyDescent="0.25">
      <c r="A810" s="1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2.75" customHeight="1" x14ac:dyDescent="0.25">
      <c r="A811" s="1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2.75" customHeight="1" x14ac:dyDescent="0.25">
      <c r="A812" s="1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2.75" customHeight="1" x14ac:dyDescent="0.25">
      <c r="A813" s="1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2.75" customHeight="1" x14ac:dyDescent="0.25">
      <c r="A814" s="1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2.75" customHeight="1" x14ac:dyDescent="0.25">
      <c r="A815" s="1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2.75" customHeight="1" x14ac:dyDescent="0.25">
      <c r="A816" s="1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2.75" customHeight="1" x14ac:dyDescent="0.25">
      <c r="A817" s="1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2.75" customHeight="1" x14ac:dyDescent="0.25">
      <c r="A818" s="1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2.75" customHeight="1" x14ac:dyDescent="0.25">
      <c r="A819" s="1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2.75" customHeight="1" x14ac:dyDescent="0.25">
      <c r="A820" s="1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2.75" customHeight="1" x14ac:dyDescent="0.25">
      <c r="A821" s="1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2.75" customHeight="1" x14ac:dyDescent="0.25">
      <c r="A822" s="1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2.75" customHeight="1" x14ac:dyDescent="0.25">
      <c r="A823" s="1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2.75" customHeight="1" x14ac:dyDescent="0.25">
      <c r="A824" s="1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2.75" customHeight="1" x14ac:dyDescent="0.25">
      <c r="A825" s="1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2.75" customHeight="1" x14ac:dyDescent="0.25">
      <c r="A826" s="1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2.75" customHeight="1" x14ac:dyDescent="0.25">
      <c r="A827" s="1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2.75" customHeight="1" x14ac:dyDescent="0.25">
      <c r="A828" s="1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2.75" customHeight="1" x14ac:dyDescent="0.25">
      <c r="A829" s="1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2.75" customHeight="1" x14ac:dyDescent="0.25">
      <c r="A830" s="1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2.75" customHeight="1" x14ac:dyDescent="0.25">
      <c r="A831" s="1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2.75" customHeight="1" x14ac:dyDescent="0.25">
      <c r="A832" s="1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2.75" customHeight="1" x14ac:dyDescent="0.25">
      <c r="A833" s="1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2.75" customHeight="1" x14ac:dyDescent="0.25">
      <c r="A834" s="1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2.75" customHeight="1" x14ac:dyDescent="0.25">
      <c r="A835" s="1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2.75" customHeight="1" x14ac:dyDescent="0.25">
      <c r="A836" s="1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2.75" customHeight="1" x14ac:dyDescent="0.25">
      <c r="A837" s="1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2.75" customHeight="1" x14ac:dyDescent="0.25">
      <c r="A838" s="1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2.75" customHeight="1" x14ac:dyDescent="0.25">
      <c r="A839" s="1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2.75" customHeight="1" x14ac:dyDescent="0.25">
      <c r="A840" s="1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2.75" customHeight="1" x14ac:dyDescent="0.25">
      <c r="A841" s="1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2.75" customHeight="1" x14ac:dyDescent="0.25">
      <c r="A842" s="1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2.75" customHeight="1" x14ac:dyDescent="0.25">
      <c r="A843" s="1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2.75" customHeight="1" x14ac:dyDescent="0.25">
      <c r="A844" s="1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2.75" customHeight="1" x14ac:dyDescent="0.25">
      <c r="A845" s="1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2.75" customHeight="1" x14ac:dyDescent="0.25">
      <c r="A846" s="1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2.75" customHeight="1" x14ac:dyDescent="0.25">
      <c r="A847" s="1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2.75" customHeight="1" x14ac:dyDescent="0.25">
      <c r="A848" s="1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2.75" customHeight="1" x14ac:dyDescent="0.25">
      <c r="A849" s="1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2.75" customHeight="1" x14ac:dyDescent="0.25">
      <c r="A850" s="1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2.75" customHeight="1" x14ac:dyDescent="0.25">
      <c r="A851" s="1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2.75" customHeight="1" x14ac:dyDescent="0.25">
      <c r="A852" s="1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2.75" customHeight="1" x14ac:dyDescent="0.25">
      <c r="A853" s="1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2.75" customHeight="1" x14ac:dyDescent="0.25">
      <c r="A854" s="1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2.75" customHeight="1" x14ac:dyDescent="0.25">
      <c r="A855" s="1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2.75" customHeight="1" x14ac:dyDescent="0.25">
      <c r="A856" s="1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2.75" customHeight="1" x14ac:dyDescent="0.25">
      <c r="A857" s="1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2.75" customHeight="1" x14ac:dyDescent="0.25">
      <c r="A858" s="1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2.75" customHeight="1" x14ac:dyDescent="0.25">
      <c r="A859" s="1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2.75" customHeight="1" x14ac:dyDescent="0.25">
      <c r="A860" s="1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2.75" customHeight="1" x14ac:dyDescent="0.25">
      <c r="A861" s="1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2.75" customHeight="1" x14ac:dyDescent="0.25">
      <c r="A862" s="1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2.75" customHeight="1" x14ac:dyDescent="0.25">
      <c r="A863" s="1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2.75" customHeight="1" x14ac:dyDescent="0.25">
      <c r="A864" s="1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2.75" customHeight="1" x14ac:dyDescent="0.25">
      <c r="A865" s="1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2.75" customHeight="1" x14ac:dyDescent="0.25">
      <c r="A866" s="1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2.75" customHeight="1" x14ac:dyDescent="0.25">
      <c r="A867" s="1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2.75" customHeight="1" x14ac:dyDescent="0.25">
      <c r="A868" s="1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2.75" customHeight="1" x14ac:dyDescent="0.25">
      <c r="A869" s="1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2.75" customHeight="1" x14ac:dyDescent="0.25">
      <c r="A870" s="1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2.75" customHeight="1" x14ac:dyDescent="0.25">
      <c r="A871" s="1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2.75" customHeight="1" x14ac:dyDescent="0.25">
      <c r="A872" s="1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2.75" customHeight="1" x14ac:dyDescent="0.25">
      <c r="A873" s="1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2.75" customHeight="1" x14ac:dyDescent="0.25">
      <c r="A874" s="1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2.75" customHeight="1" x14ac:dyDescent="0.25">
      <c r="A875" s="1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2.75" customHeight="1" x14ac:dyDescent="0.25">
      <c r="A876" s="1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2.75" customHeight="1" x14ac:dyDescent="0.25">
      <c r="A877" s="1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2.75" customHeight="1" x14ac:dyDescent="0.25">
      <c r="A878" s="1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2.75" customHeight="1" x14ac:dyDescent="0.25">
      <c r="A879" s="1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2.75" customHeight="1" x14ac:dyDescent="0.25">
      <c r="A880" s="1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2.75" customHeight="1" x14ac:dyDescent="0.25">
      <c r="A881" s="1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2.75" customHeight="1" x14ac:dyDescent="0.25">
      <c r="A882" s="1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2.75" customHeight="1" x14ac:dyDescent="0.25">
      <c r="A883" s="1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2.75" customHeight="1" x14ac:dyDescent="0.25">
      <c r="A884" s="1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2.75" customHeight="1" x14ac:dyDescent="0.25">
      <c r="A885" s="1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2.75" customHeight="1" x14ac:dyDescent="0.25">
      <c r="A886" s="1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2.75" customHeight="1" x14ac:dyDescent="0.25">
      <c r="A887" s="1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2.75" customHeight="1" x14ac:dyDescent="0.25">
      <c r="A888" s="1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2.75" customHeight="1" x14ac:dyDescent="0.25">
      <c r="A889" s="1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2.75" customHeight="1" x14ac:dyDescent="0.25">
      <c r="A890" s="1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2.75" customHeight="1" x14ac:dyDescent="0.25">
      <c r="A891" s="1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2.75" customHeight="1" x14ac:dyDescent="0.25">
      <c r="A892" s="1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2.75" customHeight="1" x14ac:dyDescent="0.25">
      <c r="A893" s="1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2.75" customHeight="1" x14ac:dyDescent="0.25">
      <c r="A894" s="1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2.75" customHeight="1" x14ac:dyDescent="0.25">
      <c r="A895" s="1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2.75" customHeight="1" x14ac:dyDescent="0.25">
      <c r="A896" s="1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2.75" customHeight="1" x14ac:dyDescent="0.25">
      <c r="A897" s="1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2.75" customHeight="1" x14ac:dyDescent="0.25">
      <c r="A898" s="1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2.75" customHeight="1" x14ac:dyDescent="0.25">
      <c r="A899" s="1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2.75" customHeight="1" x14ac:dyDescent="0.25">
      <c r="A900" s="1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2.75" customHeight="1" x14ac:dyDescent="0.25">
      <c r="A901" s="1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2.75" customHeight="1" x14ac:dyDescent="0.25">
      <c r="A902" s="1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2.75" customHeight="1" x14ac:dyDescent="0.25">
      <c r="A903" s="1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2.75" customHeight="1" x14ac:dyDescent="0.25">
      <c r="A904" s="1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2.75" customHeight="1" x14ac:dyDescent="0.25">
      <c r="A905" s="1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2.75" customHeight="1" x14ac:dyDescent="0.25">
      <c r="A906" s="1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2.75" customHeight="1" x14ac:dyDescent="0.25">
      <c r="A907" s="1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2.75" customHeight="1" x14ac:dyDescent="0.25">
      <c r="A908" s="1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2.75" customHeight="1" x14ac:dyDescent="0.25">
      <c r="A909" s="1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2.75" customHeight="1" x14ac:dyDescent="0.25">
      <c r="A910" s="1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2.75" customHeight="1" x14ac:dyDescent="0.25">
      <c r="A911" s="1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2.75" customHeight="1" x14ac:dyDescent="0.25">
      <c r="A912" s="1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2.75" customHeight="1" x14ac:dyDescent="0.25">
      <c r="A913" s="1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2.75" customHeight="1" x14ac:dyDescent="0.25">
      <c r="A914" s="1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2.75" customHeight="1" x14ac:dyDescent="0.25">
      <c r="A915" s="1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2.75" customHeight="1" x14ac:dyDescent="0.25">
      <c r="A916" s="1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2.75" customHeight="1" x14ac:dyDescent="0.25">
      <c r="A917" s="1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2.75" customHeight="1" x14ac:dyDescent="0.25">
      <c r="A918" s="1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2.75" customHeight="1" x14ac:dyDescent="0.25">
      <c r="A919" s="1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2.75" customHeight="1" x14ac:dyDescent="0.25">
      <c r="A920" s="1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2.75" customHeight="1" x14ac:dyDescent="0.25">
      <c r="A921" s="1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2.75" customHeight="1" x14ac:dyDescent="0.25">
      <c r="A922" s="1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2.75" customHeight="1" x14ac:dyDescent="0.25">
      <c r="A923" s="1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2.75" customHeight="1" x14ac:dyDescent="0.25">
      <c r="A924" s="1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2.75" customHeight="1" x14ac:dyDescent="0.25">
      <c r="A925" s="1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2.75" customHeight="1" x14ac:dyDescent="0.25">
      <c r="A926" s="1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2.75" customHeight="1" x14ac:dyDescent="0.25">
      <c r="A927" s="1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2.75" customHeight="1" x14ac:dyDescent="0.25">
      <c r="A928" s="1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2.75" customHeight="1" x14ac:dyDescent="0.25">
      <c r="A929" s="1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2.75" customHeight="1" x14ac:dyDescent="0.25">
      <c r="A930" s="1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2.75" customHeight="1" x14ac:dyDescent="0.25">
      <c r="A931" s="1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2.75" customHeight="1" x14ac:dyDescent="0.25">
      <c r="A932" s="1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2.75" customHeight="1" x14ac:dyDescent="0.25">
      <c r="A933" s="1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2.75" customHeight="1" x14ac:dyDescent="0.25">
      <c r="A934" s="1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2.75" customHeight="1" x14ac:dyDescent="0.25">
      <c r="A935" s="1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2.75" customHeight="1" x14ac:dyDescent="0.25">
      <c r="A936" s="1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2.75" customHeight="1" x14ac:dyDescent="0.25">
      <c r="A937" s="1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2.75" customHeight="1" x14ac:dyDescent="0.25">
      <c r="A938" s="1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2.75" customHeight="1" x14ac:dyDescent="0.25">
      <c r="A939" s="1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2.75" customHeight="1" x14ac:dyDescent="0.25">
      <c r="A940" s="1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2.75" customHeight="1" x14ac:dyDescent="0.25">
      <c r="A941" s="1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2.75" customHeight="1" x14ac:dyDescent="0.25">
      <c r="A942" s="1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2.75" customHeight="1" x14ac:dyDescent="0.25">
      <c r="A943" s="1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2.75" customHeight="1" x14ac:dyDescent="0.25">
      <c r="A944" s="1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2.75" customHeight="1" x14ac:dyDescent="0.25">
      <c r="A945" s="1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2.75" customHeight="1" x14ac:dyDescent="0.25">
      <c r="A946" s="1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2.75" customHeight="1" x14ac:dyDescent="0.25">
      <c r="A947" s="1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2.75" customHeight="1" x14ac:dyDescent="0.25">
      <c r="A948" s="1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2.75" customHeight="1" x14ac:dyDescent="0.25">
      <c r="A949" s="1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2.75" customHeight="1" x14ac:dyDescent="0.25">
      <c r="A950" s="1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2.75" customHeight="1" x14ac:dyDescent="0.25">
      <c r="A951" s="1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2.75" customHeight="1" x14ac:dyDescent="0.25">
      <c r="A952" s="1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2.75" customHeight="1" x14ac:dyDescent="0.25">
      <c r="A953" s="1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2.75" customHeight="1" x14ac:dyDescent="0.25">
      <c r="A954" s="1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2.75" customHeight="1" x14ac:dyDescent="0.25">
      <c r="A955" s="1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2.75" customHeight="1" x14ac:dyDescent="0.25">
      <c r="A956" s="1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2.75" customHeight="1" x14ac:dyDescent="0.25">
      <c r="A957" s="1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2.75" customHeight="1" x14ac:dyDescent="0.25">
      <c r="A958" s="1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2.75" customHeight="1" x14ac:dyDescent="0.25">
      <c r="A959" s="1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2.75" customHeight="1" x14ac:dyDescent="0.25">
      <c r="A960" s="1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2.75" customHeight="1" x14ac:dyDescent="0.25">
      <c r="A961" s="1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2.75" customHeight="1" x14ac:dyDescent="0.25">
      <c r="A962" s="1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2.75" customHeight="1" x14ac:dyDescent="0.25">
      <c r="A963" s="1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2.75" customHeight="1" x14ac:dyDescent="0.25">
      <c r="A964" s="1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2.75" customHeight="1" x14ac:dyDescent="0.25">
      <c r="A965" s="1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2.75" customHeight="1" x14ac:dyDescent="0.25">
      <c r="A966" s="1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2.75" customHeight="1" x14ac:dyDescent="0.25">
      <c r="A967" s="1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2.75" customHeight="1" x14ac:dyDescent="0.25">
      <c r="A968" s="1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2.75" customHeight="1" x14ac:dyDescent="0.25">
      <c r="A969" s="1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2.75" customHeight="1" x14ac:dyDescent="0.25">
      <c r="A970" s="1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2.75" customHeight="1" x14ac:dyDescent="0.25">
      <c r="A971" s="1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2.75" customHeight="1" x14ac:dyDescent="0.25">
      <c r="A972" s="1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2.75" customHeight="1" x14ac:dyDescent="0.25">
      <c r="A973" s="1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2.75" customHeight="1" x14ac:dyDescent="0.25">
      <c r="A974" s="1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2.75" customHeight="1" x14ac:dyDescent="0.25">
      <c r="A975" s="1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2.75" customHeight="1" x14ac:dyDescent="0.25">
      <c r="A976" s="1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2.75" customHeight="1" x14ac:dyDescent="0.25">
      <c r="A977" s="1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2.75" customHeight="1" x14ac:dyDescent="0.25">
      <c r="A978" s="1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2.75" customHeight="1" x14ac:dyDescent="0.25">
      <c r="A979" s="1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2.75" customHeight="1" x14ac:dyDescent="0.25">
      <c r="A980" s="1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2.75" customHeight="1" x14ac:dyDescent="0.25">
      <c r="A981" s="1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2.75" customHeight="1" x14ac:dyDescent="0.25">
      <c r="A982" s="1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2.75" customHeight="1" x14ac:dyDescent="0.25">
      <c r="A983" s="1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2.75" customHeight="1" x14ac:dyDescent="0.25">
      <c r="A984" s="1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2.75" customHeight="1" x14ac:dyDescent="0.25">
      <c r="A985" s="1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2.75" customHeight="1" x14ac:dyDescent="0.25">
      <c r="A986" s="1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2.75" customHeight="1" x14ac:dyDescent="0.25">
      <c r="A987" s="1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2.75" customHeight="1" x14ac:dyDescent="0.25">
      <c r="A988" s="1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2.75" customHeight="1" x14ac:dyDescent="0.25">
      <c r="A989" s="1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2.75" customHeight="1" x14ac:dyDescent="0.25">
      <c r="A990" s="1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2.75" customHeight="1" x14ac:dyDescent="0.25">
      <c r="A991" s="1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2.75" customHeight="1" x14ac:dyDescent="0.25">
      <c r="A992" s="1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2.75" customHeight="1" x14ac:dyDescent="0.25">
      <c r="A993" s="1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2.75" customHeight="1" x14ac:dyDescent="0.25">
      <c r="A994" s="1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2.75" customHeight="1" x14ac:dyDescent="0.25">
      <c r="A995" s="1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2.75" customHeight="1" x14ac:dyDescent="0.25">
      <c r="A996" s="1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2.75" customHeight="1" x14ac:dyDescent="0.25">
      <c r="A997" s="1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2.75" customHeight="1" x14ac:dyDescent="0.25">
      <c r="A998" s="1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2.75" customHeight="1" x14ac:dyDescent="0.25">
      <c r="A999" s="1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2.75" customHeight="1" x14ac:dyDescent="0.25">
      <c r="A1000" s="1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ht="12.75" customHeight="1" x14ac:dyDescent="0.25">
      <c r="A1001" s="1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ht="12.75" customHeight="1" x14ac:dyDescent="0.25">
      <c r="A1002" s="1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1:34" ht="12.75" customHeight="1" x14ac:dyDescent="0.25">
      <c r="A1003" s="1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1:34" ht="12.75" customHeight="1" x14ac:dyDescent="0.25">
      <c r="A1004" s="1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 spans="1:34" ht="12.75" customHeight="1" x14ac:dyDescent="0.25">
      <c r="A1005" s="1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</sheetData>
  <mergeCells count="1">
    <mergeCell ref="A1:O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6" width="8.7109375" customWidth="1"/>
  </cols>
  <sheetData>
    <row r="1" spans="1:5" ht="26.25" x14ac:dyDescent="0.4">
      <c r="A1" s="202" t="s">
        <v>347</v>
      </c>
      <c r="B1" s="198"/>
      <c r="C1" s="198"/>
      <c r="D1" s="198"/>
      <c r="E1" s="198"/>
    </row>
    <row r="3" spans="1:5" x14ac:dyDescent="0.25">
      <c r="B3" s="164" t="s">
        <v>348</v>
      </c>
      <c r="C3" s="165" t="s">
        <v>349</v>
      </c>
      <c r="D3" s="165" t="s">
        <v>350</v>
      </c>
      <c r="E3" s="165" t="s">
        <v>351</v>
      </c>
    </row>
    <row r="4" spans="1:5" x14ac:dyDescent="0.25">
      <c r="B4" s="166" t="s">
        <v>352</v>
      </c>
      <c r="C4" s="167" t="s">
        <v>353</v>
      </c>
      <c r="D4" s="167" t="s">
        <v>354</v>
      </c>
      <c r="E4" s="168">
        <v>65500</v>
      </c>
    </row>
    <row r="5" spans="1:5" x14ac:dyDescent="0.25">
      <c r="B5" s="169" t="s">
        <v>355</v>
      </c>
      <c r="C5" s="170" t="s">
        <v>356</v>
      </c>
      <c r="D5" s="170" t="s">
        <v>357</v>
      </c>
      <c r="E5" s="171"/>
    </row>
    <row r="6" spans="1:5" x14ac:dyDescent="0.25">
      <c r="B6" s="166" t="s">
        <v>358</v>
      </c>
      <c r="C6" s="167" t="s">
        <v>359</v>
      </c>
      <c r="D6" s="167" t="s">
        <v>360</v>
      </c>
      <c r="E6" s="168">
        <v>58900</v>
      </c>
    </row>
    <row r="7" spans="1:5" x14ac:dyDescent="0.25">
      <c r="B7" s="169" t="s">
        <v>361</v>
      </c>
      <c r="C7" s="170" t="s">
        <v>362</v>
      </c>
      <c r="D7" s="170" t="s">
        <v>363</v>
      </c>
      <c r="E7" s="171">
        <v>27400</v>
      </c>
    </row>
    <row r="8" spans="1:5" x14ac:dyDescent="0.25">
      <c r="B8" s="166" t="s">
        <v>364</v>
      </c>
      <c r="C8" s="167" t="s">
        <v>362</v>
      </c>
      <c r="D8" s="167" t="s">
        <v>365</v>
      </c>
      <c r="E8" s="168">
        <v>22300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E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1000"/>
  <sheetViews>
    <sheetView workbookViewId="0"/>
  </sheetViews>
  <sheetFormatPr defaultColWidth="14.42578125" defaultRowHeight="15" customHeight="1" x14ac:dyDescent="0.25"/>
  <cols>
    <col min="1" max="1" width="62.5703125" customWidth="1"/>
    <col min="2" max="26" width="8.7109375" customWidth="1"/>
  </cols>
  <sheetData>
    <row r="1" spans="1:2" ht="26.25" x14ac:dyDescent="0.4">
      <c r="A1" s="91" t="s">
        <v>366</v>
      </c>
    </row>
    <row r="3" spans="1:2" x14ac:dyDescent="0.25">
      <c r="A3" s="2" t="s">
        <v>367</v>
      </c>
      <c r="B3" s="2" t="s">
        <v>368</v>
      </c>
    </row>
    <row r="4" spans="1:2" x14ac:dyDescent="0.25">
      <c r="A4" s="2" t="s">
        <v>369</v>
      </c>
      <c r="B4" s="2" t="s">
        <v>370</v>
      </c>
    </row>
    <row r="5" spans="1:2" x14ac:dyDescent="0.25">
      <c r="A5" s="2" t="s">
        <v>371</v>
      </c>
      <c r="B5" s="2" t="s">
        <v>372</v>
      </c>
    </row>
    <row r="6" spans="1:2" x14ac:dyDescent="0.25">
      <c r="A6" s="2" t="s">
        <v>373</v>
      </c>
      <c r="B6" s="2" t="s">
        <v>374</v>
      </c>
    </row>
    <row r="7" spans="1:2" x14ac:dyDescent="0.25">
      <c r="A7" s="2" t="s">
        <v>375</v>
      </c>
      <c r="B7" s="2" t="s">
        <v>376</v>
      </c>
    </row>
    <row r="8" spans="1:2" x14ac:dyDescent="0.25">
      <c r="A8" s="2" t="s">
        <v>377</v>
      </c>
      <c r="B8" s="2" t="s">
        <v>378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>
      <selection activeCell="I7" sqref="I7"/>
    </sheetView>
  </sheetViews>
  <sheetFormatPr defaultColWidth="14.42578125" defaultRowHeight="15" customHeight="1" x14ac:dyDescent="0.25"/>
  <cols>
    <col min="1" max="3" width="8.7109375" customWidth="1"/>
    <col min="4" max="4" width="11.140625" customWidth="1"/>
    <col min="5" max="5" width="12.5703125" customWidth="1"/>
    <col min="6" max="26" width="8.7109375" customWidth="1"/>
  </cols>
  <sheetData>
    <row r="1" spans="1:26" ht="26.25" x14ac:dyDescent="0.4">
      <c r="A1" s="207" t="s">
        <v>379</v>
      </c>
      <c r="B1" s="198"/>
      <c r="C1" s="198"/>
      <c r="D1" s="198"/>
      <c r="E1" s="198"/>
    </row>
    <row r="2" spans="1:26" x14ac:dyDescent="0.25">
      <c r="A2" s="172" t="s">
        <v>380</v>
      </c>
      <c r="B2" s="172" t="s">
        <v>381</v>
      </c>
      <c r="C2" s="172" t="s">
        <v>382</v>
      </c>
      <c r="D2" s="173" t="s">
        <v>383</v>
      </c>
      <c r="E2" s="172" t="s">
        <v>384</v>
      </c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 spans="1:26" x14ac:dyDescent="0.25">
      <c r="A3" s="94">
        <v>610</v>
      </c>
      <c r="D3" s="174">
        <v>1500</v>
      </c>
      <c r="E3" s="174">
        <f t="shared" ref="E3:E9" si="0">C3*D3</f>
        <v>0</v>
      </c>
    </row>
    <row r="4" spans="1:26" x14ac:dyDescent="0.25">
      <c r="A4" s="94">
        <v>620</v>
      </c>
      <c r="D4" s="174">
        <v>1500</v>
      </c>
      <c r="E4" s="174">
        <f t="shared" si="0"/>
        <v>0</v>
      </c>
    </row>
    <row r="5" spans="1:26" x14ac:dyDescent="0.25">
      <c r="A5" s="94">
        <v>630</v>
      </c>
      <c r="D5" s="174">
        <v>1500</v>
      </c>
      <c r="E5" s="174">
        <f t="shared" si="0"/>
        <v>0</v>
      </c>
    </row>
    <row r="6" spans="1:26" x14ac:dyDescent="0.25">
      <c r="A6" s="94">
        <v>640</v>
      </c>
      <c r="D6" s="174">
        <v>1500</v>
      </c>
      <c r="E6" s="174">
        <f t="shared" si="0"/>
        <v>0</v>
      </c>
    </row>
    <row r="7" spans="1:26" x14ac:dyDescent="0.25">
      <c r="A7" s="94">
        <v>650</v>
      </c>
      <c r="D7" s="174">
        <v>1500</v>
      </c>
      <c r="E7" s="174">
        <f t="shared" si="0"/>
        <v>0</v>
      </c>
    </row>
    <row r="8" spans="1:26" x14ac:dyDescent="0.25">
      <c r="A8" s="94">
        <v>660</v>
      </c>
      <c r="D8" s="174">
        <v>1500</v>
      </c>
      <c r="E8" s="174">
        <f t="shared" si="0"/>
        <v>0</v>
      </c>
    </row>
    <row r="9" spans="1:26" x14ac:dyDescent="0.25">
      <c r="A9" s="94">
        <v>670</v>
      </c>
      <c r="D9" s="174">
        <v>1500</v>
      </c>
      <c r="E9" s="174">
        <f t="shared" si="0"/>
        <v>0</v>
      </c>
    </row>
    <row r="10" spans="1:26" x14ac:dyDescent="0.25">
      <c r="A10">
        <v>680</v>
      </c>
      <c r="D10" s="174"/>
      <c r="E10" s="174"/>
    </row>
    <row r="11" spans="1:26" x14ac:dyDescent="0.25">
      <c r="C11" s="71">
        <f>SUM(C3:C10)</f>
        <v>0</v>
      </c>
      <c r="D11" s="71"/>
      <c r="E11" s="175">
        <f>SUM(E3:E10)</f>
        <v>0</v>
      </c>
    </row>
    <row r="12" spans="1:26" x14ac:dyDescent="0.25">
      <c r="D12" s="174"/>
    </row>
    <row r="13" spans="1:26" x14ac:dyDescent="0.25">
      <c r="D13" s="174"/>
    </row>
    <row r="14" spans="1:26" x14ac:dyDescent="0.25">
      <c r="D14" s="174"/>
    </row>
    <row r="15" spans="1:26" x14ac:dyDescent="0.25">
      <c r="D15" s="174"/>
    </row>
    <row r="16" spans="1:26" x14ac:dyDescent="0.25">
      <c r="D16" s="174"/>
    </row>
    <row r="17" spans="4:4" x14ac:dyDescent="0.25">
      <c r="D17" s="174"/>
    </row>
    <row r="18" spans="4:4" x14ac:dyDescent="0.25">
      <c r="D18" s="174"/>
    </row>
    <row r="19" spans="4:4" x14ac:dyDescent="0.25">
      <c r="D19" s="174"/>
    </row>
    <row r="20" spans="4:4" x14ac:dyDescent="0.25">
      <c r="D20" s="174"/>
    </row>
    <row r="21" spans="4:4" ht="15.75" customHeight="1" x14ac:dyDescent="0.25">
      <c r="D21" s="174"/>
    </row>
    <row r="22" spans="4:4" ht="15.75" customHeight="1" x14ac:dyDescent="0.25">
      <c r="D22" s="174"/>
    </row>
    <row r="23" spans="4:4" ht="15.75" customHeight="1" x14ac:dyDescent="0.25">
      <c r="D23" s="174"/>
    </row>
    <row r="24" spans="4:4" ht="15.75" customHeight="1" x14ac:dyDescent="0.25">
      <c r="D24" s="174"/>
    </row>
    <row r="25" spans="4:4" ht="15.75" customHeight="1" x14ac:dyDescent="0.25">
      <c r="D25" s="174"/>
    </row>
    <row r="26" spans="4:4" ht="15.75" customHeight="1" x14ac:dyDescent="0.25">
      <c r="D26" s="174"/>
    </row>
    <row r="27" spans="4:4" ht="15.75" customHeight="1" x14ac:dyDescent="0.25">
      <c r="D27" s="174"/>
    </row>
    <row r="28" spans="4:4" ht="15.75" customHeight="1" x14ac:dyDescent="0.25">
      <c r="D28" s="174"/>
    </row>
    <row r="29" spans="4:4" ht="15.75" customHeight="1" x14ac:dyDescent="0.25">
      <c r="D29" s="174"/>
    </row>
    <row r="30" spans="4:4" ht="15.75" customHeight="1" x14ac:dyDescent="0.25">
      <c r="D30" s="174"/>
    </row>
    <row r="31" spans="4:4" ht="15.75" customHeight="1" x14ac:dyDescent="0.25">
      <c r="D31" s="174"/>
    </row>
    <row r="32" spans="4:4" ht="15.75" customHeight="1" x14ac:dyDescent="0.25">
      <c r="D32" s="174"/>
    </row>
    <row r="33" spans="4:4" ht="15.75" customHeight="1" x14ac:dyDescent="0.25">
      <c r="D33" s="174"/>
    </row>
    <row r="34" spans="4:4" ht="15.75" customHeight="1" x14ac:dyDescent="0.25">
      <c r="D34" s="174"/>
    </row>
    <row r="35" spans="4:4" ht="15.75" customHeight="1" x14ac:dyDescent="0.25">
      <c r="D35" s="174"/>
    </row>
    <row r="36" spans="4:4" ht="15.75" customHeight="1" x14ac:dyDescent="0.25">
      <c r="D36" s="174"/>
    </row>
    <row r="37" spans="4:4" ht="15.75" customHeight="1" x14ac:dyDescent="0.25">
      <c r="D37" s="174"/>
    </row>
    <row r="38" spans="4:4" ht="15.75" customHeight="1" x14ac:dyDescent="0.25">
      <c r="D38" s="174"/>
    </row>
    <row r="39" spans="4:4" ht="15.75" customHeight="1" x14ac:dyDescent="0.25">
      <c r="D39" s="174"/>
    </row>
    <row r="40" spans="4:4" ht="15.75" customHeight="1" x14ac:dyDescent="0.25">
      <c r="D40" s="174"/>
    </row>
    <row r="41" spans="4:4" ht="15.75" customHeight="1" x14ac:dyDescent="0.25">
      <c r="D41" s="174"/>
    </row>
    <row r="42" spans="4:4" ht="15.75" customHeight="1" x14ac:dyDescent="0.25">
      <c r="D42" s="174"/>
    </row>
    <row r="43" spans="4:4" ht="15.75" customHeight="1" x14ac:dyDescent="0.25">
      <c r="D43" s="174"/>
    </row>
    <row r="44" spans="4:4" ht="15.75" customHeight="1" x14ac:dyDescent="0.25">
      <c r="D44" s="174"/>
    </row>
    <row r="45" spans="4:4" ht="15.75" customHeight="1" x14ac:dyDescent="0.25">
      <c r="D45" s="174"/>
    </row>
    <row r="46" spans="4:4" ht="15.75" customHeight="1" x14ac:dyDescent="0.25">
      <c r="D46" s="174"/>
    </row>
    <row r="47" spans="4:4" ht="15.75" customHeight="1" x14ac:dyDescent="0.25">
      <c r="D47" s="174"/>
    </row>
    <row r="48" spans="4:4" ht="15.75" customHeight="1" x14ac:dyDescent="0.25">
      <c r="D48" s="174"/>
    </row>
    <row r="49" spans="4:4" ht="15.75" customHeight="1" x14ac:dyDescent="0.25">
      <c r="D49" s="174"/>
    </row>
    <row r="50" spans="4:4" ht="15.75" customHeight="1" x14ac:dyDescent="0.25">
      <c r="D50" s="174"/>
    </row>
    <row r="51" spans="4:4" ht="15.75" customHeight="1" x14ac:dyDescent="0.25">
      <c r="D51" s="174"/>
    </row>
    <row r="52" spans="4:4" ht="15.75" customHeight="1" x14ac:dyDescent="0.25">
      <c r="D52" s="174"/>
    </row>
    <row r="53" spans="4:4" ht="15.75" customHeight="1" x14ac:dyDescent="0.25">
      <c r="D53" s="174"/>
    </row>
    <row r="54" spans="4:4" ht="15.75" customHeight="1" x14ac:dyDescent="0.25">
      <c r="D54" s="174"/>
    </row>
    <row r="55" spans="4:4" ht="15.75" customHeight="1" x14ac:dyDescent="0.25">
      <c r="D55" s="174"/>
    </row>
    <row r="56" spans="4:4" ht="15.75" customHeight="1" x14ac:dyDescent="0.25">
      <c r="D56" s="174"/>
    </row>
    <row r="57" spans="4:4" ht="15.75" customHeight="1" x14ac:dyDescent="0.25">
      <c r="D57" s="174"/>
    </row>
    <row r="58" spans="4:4" ht="15.75" customHeight="1" x14ac:dyDescent="0.25">
      <c r="D58" s="174"/>
    </row>
    <row r="59" spans="4:4" ht="15.75" customHeight="1" x14ac:dyDescent="0.25">
      <c r="D59" s="174"/>
    </row>
    <row r="60" spans="4:4" ht="15.75" customHeight="1" x14ac:dyDescent="0.25">
      <c r="D60" s="174"/>
    </row>
    <row r="61" spans="4:4" ht="15.75" customHeight="1" x14ac:dyDescent="0.25">
      <c r="D61" s="174"/>
    </row>
    <row r="62" spans="4:4" ht="15.75" customHeight="1" x14ac:dyDescent="0.25">
      <c r="D62" s="174"/>
    </row>
    <row r="63" spans="4:4" ht="15.75" customHeight="1" x14ac:dyDescent="0.25">
      <c r="D63" s="174"/>
    </row>
    <row r="64" spans="4:4" ht="15.75" customHeight="1" x14ac:dyDescent="0.25">
      <c r="D64" s="174"/>
    </row>
    <row r="65" spans="4:4" ht="15.75" customHeight="1" x14ac:dyDescent="0.25">
      <c r="D65" s="174"/>
    </row>
    <row r="66" spans="4:4" ht="15.75" customHeight="1" x14ac:dyDescent="0.25">
      <c r="D66" s="174"/>
    </row>
    <row r="67" spans="4:4" ht="15.75" customHeight="1" x14ac:dyDescent="0.25">
      <c r="D67" s="174"/>
    </row>
    <row r="68" spans="4:4" ht="15.75" customHeight="1" x14ac:dyDescent="0.25">
      <c r="D68" s="174"/>
    </row>
    <row r="69" spans="4:4" ht="15.75" customHeight="1" x14ac:dyDescent="0.25">
      <c r="D69" s="174"/>
    </row>
    <row r="70" spans="4:4" ht="15.75" customHeight="1" x14ac:dyDescent="0.25">
      <c r="D70" s="174"/>
    </row>
    <row r="71" spans="4:4" ht="15.75" customHeight="1" x14ac:dyDescent="0.25">
      <c r="D71" s="174"/>
    </row>
    <row r="72" spans="4:4" ht="15.75" customHeight="1" x14ac:dyDescent="0.25">
      <c r="D72" s="174"/>
    </row>
    <row r="73" spans="4:4" ht="15.75" customHeight="1" x14ac:dyDescent="0.25">
      <c r="D73" s="174"/>
    </row>
    <row r="74" spans="4:4" ht="15.75" customHeight="1" x14ac:dyDescent="0.25">
      <c r="D74" s="174"/>
    </row>
    <row r="75" spans="4:4" ht="15.75" customHeight="1" x14ac:dyDescent="0.25">
      <c r="D75" s="174"/>
    </row>
    <row r="76" spans="4:4" ht="15.75" customHeight="1" x14ac:dyDescent="0.25">
      <c r="D76" s="174"/>
    </row>
    <row r="77" spans="4:4" ht="15.75" customHeight="1" x14ac:dyDescent="0.25">
      <c r="D77" s="174"/>
    </row>
    <row r="78" spans="4:4" ht="15.75" customHeight="1" x14ac:dyDescent="0.25">
      <c r="D78" s="174"/>
    </row>
    <row r="79" spans="4:4" ht="15.75" customHeight="1" x14ac:dyDescent="0.25">
      <c r="D79" s="174"/>
    </row>
    <row r="80" spans="4:4" ht="15.75" customHeight="1" x14ac:dyDescent="0.25">
      <c r="D80" s="174"/>
    </row>
    <row r="81" spans="4:4" ht="15.75" customHeight="1" x14ac:dyDescent="0.25">
      <c r="D81" s="174"/>
    </row>
    <row r="82" spans="4:4" ht="15.75" customHeight="1" x14ac:dyDescent="0.25">
      <c r="D82" s="174"/>
    </row>
    <row r="83" spans="4:4" ht="15.75" customHeight="1" x14ac:dyDescent="0.25">
      <c r="D83" s="174"/>
    </row>
    <row r="84" spans="4:4" ht="15.75" customHeight="1" x14ac:dyDescent="0.25">
      <c r="D84" s="174"/>
    </row>
    <row r="85" spans="4:4" ht="15.75" customHeight="1" x14ac:dyDescent="0.25">
      <c r="D85" s="174"/>
    </row>
    <row r="86" spans="4:4" ht="15.75" customHeight="1" x14ac:dyDescent="0.25">
      <c r="D86" s="174"/>
    </row>
    <row r="87" spans="4:4" ht="15.75" customHeight="1" x14ac:dyDescent="0.25">
      <c r="D87" s="174"/>
    </row>
    <row r="88" spans="4:4" ht="15.75" customHeight="1" x14ac:dyDescent="0.25">
      <c r="D88" s="174"/>
    </row>
    <row r="89" spans="4:4" ht="15.75" customHeight="1" x14ac:dyDescent="0.25">
      <c r="D89" s="174"/>
    </row>
    <row r="90" spans="4:4" ht="15.75" customHeight="1" x14ac:dyDescent="0.25">
      <c r="D90" s="174"/>
    </row>
    <row r="91" spans="4:4" ht="15.75" customHeight="1" x14ac:dyDescent="0.25">
      <c r="D91" s="174"/>
    </row>
    <row r="92" spans="4:4" ht="15.75" customHeight="1" x14ac:dyDescent="0.25">
      <c r="D92" s="174"/>
    </row>
    <row r="93" spans="4:4" ht="15.75" customHeight="1" x14ac:dyDescent="0.25">
      <c r="D93" s="174"/>
    </row>
    <row r="94" spans="4:4" ht="15.75" customHeight="1" x14ac:dyDescent="0.25">
      <c r="D94" s="174"/>
    </row>
    <row r="95" spans="4:4" ht="15.75" customHeight="1" x14ac:dyDescent="0.25">
      <c r="D95" s="174"/>
    </row>
    <row r="96" spans="4:4" ht="15.75" customHeight="1" x14ac:dyDescent="0.25">
      <c r="D96" s="174"/>
    </row>
    <row r="97" spans="4:4" ht="15.75" customHeight="1" x14ac:dyDescent="0.25">
      <c r="D97" s="174"/>
    </row>
    <row r="98" spans="4:4" ht="15.75" customHeight="1" x14ac:dyDescent="0.25">
      <c r="D98" s="174"/>
    </row>
    <row r="99" spans="4:4" ht="15.75" customHeight="1" x14ac:dyDescent="0.25">
      <c r="D99" s="174"/>
    </row>
    <row r="100" spans="4:4" ht="15.75" customHeight="1" x14ac:dyDescent="0.25">
      <c r="D100" s="174"/>
    </row>
    <row r="101" spans="4:4" ht="15.75" customHeight="1" x14ac:dyDescent="0.25">
      <c r="D101" s="174"/>
    </row>
    <row r="102" spans="4:4" ht="15.75" customHeight="1" x14ac:dyDescent="0.25">
      <c r="D102" s="174"/>
    </row>
    <row r="103" spans="4:4" ht="15.75" customHeight="1" x14ac:dyDescent="0.25">
      <c r="D103" s="174"/>
    </row>
    <row r="104" spans="4:4" ht="15.75" customHeight="1" x14ac:dyDescent="0.25">
      <c r="D104" s="174"/>
    </row>
    <row r="105" spans="4:4" ht="15.75" customHeight="1" x14ac:dyDescent="0.25">
      <c r="D105" s="174"/>
    </row>
    <row r="106" spans="4:4" ht="15.75" customHeight="1" x14ac:dyDescent="0.25">
      <c r="D106" s="174"/>
    </row>
    <row r="107" spans="4:4" ht="15.75" customHeight="1" x14ac:dyDescent="0.25">
      <c r="D107" s="174"/>
    </row>
    <row r="108" spans="4:4" ht="15.75" customHeight="1" x14ac:dyDescent="0.25">
      <c r="D108" s="174"/>
    </row>
    <row r="109" spans="4:4" ht="15.75" customHeight="1" x14ac:dyDescent="0.25">
      <c r="D109" s="174"/>
    </row>
    <row r="110" spans="4:4" ht="15.75" customHeight="1" x14ac:dyDescent="0.25">
      <c r="D110" s="174"/>
    </row>
    <row r="111" spans="4:4" ht="15.75" customHeight="1" x14ac:dyDescent="0.25">
      <c r="D111" s="174"/>
    </row>
    <row r="112" spans="4:4" ht="15.75" customHeight="1" x14ac:dyDescent="0.25">
      <c r="D112" s="174"/>
    </row>
    <row r="113" spans="4:4" ht="15.75" customHeight="1" x14ac:dyDescent="0.25">
      <c r="D113" s="174"/>
    </row>
    <row r="114" spans="4:4" ht="15.75" customHeight="1" x14ac:dyDescent="0.25">
      <c r="D114" s="174"/>
    </row>
    <row r="115" spans="4:4" ht="15.75" customHeight="1" x14ac:dyDescent="0.25">
      <c r="D115" s="174"/>
    </row>
    <row r="116" spans="4:4" ht="15.75" customHeight="1" x14ac:dyDescent="0.25">
      <c r="D116" s="174"/>
    </row>
    <row r="117" spans="4:4" ht="15.75" customHeight="1" x14ac:dyDescent="0.25">
      <c r="D117" s="174"/>
    </row>
    <row r="118" spans="4:4" ht="15.75" customHeight="1" x14ac:dyDescent="0.25">
      <c r="D118" s="174"/>
    </row>
    <row r="119" spans="4:4" ht="15.75" customHeight="1" x14ac:dyDescent="0.25">
      <c r="D119" s="174"/>
    </row>
    <row r="120" spans="4:4" ht="15.75" customHeight="1" x14ac:dyDescent="0.25">
      <c r="D120" s="174"/>
    </row>
    <row r="121" spans="4:4" ht="15.75" customHeight="1" x14ac:dyDescent="0.25">
      <c r="D121" s="174"/>
    </row>
    <row r="122" spans="4:4" ht="15.75" customHeight="1" x14ac:dyDescent="0.25">
      <c r="D122" s="174"/>
    </row>
    <row r="123" spans="4:4" ht="15.75" customHeight="1" x14ac:dyDescent="0.25">
      <c r="D123" s="174"/>
    </row>
    <row r="124" spans="4:4" ht="15.75" customHeight="1" x14ac:dyDescent="0.25">
      <c r="D124" s="174"/>
    </row>
    <row r="125" spans="4:4" ht="15.75" customHeight="1" x14ac:dyDescent="0.25">
      <c r="D125" s="174"/>
    </row>
    <row r="126" spans="4:4" ht="15.75" customHeight="1" x14ac:dyDescent="0.25">
      <c r="D126" s="174"/>
    </row>
    <row r="127" spans="4:4" ht="15.75" customHeight="1" x14ac:dyDescent="0.25">
      <c r="D127" s="174"/>
    </row>
    <row r="128" spans="4:4" ht="15.75" customHeight="1" x14ac:dyDescent="0.25">
      <c r="D128" s="174"/>
    </row>
    <row r="129" spans="4:4" ht="15.75" customHeight="1" x14ac:dyDescent="0.25">
      <c r="D129" s="174"/>
    </row>
    <row r="130" spans="4:4" ht="15.75" customHeight="1" x14ac:dyDescent="0.25">
      <c r="D130" s="174"/>
    </row>
    <row r="131" spans="4:4" ht="15.75" customHeight="1" x14ac:dyDescent="0.25">
      <c r="D131" s="174"/>
    </row>
    <row r="132" spans="4:4" ht="15.75" customHeight="1" x14ac:dyDescent="0.25">
      <c r="D132" s="174"/>
    </row>
    <row r="133" spans="4:4" ht="15.75" customHeight="1" x14ac:dyDescent="0.25">
      <c r="D133" s="174"/>
    </row>
    <row r="134" spans="4:4" ht="15.75" customHeight="1" x14ac:dyDescent="0.25">
      <c r="D134" s="174"/>
    </row>
    <row r="135" spans="4:4" ht="15.75" customHeight="1" x14ac:dyDescent="0.25">
      <c r="D135" s="174"/>
    </row>
    <row r="136" spans="4:4" ht="15.75" customHeight="1" x14ac:dyDescent="0.25">
      <c r="D136" s="174"/>
    </row>
    <row r="137" spans="4:4" ht="15.75" customHeight="1" x14ac:dyDescent="0.25">
      <c r="D137" s="174"/>
    </row>
    <row r="138" spans="4:4" ht="15.75" customHeight="1" x14ac:dyDescent="0.25">
      <c r="D138" s="174"/>
    </row>
    <row r="139" spans="4:4" ht="15.75" customHeight="1" x14ac:dyDescent="0.25">
      <c r="D139" s="174"/>
    </row>
    <row r="140" spans="4:4" ht="15.75" customHeight="1" x14ac:dyDescent="0.25">
      <c r="D140" s="174"/>
    </row>
    <row r="141" spans="4:4" ht="15.75" customHeight="1" x14ac:dyDescent="0.25">
      <c r="D141" s="174"/>
    </row>
    <row r="142" spans="4:4" ht="15.75" customHeight="1" x14ac:dyDescent="0.25">
      <c r="D142" s="174"/>
    </row>
    <row r="143" spans="4:4" ht="15.75" customHeight="1" x14ac:dyDescent="0.25">
      <c r="D143" s="174"/>
    </row>
    <row r="144" spans="4:4" ht="15.75" customHeight="1" x14ac:dyDescent="0.25">
      <c r="D144" s="174"/>
    </row>
    <row r="145" spans="4:4" ht="15.75" customHeight="1" x14ac:dyDescent="0.25">
      <c r="D145" s="174"/>
    </row>
    <row r="146" spans="4:4" ht="15.75" customHeight="1" x14ac:dyDescent="0.25">
      <c r="D146" s="174"/>
    </row>
    <row r="147" spans="4:4" ht="15.75" customHeight="1" x14ac:dyDescent="0.25">
      <c r="D147" s="174"/>
    </row>
    <row r="148" spans="4:4" ht="15.75" customHeight="1" x14ac:dyDescent="0.25">
      <c r="D148" s="174"/>
    </row>
    <row r="149" spans="4:4" ht="15.75" customHeight="1" x14ac:dyDescent="0.25">
      <c r="D149" s="174"/>
    </row>
    <row r="150" spans="4:4" ht="15.75" customHeight="1" x14ac:dyDescent="0.25">
      <c r="D150" s="174"/>
    </row>
    <row r="151" spans="4:4" ht="15.75" customHeight="1" x14ac:dyDescent="0.25">
      <c r="D151" s="174"/>
    </row>
    <row r="152" spans="4:4" ht="15.75" customHeight="1" x14ac:dyDescent="0.25">
      <c r="D152" s="174"/>
    </row>
    <row r="153" spans="4:4" ht="15.75" customHeight="1" x14ac:dyDescent="0.25">
      <c r="D153" s="174"/>
    </row>
    <row r="154" spans="4:4" ht="15.75" customHeight="1" x14ac:dyDescent="0.25">
      <c r="D154" s="174"/>
    </row>
    <row r="155" spans="4:4" ht="15.75" customHeight="1" x14ac:dyDescent="0.25">
      <c r="D155" s="174"/>
    </row>
    <row r="156" spans="4:4" ht="15.75" customHeight="1" x14ac:dyDescent="0.25">
      <c r="D156" s="174"/>
    </row>
    <row r="157" spans="4:4" ht="15.75" customHeight="1" x14ac:dyDescent="0.25">
      <c r="D157" s="174"/>
    </row>
    <row r="158" spans="4:4" ht="15.75" customHeight="1" x14ac:dyDescent="0.25">
      <c r="D158" s="174"/>
    </row>
    <row r="159" spans="4:4" ht="15.75" customHeight="1" x14ac:dyDescent="0.25">
      <c r="D159" s="174"/>
    </row>
    <row r="160" spans="4:4" ht="15.75" customHeight="1" x14ac:dyDescent="0.25">
      <c r="D160" s="174"/>
    </row>
    <row r="161" spans="4:4" ht="15.75" customHeight="1" x14ac:dyDescent="0.25">
      <c r="D161" s="174"/>
    </row>
    <row r="162" spans="4:4" ht="15.75" customHeight="1" x14ac:dyDescent="0.25">
      <c r="D162" s="174"/>
    </row>
    <row r="163" spans="4:4" ht="15.75" customHeight="1" x14ac:dyDescent="0.25">
      <c r="D163" s="174"/>
    </row>
    <row r="164" spans="4:4" ht="15.75" customHeight="1" x14ac:dyDescent="0.25">
      <c r="D164" s="174"/>
    </row>
    <row r="165" spans="4:4" ht="15.75" customHeight="1" x14ac:dyDescent="0.25">
      <c r="D165" s="174"/>
    </row>
    <row r="166" spans="4:4" ht="15.75" customHeight="1" x14ac:dyDescent="0.25">
      <c r="D166" s="174"/>
    </row>
    <row r="167" spans="4:4" ht="15.75" customHeight="1" x14ac:dyDescent="0.25">
      <c r="D167" s="174"/>
    </row>
    <row r="168" spans="4:4" ht="15.75" customHeight="1" x14ac:dyDescent="0.25">
      <c r="D168" s="174"/>
    </row>
    <row r="169" spans="4:4" ht="15.75" customHeight="1" x14ac:dyDescent="0.25">
      <c r="D169" s="174"/>
    </row>
    <row r="170" spans="4:4" ht="15.75" customHeight="1" x14ac:dyDescent="0.25">
      <c r="D170" s="174"/>
    </row>
    <row r="171" spans="4:4" ht="15.75" customHeight="1" x14ac:dyDescent="0.25">
      <c r="D171" s="174"/>
    </row>
    <row r="172" spans="4:4" ht="15.75" customHeight="1" x14ac:dyDescent="0.25">
      <c r="D172" s="174"/>
    </row>
    <row r="173" spans="4:4" ht="15.75" customHeight="1" x14ac:dyDescent="0.25">
      <c r="D173" s="174"/>
    </row>
    <row r="174" spans="4:4" ht="15.75" customHeight="1" x14ac:dyDescent="0.25">
      <c r="D174" s="174"/>
    </row>
    <row r="175" spans="4:4" ht="15.75" customHeight="1" x14ac:dyDescent="0.25">
      <c r="D175" s="174"/>
    </row>
    <row r="176" spans="4:4" ht="15.75" customHeight="1" x14ac:dyDescent="0.25">
      <c r="D176" s="174"/>
    </row>
    <row r="177" spans="4:4" ht="15.75" customHeight="1" x14ac:dyDescent="0.25">
      <c r="D177" s="174"/>
    </row>
    <row r="178" spans="4:4" ht="15.75" customHeight="1" x14ac:dyDescent="0.25">
      <c r="D178" s="174"/>
    </row>
    <row r="179" spans="4:4" ht="15.75" customHeight="1" x14ac:dyDescent="0.25">
      <c r="D179" s="174"/>
    </row>
    <row r="180" spans="4:4" ht="15.75" customHeight="1" x14ac:dyDescent="0.25">
      <c r="D180" s="174"/>
    </row>
    <row r="181" spans="4:4" ht="15.75" customHeight="1" x14ac:dyDescent="0.25">
      <c r="D181" s="174"/>
    </row>
    <row r="182" spans="4:4" ht="15.75" customHeight="1" x14ac:dyDescent="0.25">
      <c r="D182" s="174"/>
    </row>
    <row r="183" spans="4:4" ht="15.75" customHeight="1" x14ac:dyDescent="0.25">
      <c r="D183" s="174"/>
    </row>
    <row r="184" spans="4:4" ht="15.75" customHeight="1" x14ac:dyDescent="0.25">
      <c r="D184" s="174"/>
    </row>
    <row r="185" spans="4:4" ht="15.75" customHeight="1" x14ac:dyDescent="0.25">
      <c r="D185" s="174"/>
    </row>
    <row r="186" spans="4:4" ht="15.75" customHeight="1" x14ac:dyDescent="0.25">
      <c r="D186" s="174"/>
    </row>
    <row r="187" spans="4:4" ht="15.75" customHeight="1" x14ac:dyDescent="0.25">
      <c r="D187" s="174"/>
    </row>
    <row r="188" spans="4:4" ht="15.75" customHeight="1" x14ac:dyDescent="0.25">
      <c r="D188" s="174"/>
    </row>
    <row r="189" spans="4:4" ht="15.75" customHeight="1" x14ac:dyDescent="0.25">
      <c r="D189" s="174"/>
    </row>
    <row r="190" spans="4:4" ht="15.75" customHeight="1" x14ac:dyDescent="0.25">
      <c r="D190" s="174"/>
    </row>
    <row r="191" spans="4:4" ht="15.75" customHeight="1" x14ac:dyDescent="0.25">
      <c r="D191" s="174"/>
    </row>
    <row r="192" spans="4:4" ht="15.75" customHeight="1" x14ac:dyDescent="0.25">
      <c r="D192" s="174"/>
    </row>
    <row r="193" spans="4:4" ht="15.75" customHeight="1" x14ac:dyDescent="0.25">
      <c r="D193" s="174"/>
    </row>
    <row r="194" spans="4:4" ht="15.75" customHeight="1" x14ac:dyDescent="0.25">
      <c r="D194" s="174"/>
    </row>
    <row r="195" spans="4:4" ht="15.75" customHeight="1" x14ac:dyDescent="0.25">
      <c r="D195" s="174"/>
    </row>
    <row r="196" spans="4:4" ht="15.75" customHeight="1" x14ac:dyDescent="0.25">
      <c r="D196" s="174"/>
    </row>
    <row r="197" spans="4:4" ht="15.75" customHeight="1" x14ac:dyDescent="0.25">
      <c r="D197" s="174"/>
    </row>
    <row r="198" spans="4:4" ht="15.75" customHeight="1" x14ac:dyDescent="0.25">
      <c r="D198" s="174"/>
    </row>
    <row r="199" spans="4:4" ht="15.75" customHeight="1" x14ac:dyDescent="0.25">
      <c r="D199" s="174"/>
    </row>
    <row r="200" spans="4:4" ht="15.75" customHeight="1" x14ac:dyDescent="0.25">
      <c r="D200" s="174"/>
    </row>
    <row r="201" spans="4:4" ht="15.75" customHeight="1" x14ac:dyDescent="0.25">
      <c r="D201" s="174"/>
    </row>
    <row r="202" spans="4:4" ht="15.75" customHeight="1" x14ac:dyDescent="0.25">
      <c r="D202" s="174"/>
    </row>
    <row r="203" spans="4:4" ht="15.75" customHeight="1" x14ac:dyDescent="0.25">
      <c r="D203" s="174"/>
    </row>
    <row r="204" spans="4:4" ht="15.75" customHeight="1" x14ac:dyDescent="0.25">
      <c r="D204" s="174"/>
    </row>
    <row r="205" spans="4:4" ht="15.75" customHeight="1" x14ac:dyDescent="0.25">
      <c r="D205" s="174"/>
    </row>
    <row r="206" spans="4:4" ht="15.75" customHeight="1" x14ac:dyDescent="0.25">
      <c r="D206" s="174"/>
    </row>
    <row r="207" spans="4:4" ht="15.75" customHeight="1" x14ac:dyDescent="0.25">
      <c r="D207" s="174"/>
    </row>
    <row r="208" spans="4:4" ht="15.75" customHeight="1" x14ac:dyDescent="0.25">
      <c r="D208" s="174"/>
    </row>
    <row r="209" spans="4:4" ht="15.75" customHeight="1" x14ac:dyDescent="0.25">
      <c r="D209" s="174"/>
    </row>
    <row r="210" spans="4:4" ht="15.75" customHeight="1" x14ac:dyDescent="0.25">
      <c r="D210" s="174"/>
    </row>
    <row r="211" spans="4:4" ht="15.75" customHeight="1" x14ac:dyDescent="0.25">
      <c r="D211" s="174"/>
    </row>
    <row r="212" spans="4:4" ht="15.75" customHeight="1" x14ac:dyDescent="0.25">
      <c r="D212" s="174"/>
    </row>
    <row r="213" spans="4:4" ht="15.75" customHeight="1" x14ac:dyDescent="0.25">
      <c r="D213" s="174"/>
    </row>
    <row r="214" spans="4:4" ht="15.75" customHeight="1" x14ac:dyDescent="0.25">
      <c r="D214" s="174"/>
    </row>
    <row r="215" spans="4:4" ht="15.75" customHeight="1" x14ac:dyDescent="0.25">
      <c r="D215" s="174"/>
    </row>
    <row r="216" spans="4:4" ht="15.75" customHeight="1" x14ac:dyDescent="0.25">
      <c r="D216" s="174"/>
    </row>
    <row r="217" spans="4:4" ht="15.75" customHeight="1" x14ac:dyDescent="0.25">
      <c r="D217" s="174"/>
    </row>
    <row r="218" spans="4:4" ht="15.75" customHeight="1" x14ac:dyDescent="0.25">
      <c r="D218" s="174"/>
    </row>
    <row r="219" spans="4:4" ht="15.75" customHeight="1" x14ac:dyDescent="0.25">
      <c r="D219" s="174"/>
    </row>
    <row r="220" spans="4:4" ht="15.75" customHeight="1" x14ac:dyDescent="0.25">
      <c r="D220" s="174"/>
    </row>
    <row r="221" spans="4:4" ht="15.75" customHeight="1" x14ac:dyDescent="0.25">
      <c r="D221" s="174"/>
    </row>
    <row r="222" spans="4:4" ht="15.75" customHeight="1" x14ac:dyDescent="0.25">
      <c r="D222" s="174"/>
    </row>
    <row r="223" spans="4:4" ht="15.75" customHeight="1" x14ac:dyDescent="0.25">
      <c r="D223" s="174"/>
    </row>
    <row r="224" spans="4:4" ht="15.75" customHeight="1" x14ac:dyDescent="0.25">
      <c r="D224" s="174"/>
    </row>
    <row r="225" spans="4:4" ht="15.75" customHeight="1" x14ac:dyDescent="0.25">
      <c r="D225" s="174"/>
    </row>
    <row r="226" spans="4:4" ht="15.75" customHeight="1" x14ac:dyDescent="0.25">
      <c r="D226" s="174"/>
    </row>
    <row r="227" spans="4:4" ht="15.75" customHeight="1" x14ac:dyDescent="0.25">
      <c r="D227" s="174"/>
    </row>
    <row r="228" spans="4:4" ht="15.75" customHeight="1" x14ac:dyDescent="0.25">
      <c r="D228" s="174"/>
    </row>
    <row r="229" spans="4:4" ht="15.75" customHeight="1" x14ac:dyDescent="0.25">
      <c r="D229" s="174"/>
    </row>
    <row r="230" spans="4:4" ht="15.75" customHeight="1" x14ac:dyDescent="0.25">
      <c r="D230" s="174"/>
    </row>
    <row r="231" spans="4:4" ht="15.75" customHeight="1" x14ac:dyDescent="0.25">
      <c r="D231" s="174"/>
    </row>
    <row r="232" spans="4:4" ht="15.75" customHeight="1" x14ac:dyDescent="0.25">
      <c r="D232" s="174"/>
    </row>
    <row r="233" spans="4:4" ht="15.75" customHeight="1" x14ac:dyDescent="0.25">
      <c r="D233" s="174"/>
    </row>
    <row r="234" spans="4:4" ht="15.75" customHeight="1" x14ac:dyDescent="0.25">
      <c r="D234" s="174"/>
    </row>
    <row r="235" spans="4:4" ht="15.75" customHeight="1" x14ac:dyDescent="0.25">
      <c r="D235" s="174"/>
    </row>
    <row r="236" spans="4:4" ht="15.75" customHeight="1" x14ac:dyDescent="0.25">
      <c r="D236" s="174"/>
    </row>
    <row r="237" spans="4:4" ht="15.75" customHeight="1" x14ac:dyDescent="0.25">
      <c r="D237" s="174"/>
    </row>
    <row r="238" spans="4:4" ht="15.75" customHeight="1" x14ac:dyDescent="0.25">
      <c r="D238" s="174"/>
    </row>
    <row r="239" spans="4:4" ht="15.75" customHeight="1" x14ac:dyDescent="0.25">
      <c r="D239" s="174"/>
    </row>
    <row r="240" spans="4:4" ht="15.75" customHeight="1" x14ac:dyDescent="0.25">
      <c r="D240" s="174"/>
    </row>
    <row r="241" spans="4:4" ht="15.75" customHeight="1" x14ac:dyDescent="0.25">
      <c r="D241" s="174"/>
    </row>
    <row r="242" spans="4:4" ht="15.75" customHeight="1" x14ac:dyDescent="0.25">
      <c r="D242" s="174"/>
    </row>
    <row r="243" spans="4:4" ht="15.75" customHeight="1" x14ac:dyDescent="0.25">
      <c r="D243" s="174"/>
    </row>
    <row r="244" spans="4:4" ht="15.75" customHeight="1" x14ac:dyDescent="0.25">
      <c r="D244" s="174"/>
    </row>
    <row r="245" spans="4:4" ht="15.75" customHeight="1" x14ac:dyDescent="0.25">
      <c r="D245" s="174"/>
    </row>
    <row r="246" spans="4:4" ht="15.75" customHeight="1" x14ac:dyDescent="0.25">
      <c r="D246" s="174"/>
    </row>
    <row r="247" spans="4:4" ht="15.75" customHeight="1" x14ac:dyDescent="0.25">
      <c r="D247" s="174"/>
    </row>
    <row r="248" spans="4:4" ht="15.75" customHeight="1" x14ac:dyDescent="0.25">
      <c r="D248" s="174"/>
    </row>
    <row r="249" spans="4:4" ht="15.75" customHeight="1" x14ac:dyDescent="0.25">
      <c r="D249" s="174"/>
    </row>
    <row r="250" spans="4:4" ht="15.75" customHeight="1" x14ac:dyDescent="0.25">
      <c r="D250" s="174"/>
    </row>
    <row r="251" spans="4:4" ht="15.75" customHeight="1" x14ac:dyDescent="0.25">
      <c r="D251" s="174"/>
    </row>
    <row r="252" spans="4:4" ht="15.75" customHeight="1" x14ac:dyDescent="0.25">
      <c r="D252" s="174"/>
    </row>
    <row r="253" spans="4:4" ht="15.75" customHeight="1" x14ac:dyDescent="0.25">
      <c r="D253" s="174"/>
    </row>
    <row r="254" spans="4:4" ht="15.75" customHeight="1" x14ac:dyDescent="0.25">
      <c r="D254" s="174"/>
    </row>
    <row r="255" spans="4:4" ht="15.75" customHeight="1" x14ac:dyDescent="0.25">
      <c r="D255" s="174"/>
    </row>
    <row r="256" spans="4:4" ht="15.75" customHeight="1" x14ac:dyDescent="0.25">
      <c r="D256" s="174"/>
    </row>
    <row r="257" spans="4:4" ht="15.75" customHeight="1" x14ac:dyDescent="0.25">
      <c r="D257" s="174"/>
    </row>
    <row r="258" spans="4:4" ht="15.75" customHeight="1" x14ac:dyDescent="0.25">
      <c r="D258" s="174"/>
    </row>
    <row r="259" spans="4:4" ht="15.75" customHeight="1" x14ac:dyDescent="0.25">
      <c r="D259" s="174"/>
    </row>
    <row r="260" spans="4:4" ht="15.75" customHeight="1" x14ac:dyDescent="0.25">
      <c r="D260" s="174"/>
    </row>
    <row r="261" spans="4:4" ht="15.75" customHeight="1" x14ac:dyDescent="0.25">
      <c r="D261" s="174"/>
    </row>
    <row r="262" spans="4:4" ht="15.75" customHeight="1" x14ac:dyDescent="0.25">
      <c r="D262" s="174"/>
    </row>
    <row r="263" spans="4:4" ht="15.75" customHeight="1" x14ac:dyDescent="0.25">
      <c r="D263" s="174"/>
    </row>
    <row r="264" spans="4:4" ht="15.75" customHeight="1" x14ac:dyDescent="0.25">
      <c r="D264" s="174"/>
    </row>
    <row r="265" spans="4:4" ht="15.75" customHeight="1" x14ac:dyDescent="0.25">
      <c r="D265" s="174"/>
    </row>
    <row r="266" spans="4:4" ht="15.75" customHeight="1" x14ac:dyDescent="0.25">
      <c r="D266" s="174"/>
    </row>
    <row r="267" spans="4:4" ht="15.75" customHeight="1" x14ac:dyDescent="0.25">
      <c r="D267" s="174"/>
    </row>
    <row r="268" spans="4:4" ht="15.75" customHeight="1" x14ac:dyDescent="0.25">
      <c r="D268" s="174"/>
    </row>
    <row r="269" spans="4:4" ht="15.75" customHeight="1" x14ac:dyDescent="0.25">
      <c r="D269" s="174"/>
    </row>
    <row r="270" spans="4:4" ht="15.75" customHeight="1" x14ac:dyDescent="0.25">
      <c r="D270" s="174"/>
    </row>
    <row r="271" spans="4:4" ht="15.75" customHeight="1" x14ac:dyDescent="0.25">
      <c r="D271" s="174"/>
    </row>
    <row r="272" spans="4:4" ht="15.75" customHeight="1" x14ac:dyDescent="0.25">
      <c r="D272" s="174"/>
    </row>
    <row r="273" spans="4:4" ht="15.75" customHeight="1" x14ac:dyDescent="0.25">
      <c r="D273" s="174"/>
    </row>
    <row r="274" spans="4:4" ht="15.75" customHeight="1" x14ac:dyDescent="0.25">
      <c r="D274" s="174"/>
    </row>
    <row r="275" spans="4:4" ht="15.75" customHeight="1" x14ac:dyDescent="0.25">
      <c r="D275" s="174"/>
    </row>
    <row r="276" spans="4:4" ht="15.75" customHeight="1" x14ac:dyDescent="0.25">
      <c r="D276" s="174"/>
    </row>
    <row r="277" spans="4:4" ht="15.75" customHeight="1" x14ac:dyDescent="0.25">
      <c r="D277" s="174"/>
    </row>
    <row r="278" spans="4:4" ht="15.75" customHeight="1" x14ac:dyDescent="0.25">
      <c r="D278" s="174"/>
    </row>
    <row r="279" spans="4:4" ht="15.75" customHeight="1" x14ac:dyDescent="0.25">
      <c r="D279" s="174"/>
    </row>
    <row r="280" spans="4:4" ht="15.75" customHeight="1" x14ac:dyDescent="0.25">
      <c r="D280" s="174"/>
    </row>
    <row r="281" spans="4:4" ht="15.75" customHeight="1" x14ac:dyDescent="0.25">
      <c r="D281" s="174"/>
    </row>
    <row r="282" spans="4:4" ht="15.75" customHeight="1" x14ac:dyDescent="0.25">
      <c r="D282" s="174"/>
    </row>
    <row r="283" spans="4:4" ht="15.75" customHeight="1" x14ac:dyDescent="0.25">
      <c r="D283" s="174"/>
    </row>
    <row r="284" spans="4:4" ht="15.75" customHeight="1" x14ac:dyDescent="0.25">
      <c r="D284" s="174"/>
    </row>
    <row r="285" spans="4:4" ht="15.75" customHeight="1" x14ac:dyDescent="0.25">
      <c r="D285" s="174"/>
    </row>
    <row r="286" spans="4:4" ht="15.75" customHeight="1" x14ac:dyDescent="0.25">
      <c r="D286" s="174"/>
    </row>
    <row r="287" spans="4:4" ht="15.75" customHeight="1" x14ac:dyDescent="0.25">
      <c r="D287" s="174"/>
    </row>
    <row r="288" spans="4:4" ht="15.75" customHeight="1" x14ac:dyDescent="0.25">
      <c r="D288" s="174"/>
    </row>
    <row r="289" spans="4:4" ht="15.75" customHeight="1" x14ac:dyDescent="0.25">
      <c r="D289" s="174"/>
    </row>
    <row r="290" spans="4:4" ht="15.75" customHeight="1" x14ac:dyDescent="0.25">
      <c r="D290" s="174"/>
    </row>
    <row r="291" spans="4:4" ht="15.75" customHeight="1" x14ac:dyDescent="0.25">
      <c r="D291" s="174"/>
    </row>
    <row r="292" spans="4:4" ht="15.75" customHeight="1" x14ac:dyDescent="0.25">
      <c r="D292" s="174"/>
    </row>
    <row r="293" spans="4:4" ht="15.75" customHeight="1" x14ac:dyDescent="0.25">
      <c r="D293" s="174"/>
    </row>
    <row r="294" spans="4:4" ht="15.75" customHeight="1" x14ac:dyDescent="0.25">
      <c r="D294" s="174"/>
    </row>
    <row r="295" spans="4:4" ht="15.75" customHeight="1" x14ac:dyDescent="0.25">
      <c r="D295" s="174"/>
    </row>
    <row r="296" spans="4:4" ht="15.75" customHeight="1" x14ac:dyDescent="0.25">
      <c r="D296" s="174"/>
    </row>
    <row r="297" spans="4:4" ht="15.75" customHeight="1" x14ac:dyDescent="0.25">
      <c r="D297" s="174"/>
    </row>
    <row r="298" spans="4:4" ht="15.75" customHeight="1" x14ac:dyDescent="0.25">
      <c r="D298" s="174"/>
    </row>
    <row r="299" spans="4:4" ht="15.75" customHeight="1" x14ac:dyDescent="0.25">
      <c r="D299" s="174"/>
    </row>
    <row r="300" spans="4:4" ht="15.75" customHeight="1" x14ac:dyDescent="0.25">
      <c r="D300" s="174"/>
    </row>
    <row r="301" spans="4:4" ht="15.75" customHeight="1" x14ac:dyDescent="0.25">
      <c r="D301" s="174"/>
    </row>
    <row r="302" spans="4:4" ht="15.75" customHeight="1" x14ac:dyDescent="0.25">
      <c r="D302" s="174"/>
    </row>
    <row r="303" spans="4:4" ht="15.75" customHeight="1" x14ac:dyDescent="0.25">
      <c r="D303" s="174"/>
    </row>
    <row r="304" spans="4:4" ht="15.75" customHeight="1" x14ac:dyDescent="0.25">
      <c r="D304" s="174"/>
    </row>
    <row r="305" spans="4:4" ht="15.75" customHeight="1" x14ac:dyDescent="0.25">
      <c r="D305" s="174"/>
    </row>
    <row r="306" spans="4:4" ht="15.75" customHeight="1" x14ac:dyDescent="0.25">
      <c r="D306" s="174"/>
    </row>
    <row r="307" spans="4:4" ht="15.75" customHeight="1" x14ac:dyDescent="0.25">
      <c r="D307" s="174"/>
    </row>
    <row r="308" spans="4:4" ht="15.75" customHeight="1" x14ac:dyDescent="0.25">
      <c r="D308" s="174"/>
    </row>
    <row r="309" spans="4:4" ht="15.75" customHeight="1" x14ac:dyDescent="0.25">
      <c r="D309" s="174"/>
    </row>
    <row r="310" spans="4:4" ht="15.75" customHeight="1" x14ac:dyDescent="0.25">
      <c r="D310" s="174"/>
    </row>
    <row r="311" spans="4:4" ht="15.75" customHeight="1" x14ac:dyDescent="0.25">
      <c r="D311" s="174"/>
    </row>
    <row r="312" spans="4:4" ht="15.75" customHeight="1" x14ac:dyDescent="0.25">
      <c r="D312" s="174"/>
    </row>
    <row r="313" spans="4:4" ht="15.75" customHeight="1" x14ac:dyDescent="0.25">
      <c r="D313" s="174"/>
    </row>
    <row r="314" spans="4:4" ht="15.75" customHeight="1" x14ac:dyDescent="0.25">
      <c r="D314" s="174"/>
    </row>
    <row r="315" spans="4:4" ht="15.75" customHeight="1" x14ac:dyDescent="0.25">
      <c r="D315" s="174"/>
    </row>
    <row r="316" spans="4:4" ht="15.75" customHeight="1" x14ac:dyDescent="0.25">
      <c r="D316" s="174"/>
    </row>
    <row r="317" spans="4:4" ht="15.75" customHeight="1" x14ac:dyDescent="0.25">
      <c r="D317" s="174"/>
    </row>
    <row r="318" spans="4:4" ht="15.75" customHeight="1" x14ac:dyDescent="0.25">
      <c r="D318" s="174"/>
    </row>
    <row r="319" spans="4:4" ht="15.75" customHeight="1" x14ac:dyDescent="0.25">
      <c r="D319" s="174"/>
    </row>
    <row r="320" spans="4:4" ht="15.75" customHeight="1" x14ac:dyDescent="0.25">
      <c r="D320" s="174"/>
    </row>
    <row r="321" spans="4:4" ht="15.75" customHeight="1" x14ac:dyDescent="0.25">
      <c r="D321" s="174"/>
    </row>
    <row r="322" spans="4:4" ht="15.75" customHeight="1" x14ac:dyDescent="0.25">
      <c r="D322" s="174"/>
    </row>
    <row r="323" spans="4:4" ht="15.75" customHeight="1" x14ac:dyDescent="0.25">
      <c r="D323" s="174"/>
    </row>
    <row r="324" spans="4:4" ht="15.75" customHeight="1" x14ac:dyDescent="0.25">
      <c r="D324" s="174"/>
    </row>
    <row r="325" spans="4:4" ht="15.75" customHeight="1" x14ac:dyDescent="0.25">
      <c r="D325" s="174"/>
    </row>
    <row r="326" spans="4:4" ht="15.75" customHeight="1" x14ac:dyDescent="0.25">
      <c r="D326" s="174"/>
    </row>
    <row r="327" spans="4:4" ht="15.75" customHeight="1" x14ac:dyDescent="0.25">
      <c r="D327" s="174"/>
    </row>
    <row r="328" spans="4:4" ht="15.75" customHeight="1" x14ac:dyDescent="0.25">
      <c r="D328" s="174"/>
    </row>
    <row r="329" spans="4:4" ht="15.75" customHeight="1" x14ac:dyDescent="0.25">
      <c r="D329" s="174"/>
    </row>
    <row r="330" spans="4:4" ht="15.75" customHeight="1" x14ac:dyDescent="0.25">
      <c r="D330" s="174"/>
    </row>
    <row r="331" spans="4:4" ht="15.75" customHeight="1" x14ac:dyDescent="0.25">
      <c r="D331" s="174"/>
    </row>
    <row r="332" spans="4:4" ht="15.75" customHeight="1" x14ac:dyDescent="0.25">
      <c r="D332" s="174"/>
    </row>
    <row r="333" spans="4:4" ht="15.75" customHeight="1" x14ac:dyDescent="0.25">
      <c r="D333" s="174"/>
    </row>
    <row r="334" spans="4:4" ht="15.75" customHeight="1" x14ac:dyDescent="0.25">
      <c r="D334" s="174"/>
    </row>
    <row r="335" spans="4:4" ht="15.75" customHeight="1" x14ac:dyDescent="0.25">
      <c r="D335" s="174"/>
    </row>
    <row r="336" spans="4:4" ht="15.75" customHeight="1" x14ac:dyDescent="0.25">
      <c r="D336" s="174"/>
    </row>
    <row r="337" spans="4:4" ht="15.75" customHeight="1" x14ac:dyDescent="0.25">
      <c r="D337" s="174"/>
    </row>
    <row r="338" spans="4:4" ht="15.75" customHeight="1" x14ac:dyDescent="0.25">
      <c r="D338" s="174"/>
    </row>
    <row r="339" spans="4:4" ht="15.75" customHeight="1" x14ac:dyDescent="0.25">
      <c r="D339" s="174"/>
    </row>
    <row r="340" spans="4:4" ht="15.75" customHeight="1" x14ac:dyDescent="0.25">
      <c r="D340" s="174"/>
    </row>
    <row r="341" spans="4:4" ht="15.75" customHeight="1" x14ac:dyDescent="0.25">
      <c r="D341" s="174"/>
    </row>
    <row r="342" spans="4:4" ht="15.75" customHeight="1" x14ac:dyDescent="0.25">
      <c r="D342" s="174"/>
    </row>
    <row r="343" spans="4:4" ht="15.75" customHeight="1" x14ac:dyDescent="0.25">
      <c r="D343" s="174"/>
    </row>
    <row r="344" spans="4:4" ht="15.75" customHeight="1" x14ac:dyDescent="0.25">
      <c r="D344" s="174"/>
    </row>
    <row r="345" spans="4:4" ht="15.75" customHeight="1" x14ac:dyDescent="0.25">
      <c r="D345" s="174"/>
    </row>
    <row r="346" spans="4:4" ht="15.75" customHeight="1" x14ac:dyDescent="0.25">
      <c r="D346" s="174"/>
    </row>
    <row r="347" spans="4:4" ht="15.75" customHeight="1" x14ac:dyDescent="0.25">
      <c r="D347" s="174"/>
    </row>
    <row r="348" spans="4:4" ht="15.75" customHeight="1" x14ac:dyDescent="0.25">
      <c r="D348" s="174"/>
    </row>
    <row r="349" spans="4:4" ht="15.75" customHeight="1" x14ac:dyDescent="0.25">
      <c r="D349" s="174"/>
    </row>
    <row r="350" spans="4:4" ht="15.75" customHeight="1" x14ac:dyDescent="0.25">
      <c r="D350" s="174"/>
    </row>
    <row r="351" spans="4:4" ht="15.75" customHeight="1" x14ac:dyDescent="0.25">
      <c r="D351" s="174"/>
    </row>
    <row r="352" spans="4:4" ht="15.75" customHeight="1" x14ac:dyDescent="0.25">
      <c r="D352" s="174"/>
    </row>
    <row r="353" spans="4:4" ht="15.75" customHeight="1" x14ac:dyDescent="0.25">
      <c r="D353" s="174"/>
    </row>
    <row r="354" spans="4:4" ht="15.75" customHeight="1" x14ac:dyDescent="0.25">
      <c r="D354" s="174"/>
    </row>
    <row r="355" spans="4:4" ht="15.75" customHeight="1" x14ac:dyDescent="0.25">
      <c r="D355" s="174"/>
    </row>
    <row r="356" spans="4:4" ht="15.75" customHeight="1" x14ac:dyDescent="0.25">
      <c r="D356" s="174"/>
    </row>
    <row r="357" spans="4:4" ht="15.75" customHeight="1" x14ac:dyDescent="0.25">
      <c r="D357" s="174"/>
    </row>
    <row r="358" spans="4:4" ht="15.75" customHeight="1" x14ac:dyDescent="0.25">
      <c r="D358" s="174"/>
    </row>
    <row r="359" spans="4:4" ht="15.75" customHeight="1" x14ac:dyDescent="0.25">
      <c r="D359" s="174"/>
    </row>
    <row r="360" spans="4:4" ht="15.75" customHeight="1" x14ac:dyDescent="0.25">
      <c r="D360" s="174"/>
    </row>
    <row r="361" spans="4:4" ht="15.75" customHeight="1" x14ac:dyDescent="0.25">
      <c r="D361" s="174"/>
    </row>
    <row r="362" spans="4:4" ht="15.75" customHeight="1" x14ac:dyDescent="0.25">
      <c r="D362" s="174"/>
    </row>
    <row r="363" spans="4:4" ht="15.75" customHeight="1" x14ac:dyDescent="0.25">
      <c r="D363" s="174"/>
    </row>
    <row r="364" spans="4:4" ht="15.75" customHeight="1" x14ac:dyDescent="0.25">
      <c r="D364" s="174"/>
    </row>
    <row r="365" spans="4:4" ht="15.75" customHeight="1" x14ac:dyDescent="0.25">
      <c r="D365" s="174"/>
    </row>
    <row r="366" spans="4:4" ht="15.75" customHeight="1" x14ac:dyDescent="0.25">
      <c r="D366" s="174"/>
    </row>
    <row r="367" spans="4:4" ht="15.75" customHeight="1" x14ac:dyDescent="0.25">
      <c r="D367" s="174"/>
    </row>
    <row r="368" spans="4:4" ht="15.75" customHeight="1" x14ac:dyDescent="0.25">
      <c r="D368" s="174"/>
    </row>
    <row r="369" spans="4:4" ht="15.75" customHeight="1" x14ac:dyDescent="0.25">
      <c r="D369" s="174"/>
    </row>
    <row r="370" spans="4:4" ht="15.75" customHeight="1" x14ac:dyDescent="0.25">
      <c r="D370" s="174"/>
    </row>
    <row r="371" spans="4:4" ht="15.75" customHeight="1" x14ac:dyDescent="0.25">
      <c r="D371" s="174"/>
    </row>
    <row r="372" spans="4:4" ht="15.75" customHeight="1" x14ac:dyDescent="0.25">
      <c r="D372" s="174"/>
    </row>
    <row r="373" spans="4:4" ht="15.75" customHeight="1" x14ac:dyDescent="0.25">
      <c r="D373" s="174"/>
    </row>
    <row r="374" spans="4:4" ht="15.75" customHeight="1" x14ac:dyDescent="0.25">
      <c r="D374" s="174"/>
    </row>
    <row r="375" spans="4:4" ht="15.75" customHeight="1" x14ac:dyDescent="0.25">
      <c r="D375" s="174"/>
    </row>
    <row r="376" spans="4:4" ht="15.75" customHeight="1" x14ac:dyDescent="0.25">
      <c r="D376" s="174"/>
    </row>
    <row r="377" spans="4:4" ht="15.75" customHeight="1" x14ac:dyDescent="0.25">
      <c r="D377" s="174"/>
    </row>
    <row r="378" spans="4:4" ht="15.75" customHeight="1" x14ac:dyDescent="0.25">
      <c r="D378" s="174"/>
    </row>
    <row r="379" spans="4:4" ht="15.75" customHeight="1" x14ac:dyDescent="0.25">
      <c r="D379" s="174"/>
    </row>
    <row r="380" spans="4:4" ht="15.75" customHeight="1" x14ac:dyDescent="0.25">
      <c r="D380" s="174"/>
    </row>
    <row r="381" spans="4:4" ht="15.75" customHeight="1" x14ac:dyDescent="0.25">
      <c r="D381" s="174"/>
    </row>
    <row r="382" spans="4:4" ht="15.75" customHeight="1" x14ac:dyDescent="0.25">
      <c r="D382" s="174"/>
    </row>
    <row r="383" spans="4:4" ht="15.75" customHeight="1" x14ac:dyDescent="0.25">
      <c r="D383" s="174"/>
    </row>
    <row r="384" spans="4:4" ht="15.75" customHeight="1" x14ac:dyDescent="0.25">
      <c r="D384" s="174"/>
    </row>
    <row r="385" spans="4:4" ht="15.75" customHeight="1" x14ac:dyDescent="0.25">
      <c r="D385" s="174"/>
    </row>
    <row r="386" spans="4:4" ht="15.75" customHeight="1" x14ac:dyDescent="0.25">
      <c r="D386" s="174"/>
    </row>
    <row r="387" spans="4:4" ht="15.75" customHeight="1" x14ac:dyDescent="0.25">
      <c r="D387" s="174"/>
    </row>
    <row r="388" spans="4:4" ht="15.75" customHeight="1" x14ac:dyDescent="0.25">
      <c r="D388" s="174"/>
    </row>
    <row r="389" spans="4:4" ht="15.75" customHeight="1" x14ac:dyDescent="0.25">
      <c r="D389" s="174"/>
    </row>
    <row r="390" spans="4:4" ht="15.75" customHeight="1" x14ac:dyDescent="0.25">
      <c r="D390" s="174"/>
    </row>
    <row r="391" spans="4:4" ht="15.75" customHeight="1" x14ac:dyDescent="0.25">
      <c r="D391" s="174"/>
    </row>
    <row r="392" spans="4:4" ht="15.75" customHeight="1" x14ac:dyDescent="0.25">
      <c r="D392" s="174"/>
    </row>
    <row r="393" spans="4:4" ht="15.75" customHeight="1" x14ac:dyDescent="0.25">
      <c r="D393" s="174"/>
    </row>
    <row r="394" spans="4:4" ht="15.75" customHeight="1" x14ac:dyDescent="0.25">
      <c r="D394" s="174"/>
    </row>
    <row r="395" spans="4:4" ht="15.75" customHeight="1" x14ac:dyDescent="0.25">
      <c r="D395" s="174"/>
    </row>
    <row r="396" spans="4:4" ht="15.75" customHeight="1" x14ac:dyDescent="0.25">
      <c r="D396" s="174"/>
    </row>
    <row r="397" spans="4:4" ht="15.75" customHeight="1" x14ac:dyDescent="0.25">
      <c r="D397" s="174"/>
    </row>
    <row r="398" spans="4:4" ht="15.75" customHeight="1" x14ac:dyDescent="0.25">
      <c r="D398" s="174"/>
    </row>
    <row r="399" spans="4:4" ht="15.75" customHeight="1" x14ac:dyDescent="0.25">
      <c r="D399" s="174"/>
    </row>
    <row r="400" spans="4:4" ht="15.75" customHeight="1" x14ac:dyDescent="0.25">
      <c r="D400" s="174"/>
    </row>
    <row r="401" spans="4:4" ht="15.75" customHeight="1" x14ac:dyDescent="0.25">
      <c r="D401" s="174"/>
    </row>
    <row r="402" spans="4:4" ht="15.75" customHeight="1" x14ac:dyDescent="0.25">
      <c r="D402" s="174"/>
    </row>
    <row r="403" spans="4:4" ht="15.75" customHeight="1" x14ac:dyDescent="0.25">
      <c r="D403" s="174"/>
    </row>
    <row r="404" spans="4:4" ht="15.75" customHeight="1" x14ac:dyDescent="0.25">
      <c r="D404" s="174"/>
    </row>
    <row r="405" spans="4:4" ht="15.75" customHeight="1" x14ac:dyDescent="0.25">
      <c r="D405" s="174"/>
    </row>
    <row r="406" spans="4:4" ht="15.75" customHeight="1" x14ac:dyDescent="0.25">
      <c r="D406" s="174"/>
    </row>
    <row r="407" spans="4:4" ht="15.75" customHeight="1" x14ac:dyDescent="0.25">
      <c r="D407" s="174"/>
    </row>
    <row r="408" spans="4:4" ht="15.75" customHeight="1" x14ac:dyDescent="0.25">
      <c r="D408" s="174"/>
    </row>
    <row r="409" spans="4:4" ht="15.75" customHeight="1" x14ac:dyDescent="0.25">
      <c r="D409" s="174"/>
    </row>
    <row r="410" spans="4:4" ht="15.75" customHeight="1" x14ac:dyDescent="0.25">
      <c r="D410" s="174"/>
    </row>
    <row r="411" spans="4:4" ht="15.75" customHeight="1" x14ac:dyDescent="0.25">
      <c r="D411" s="174"/>
    </row>
    <row r="412" spans="4:4" ht="15.75" customHeight="1" x14ac:dyDescent="0.25">
      <c r="D412" s="174"/>
    </row>
    <row r="413" spans="4:4" ht="15.75" customHeight="1" x14ac:dyDescent="0.25">
      <c r="D413" s="174"/>
    </row>
    <row r="414" spans="4:4" ht="15.75" customHeight="1" x14ac:dyDescent="0.25">
      <c r="D414" s="174"/>
    </row>
    <row r="415" spans="4:4" ht="15.75" customHeight="1" x14ac:dyDescent="0.25">
      <c r="D415" s="174"/>
    </row>
    <row r="416" spans="4:4" ht="15.75" customHeight="1" x14ac:dyDescent="0.25">
      <c r="D416" s="174"/>
    </row>
    <row r="417" spans="4:4" ht="15.75" customHeight="1" x14ac:dyDescent="0.25">
      <c r="D417" s="174"/>
    </row>
    <row r="418" spans="4:4" ht="15.75" customHeight="1" x14ac:dyDescent="0.25">
      <c r="D418" s="174"/>
    </row>
    <row r="419" spans="4:4" ht="15.75" customHeight="1" x14ac:dyDescent="0.25">
      <c r="D419" s="174"/>
    </row>
    <row r="420" spans="4:4" ht="15.75" customHeight="1" x14ac:dyDescent="0.25">
      <c r="D420" s="174"/>
    </row>
    <row r="421" spans="4:4" ht="15.75" customHeight="1" x14ac:dyDescent="0.25">
      <c r="D421" s="174"/>
    </row>
    <row r="422" spans="4:4" ht="15.75" customHeight="1" x14ac:dyDescent="0.25">
      <c r="D422" s="174"/>
    </row>
    <row r="423" spans="4:4" ht="15.75" customHeight="1" x14ac:dyDescent="0.25">
      <c r="D423" s="174"/>
    </row>
    <row r="424" spans="4:4" ht="15.75" customHeight="1" x14ac:dyDescent="0.25">
      <c r="D424" s="174"/>
    </row>
    <row r="425" spans="4:4" ht="15.75" customHeight="1" x14ac:dyDescent="0.25">
      <c r="D425" s="174"/>
    </row>
    <row r="426" spans="4:4" ht="15.75" customHeight="1" x14ac:dyDescent="0.25">
      <c r="D426" s="174"/>
    </row>
    <row r="427" spans="4:4" ht="15.75" customHeight="1" x14ac:dyDescent="0.25">
      <c r="D427" s="174"/>
    </row>
    <row r="428" spans="4:4" ht="15.75" customHeight="1" x14ac:dyDescent="0.25">
      <c r="D428" s="174"/>
    </row>
    <row r="429" spans="4:4" ht="15.75" customHeight="1" x14ac:dyDescent="0.25">
      <c r="D429" s="174"/>
    </row>
    <row r="430" spans="4:4" ht="15.75" customHeight="1" x14ac:dyDescent="0.25">
      <c r="D430" s="174"/>
    </row>
    <row r="431" spans="4:4" ht="15.75" customHeight="1" x14ac:dyDescent="0.25">
      <c r="D431" s="174"/>
    </row>
    <row r="432" spans="4:4" ht="15.75" customHeight="1" x14ac:dyDescent="0.25">
      <c r="D432" s="174"/>
    </row>
    <row r="433" spans="4:4" ht="15.75" customHeight="1" x14ac:dyDescent="0.25">
      <c r="D433" s="174"/>
    </row>
    <row r="434" spans="4:4" ht="15.75" customHeight="1" x14ac:dyDescent="0.25">
      <c r="D434" s="174"/>
    </row>
    <row r="435" spans="4:4" ht="15.75" customHeight="1" x14ac:dyDescent="0.25">
      <c r="D435" s="174"/>
    </row>
    <row r="436" spans="4:4" ht="15.75" customHeight="1" x14ac:dyDescent="0.25">
      <c r="D436" s="174"/>
    </row>
    <row r="437" spans="4:4" ht="15.75" customHeight="1" x14ac:dyDescent="0.25">
      <c r="D437" s="174"/>
    </row>
    <row r="438" spans="4:4" ht="15.75" customHeight="1" x14ac:dyDescent="0.25">
      <c r="D438" s="174"/>
    </row>
    <row r="439" spans="4:4" ht="15.75" customHeight="1" x14ac:dyDescent="0.25">
      <c r="D439" s="174"/>
    </row>
    <row r="440" spans="4:4" ht="15.75" customHeight="1" x14ac:dyDescent="0.25">
      <c r="D440" s="174"/>
    </row>
    <row r="441" spans="4:4" ht="15.75" customHeight="1" x14ac:dyDescent="0.25">
      <c r="D441" s="174"/>
    </row>
    <row r="442" spans="4:4" ht="15.75" customHeight="1" x14ac:dyDescent="0.25">
      <c r="D442" s="174"/>
    </row>
    <row r="443" spans="4:4" ht="15.75" customHeight="1" x14ac:dyDescent="0.25">
      <c r="D443" s="174"/>
    </row>
    <row r="444" spans="4:4" ht="15.75" customHeight="1" x14ac:dyDescent="0.25">
      <c r="D444" s="174"/>
    </row>
    <row r="445" spans="4:4" ht="15.75" customHeight="1" x14ac:dyDescent="0.25">
      <c r="D445" s="174"/>
    </row>
    <row r="446" spans="4:4" ht="15.75" customHeight="1" x14ac:dyDescent="0.25">
      <c r="D446" s="174"/>
    </row>
    <row r="447" spans="4:4" ht="15.75" customHeight="1" x14ac:dyDescent="0.25">
      <c r="D447" s="174"/>
    </row>
    <row r="448" spans="4:4" ht="15.75" customHeight="1" x14ac:dyDescent="0.25">
      <c r="D448" s="174"/>
    </row>
    <row r="449" spans="4:4" ht="15.75" customHeight="1" x14ac:dyDescent="0.25">
      <c r="D449" s="174"/>
    </row>
    <row r="450" spans="4:4" ht="15.75" customHeight="1" x14ac:dyDescent="0.25">
      <c r="D450" s="174"/>
    </row>
    <row r="451" spans="4:4" ht="15.75" customHeight="1" x14ac:dyDescent="0.25">
      <c r="D451" s="174"/>
    </row>
    <row r="452" spans="4:4" ht="15.75" customHeight="1" x14ac:dyDescent="0.25">
      <c r="D452" s="174"/>
    </row>
    <row r="453" spans="4:4" ht="15.75" customHeight="1" x14ac:dyDescent="0.25">
      <c r="D453" s="174"/>
    </row>
    <row r="454" spans="4:4" ht="15.75" customHeight="1" x14ac:dyDescent="0.25">
      <c r="D454" s="174"/>
    </row>
    <row r="455" spans="4:4" ht="15.75" customHeight="1" x14ac:dyDescent="0.25">
      <c r="D455" s="174"/>
    </row>
    <row r="456" spans="4:4" ht="15.75" customHeight="1" x14ac:dyDescent="0.25">
      <c r="D456" s="174"/>
    </row>
    <row r="457" spans="4:4" ht="15.75" customHeight="1" x14ac:dyDescent="0.25">
      <c r="D457" s="174"/>
    </row>
    <row r="458" spans="4:4" ht="15.75" customHeight="1" x14ac:dyDescent="0.25">
      <c r="D458" s="174"/>
    </row>
    <row r="459" spans="4:4" ht="15.75" customHeight="1" x14ac:dyDescent="0.25">
      <c r="D459" s="174"/>
    </row>
    <row r="460" spans="4:4" ht="15.75" customHeight="1" x14ac:dyDescent="0.25">
      <c r="D460" s="174"/>
    </row>
    <row r="461" spans="4:4" ht="15.75" customHeight="1" x14ac:dyDescent="0.25">
      <c r="D461" s="174"/>
    </row>
    <row r="462" spans="4:4" ht="15.75" customHeight="1" x14ac:dyDescent="0.25">
      <c r="D462" s="174"/>
    </row>
    <row r="463" spans="4:4" ht="15.75" customHeight="1" x14ac:dyDescent="0.25">
      <c r="D463" s="174"/>
    </row>
    <row r="464" spans="4:4" ht="15.75" customHeight="1" x14ac:dyDescent="0.25">
      <c r="D464" s="174"/>
    </row>
    <row r="465" spans="4:4" ht="15.75" customHeight="1" x14ac:dyDescent="0.25">
      <c r="D465" s="174"/>
    </row>
    <row r="466" spans="4:4" ht="15.75" customHeight="1" x14ac:dyDescent="0.25">
      <c r="D466" s="174"/>
    </row>
    <row r="467" spans="4:4" ht="15.75" customHeight="1" x14ac:dyDescent="0.25">
      <c r="D467" s="174"/>
    </row>
    <row r="468" spans="4:4" ht="15.75" customHeight="1" x14ac:dyDescent="0.25">
      <c r="D468" s="174"/>
    </row>
    <row r="469" spans="4:4" ht="15.75" customHeight="1" x14ac:dyDescent="0.25">
      <c r="D469" s="174"/>
    </row>
    <row r="470" spans="4:4" ht="15.75" customHeight="1" x14ac:dyDescent="0.25">
      <c r="D470" s="174"/>
    </row>
    <row r="471" spans="4:4" ht="15.75" customHeight="1" x14ac:dyDescent="0.25">
      <c r="D471" s="174"/>
    </row>
    <row r="472" spans="4:4" ht="15.75" customHeight="1" x14ac:dyDescent="0.25">
      <c r="D472" s="174"/>
    </row>
    <row r="473" spans="4:4" ht="15.75" customHeight="1" x14ac:dyDescent="0.25">
      <c r="D473" s="174"/>
    </row>
    <row r="474" spans="4:4" ht="15.75" customHeight="1" x14ac:dyDescent="0.25">
      <c r="D474" s="174"/>
    </row>
    <row r="475" spans="4:4" ht="15.75" customHeight="1" x14ac:dyDescent="0.25">
      <c r="D475" s="174"/>
    </row>
    <row r="476" spans="4:4" ht="15.75" customHeight="1" x14ac:dyDescent="0.25">
      <c r="D476" s="174"/>
    </row>
    <row r="477" spans="4:4" ht="15.75" customHeight="1" x14ac:dyDescent="0.25">
      <c r="D477" s="174"/>
    </row>
    <row r="478" spans="4:4" ht="15.75" customHeight="1" x14ac:dyDescent="0.25">
      <c r="D478" s="174"/>
    </row>
    <row r="479" spans="4:4" ht="15.75" customHeight="1" x14ac:dyDescent="0.25">
      <c r="D479" s="174"/>
    </row>
    <row r="480" spans="4:4" ht="15.75" customHeight="1" x14ac:dyDescent="0.25">
      <c r="D480" s="174"/>
    </row>
    <row r="481" spans="4:4" ht="15.75" customHeight="1" x14ac:dyDescent="0.25">
      <c r="D481" s="174"/>
    </row>
    <row r="482" spans="4:4" ht="15.75" customHeight="1" x14ac:dyDescent="0.25">
      <c r="D482" s="174"/>
    </row>
    <row r="483" spans="4:4" ht="15.75" customHeight="1" x14ac:dyDescent="0.25">
      <c r="D483" s="174"/>
    </row>
    <row r="484" spans="4:4" ht="15.75" customHeight="1" x14ac:dyDescent="0.25">
      <c r="D484" s="174"/>
    </row>
    <row r="485" spans="4:4" ht="15.75" customHeight="1" x14ac:dyDescent="0.25">
      <c r="D485" s="174"/>
    </row>
    <row r="486" spans="4:4" ht="15.75" customHeight="1" x14ac:dyDescent="0.25">
      <c r="D486" s="174"/>
    </row>
    <row r="487" spans="4:4" ht="15.75" customHeight="1" x14ac:dyDescent="0.25">
      <c r="D487" s="174"/>
    </row>
    <row r="488" spans="4:4" ht="15.75" customHeight="1" x14ac:dyDescent="0.25">
      <c r="D488" s="174"/>
    </row>
    <row r="489" spans="4:4" ht="15.75" customHeight="1" x14ac:dyDescent="0.25">
      <c r="D489" s="174"/>
    </row>
    <row r="490" spans="4:4" ht="15.75" customHeight="1" x14ac:dyDescent="0.25">
      <c r="D490" s="174"/>
    </row>
    <row r="491" spans="4:4" ht="15.75" customHeight="1" x14ac:dyDescent="0.25">
      <c r="D491" s="174"/>
    </row>
    <row r="492" spans="4:4" ht="15.75" customHeight="1" x14ac:dyDescent="0.25">
      <c r="D492" s="174"/>
    </row>
    <row r="493" spans="4:4" ht="15.75" customHeight="1" x14ac:dyDescent="0.25">
      <c r="D493" s="174"/>
    </row>
    <row r="494" spans="4:4" ht="15.75" customHeight="1" x14ac:dyDescent="0.25">
      <c r="D494" s="174"/>
    </row>
    <row r="495" spans="4:4" ht="15.75" customHeight="1" x14ac:dyDescent="0.25">
      <c r="D495" s="174"/>
    </row>
    <row r="496" spans="4:4" ht="15.75" customHeight="1" x14ac:dyDescent="0.25">
      <c r="D496" s="174"/>
    </row>
    <row r="497" spans="4:4" ht="15.75" customHeight="1" x14ac:dyDescent="0.25">
      <c r="D497" s="174"/>
    </row>
    <row r="498" spans="4:4" ht="15.75" customHeight="1" x14ac:dyDescent="0.25">
      <c r="D498" s="174"/>
    </row>
    <row r="499" spans="4:4" ht="15.75" customHeight="1" x14ac:dyDescent="0.25">
      <c r="D499" s="174"/>
    </row>
    <row r="500" spans="4:4" ht="15.75" customHeight="1" x14ac:dyDescent="0.25">
      <c r="D500" s="174"/>
    </row>
    <row r="501" spans="4:4" ht="15.75" customHeight="1" x14ac:dyDescent="0.25">
      <c r="D501" s="174"/>
    </row>
    <row r="502" spans="4:4" ht="15.75" customHeight="1" x14ac:dyDescent="0.25">
      <c r="D502" s="174"/>
    </row>
    <row r="503" spans="4:4" ht="15.75" customHeight="1" x14ac:dyDescent="0.25">
      <c r="D503" s="174"/>
    </row>
    <row r="504" spans="4:4" ht="15.75" customHeight="1" x14ac:dyDescent="0.25">
      <c r="D504" s="174"/>
    </row>
    <row r="505" spans="4:4" ht="15.75" customHeight="1" x14ac:dyDescent="0.25">
      <c r="D505" s="174"/>
    </row>
    <row r="506" spans="4:4" ht="15.75" customHeight="1" x14ac:dyDescent="0.25">
      <c r="D506" s="174"/>
    </row>
    <row r="507" spans="4:4" ht="15.75" customHeight="1" x14ac:dyDescent="0.25">
      <c r="D507" s="174"/>
    </row>
    <row r="508" spans="4:4" ht="15.75" customHeight="1" x14ac:dyDescent="0.25">
      <c r="D508" s="174"/>
    </row>
    <row r="509" spans="4:4" ht="15.75" customHeight="1" x14ac:dyDescent="0.25">
      <c r="D509" s="174"/>
    </row>
    <row r="510" spans="4:4" ht="15.75" customHeight="1" x14ac:dyDescent="0.25">
      <c r="D510" s="174"/>
    </row>
    <row r="511" spans="4:4" ht="15.75" customHeight="1" x14ac:dyDescent="0.25">
      <c r="D511" s="174"/>
    </row>
    <row r="512" spans="4:4" ht="15.75" customHeight="1" x14ac:dyDescent="0.25">
      <c r="D512" s="174"/>
    </row>
    <row r="513" spans="4:4" ht="15.75" customHeight="1" x14ac:dyDescent="0.25">
      <c r="D513" s="174"/>
    </row>
    <row r="514" spans="4:4" ht="15.75" customHeight="1" x14ac:dyDescent="0.25">
      <c r="D514" s="174"/>
    </row>
    <row r="515" spans="4:4" ht="15.75" customHeight="1" x14ac:dyDescent="0.25">
      <c r="D515" s="174"/>
    </row>
    <row r="516" spans="4:4" ht="15.75" customHeight="1" x14ac:dyDescent="0.25">
      <c r="D516" s="174"/>
    </row>
    <row r="517" spans="4:4" ht="15.75" customHeight="1" x14ac:dyDescent="0.25">
      <c r="D517" s="174"/>
    </row>
    <row r="518" spans="4:4" ht="15.75" customHeight="1" x14ac:dyDescent="0.25">
      <c r="D518" s="174"/>
    </row>
    <row r="519" spans="4:4" ht="15.75" customHeight="1" x14ac:dyDescent="0.25">
      <c r="D519" s="174"/>
    </row>
    <row r="520" spans="4:4" ht="15.75" customHeight="1" x14ac:dyDescent="0.25">
      <c r="D520" s="174"/>
    </row>
    <row r="521" spans="4:4" ht="15.75" customHeight="1" x14ac:dyDescent="0.25">
      <c r="D521" s="174"/>
    </row>
    <row r="522" spans="4:4" ht="15.75" customHeight="1" x14ac:dyDescent="0.25">
      <c r="D522" s="174"/>
    </row>
    <row r="523" spans="4:4" ht="15.75" customHeight="1" x14ac:dyDescent="0.25">
      <c r="D523" s="174"/>
    </row>
    <row r="524" spans="4:4" ht="15.75" customHeight="1" x14ac:dyDescent="0.25">
      <c r="D524" s="174"/>
    </row>
    <row r="525" spans="4:4" ht="15.75" customHeight="1" x14ac:dyDescent="0.25">
      <c r="D525" s="174"/>
    </row>
    <row r="526" spans="4:4" ht="15.75" customHeight="1" x14ac:dyDescent="0.25">
      <c r="D526" s="174"/>
    </row>
    <row r="527" spans="4:4" ht="15.75" customHeight="1" x14ac:dyDescent="0.25">
      <c r="D527" s="174"/>
    </row>
    <row r="528" spans="4:4" ht="15.75" customHeight="1" x14ac:dyDescent="0.25">
      <c r="D528" s="174"/>
    </row>
    <row r="529" spans="4:4" ht="15.75" customHeight="1" x14ac:dyDescent="0.25">
      <c r="D529" s="174"/>
    </row>
    <row r="530" spans="4:4" ht="15.75" customHeight="1" x14ac:dyDescent="0.25">
      <c r="D530" s="174"/>
    </row>
    <row r="531" spans="4:4" ht="15.75" customHeight="1" x14ac:dyDescent="0.25">
      <c r="D531" s="174"/>
    </row>
    <row r="532" spans="4:4" ht="15.75" customHeight="1" x14ac:dyDescent="0.25">
      <c r="D532" s="174"/>
    </row>
    <row r="533" spans="4:4" ht="15.75" customHeight="1" x14ac:dyDescent="0.25">
      <c r="D533" s="174"/>
    </row>
    <row r="534" spans="4:4" ht="15.75" customHeight="1" x14ac:dyDescent="0.25">
      <c r="D534" s="174"/>
    </row>
    <row r="535" spans="4:4" ht="15.75" customHeight="1" x14ac:dyDescent="0.25">
      <c r="D535" s="174"/>
    </row>
    <row r="536" spans="4:4" ht="15.75" customHeight="1" x14ac:dyDescent="0.25">
      <c r="D536" s="174"/>
    </row>
    <row r="537" spans="4:4" ht="15.75" customHeight="1" x14ac:dyDescent="0.25">
      <c r="D537" s="174"/>
    </row>
    <row r="538" spans="4:4" ht="15.75" customHeight="1" x14ac:dyDescent="0.25">
      <c r="D538" s="174"/>
    </row>
    <row r="539" spans="4:4" ht="15.75" customHeight="1" x14ac:dyDescent="0.25">
      <c r="D539" s="174"/>
    </row>
    <row r="540" spans="4:4" ht="15.75" customHeight="1" x14ac:dyDescent="0.25">
      <c r="D540" s="174"/>
    </row>
    <row r="541" spans="4:4" ht="15.75" customHeight="1" x14ac:dyDescent="0.25">
      <c r="D541" s="174"/>
    </row>
    <row r="542" spans="4:4" ht="15.75" customHeight="1" x14ac:dyDescent="0.25">
      <c r="D542" s="174"/>
    </row>
    <row r="543" spans="4:4" ht="15.75" customHeight="1" x14ac:dyDescent="0.25">
      <c r="D543" s="174"/>
    </row>
    <row r="544" spans="4:4" ht="15.75" customHeight="1" x14ac:dyDescent="0.25">
      <c r="D544" s="174"/>
    </row>
    <row r="545" spans="4:4" ht="15.75" customHeight="1" x14ac:dyDescent="0.25">
      <c r="D545" s="174"/>
    </row>
    <row r="546" spans="4:4" ht="15.75" customHeight="1" x14ac:dyDescent="0.25">
      <c r="D546" s="174"/>
    </row>
    <row r="547" spans="4:4" ht="15.75" customHeight="1" x14ac:dyDescent="0.25">
      <c r="D547" s="174"/>
    </row>
    <row r="548" spans="4:4" ht="15.75" customHeight="1" x14ac:dyDescent="0.25">
      <c r="D548" s="174"/>
    </row>
    <row r="549" spans="4:4" ht="15.75" customHeight="1" x14ac:dyDescent="0.25">
      <c r="D549" s="174"/>
    </row>
    <row r="550" spans="4:4" ht="15.75" customHeight="1" x14ac:dyDescent="0.25">
      <c r="D550" s="174"/>
    </row>
    <row r="551" spans="4:4" ht="15.75" customHeight="1" x14ac:dyDescent="0.25">
      <c r="D551" s="174"/>
    </row>
    <row r="552" spans="4:4" ht="15.75" customHeight="1" x14ac:dyDescent="0.25">
      <c r="D552" s="174"/>
    </row>
    <row r="553" spans="4:4" ht="15.75" customHeight="1" x14ac:dyDescent="0.25">
      <c r="D553" s="174"/>
    </row>
    <row r="554" spans="4:4" ht="15.75" customHeight="1" x14ac:dyDescent="0.25">
      <c r="D554" s="174"/>
    </row>
    <row r="555" spans="4:4" ht="15.75" customHeight="1" x14ac:dyDescent="0.25">
      <c r="D555" s="174"/>
    </row>
    <row r="556" spans="4:4" ht="15.75" customHeight="1" x14ac:dyDescent="0.25">
      <c r="D556" s="174"/>
    </row>
    <row r="557" spans="4:4" ht="15.75" customHeight="1" x14ac:dyDescent="0.25">
      <c r="D557" s="174"/>
    </row>
    <row r="558" spans="4:4" ht="15.75" customHeight="1" x14ac:dyDescent="0.25">
      <c r="D558" s="174"/>
    </row>
    <row r="559" spans="4:4" ht="15.75" customHeight="1" x14ac:dyDescent="0.25">
      <c r="D559" s="174"/>
    </row>
    <row r="560" spans="4:4" ht="15.75" customHeight="1" x14ac:dyDescent="0.25">
      <c r="D560" s="174"/>
    </row>
    <row r="561" spans="4:4" ht="15.75" customHeight="1" x14ac:dyDescent="0.25">
      <c r="D561" s="174"/>
    </row>
    <row r="562" spans="4:4" ht="15.75" customHeight="1" x14ac:dyDescent="0.25">
      <c r="D562" s="174"/>
    </row>
    <row r="563" spans="4:4" ht="15.75" customHeight="1" x14ac:dyDescent="0.25">
      <c r="D563" s="174"/>
    </row>
    <row r="564" spans="4:4" ht="15.75" customHeight="1" x14ac:dyDescent="0.25">
      <c r="D564" s="174"/>
    </row>
    <row r="565" spans="4:4" ht="15.75" customHeight="1" x14ac:dyDescent="0.25">
      <c r="D565" s="174"/>
    </row>
    <row r="566" spans="4:4" ht="15.75" customHeight="1" x14ac:dyDescent="0.25">
      <c r="D566" s="174"/>
    </row>
    <row r="567" spans="4:4" ht="15.75" customHeight="1" x14ac:dyDescent="0.25">
      <c r="D567" s="174"/>
    </row>
    <row r="568" spans="4:4" ht="15.75" customHeight="1" x14ac:dyDescent="0.25">
      <c r="D568" s="174"/>
    </row>
    <row r="569" spans="4:4" ht="15.75" customHeight="1" x14ac:dyDescent="0.25">
      <c r="D569" s="174"/>
    </row>
    <row r="570" spans="4:4" ht="15.75" customHeight="1" x14ac:dyDescent="0.25">
      <c r="D570" s="174"/>
    </row>
    <row r="571" spans="4:4" ht="15.75" customHeight="1" x14ac:dyDescent="0.25">
      <c r="D571" s="174"/>
    </row>
    <row r="572" spans="4:4" ht="15.75" customHeight="1" x14ac:dyDescent="0.25">
      <c r="D572" s="174"/>
    </row>
    <row r="573" spans="4:4" ht="15.75" customHeight="1" x14ac:dyDescent="0.25">
      <c r="D573" s="174"/>
    </row>
    <row r="574" spans="4:4" ht="15.75" customHeight="1" x14ac:dyDescent="0.25">
      <c r="D574" s="174"/>
    </row>
    <row r="575" spans="4:4" ht="15.75" customHeight="1" x14ac:dyDescent="0.25">
      <c r="D575" s="174"/>
    </row>
    <row r="576" spans="4:4" ht="15.75" customHeight="1" x14ac:dyDescent="0.25">
      <c r="D576" s="174"/>
    </row>
    <row r="577" spans="4:4" ht="15.75" customHeight="1" x14ac:dyDescent="0.25">
      <c r="D577" s="174"/>
    </row>
    <row r="578" spans="4:4" ht="15.75" customHeight="1" x14ac:dyDescent="0.25">
      <c r="D578" s="174"/>
    </row>
    <row r="579" spans="4:4" ht="15.75" customHeight="1" x14ac:dyDescent="0.25">
      <c r="D579" s="174"/>
    </row>
    <row r="580" spans="4:4" ht="15.75" customHeight="1" x14ac:dyDescent="0.25">
      <c r="D580" s="174"/>
    </row>
    <row r="581" spans="4:4" ht="15.75" customHeight="1" x14ac:dyDescent="0.25">
      <c r="D581" s="174"/>
    </row>
    <row r="582" spans="4:4" ht="15.75" customHeight="1" x14ac:dyDescent="0.25">
      <c r="D582" s="174"/>
    </row>
    <row r="583" spans="4:4" ht="15.75" customHeight="1" x14ac:dyDescent="0.25">
      <c r="D583" s="174"/>
    </row>
    <row r="584" spans="4:4" ht="15.75" customHeight="1" x14ac:dyDescent="0.25">
      <c r="D584" s="174"/>
    </row>
    <row r="585" spans="4:4" ht="15.75" customHeight="1" x14ac:dyDescent="0.25">
      <c r="D585" s="174"/>
    </row>
    <row r="586" spans="4:4" ht="15.75" customHeight="1" x14ac:dyDescent="0.25">
      <c r="D586" s="174"/>
    </row>
    <row r="587" spans="4:4" ht="15.75" customHeight="1" x14ac:dyDescent="0.25">
      <c r="D587" s="174"/>
    </row>
    <row r="588" spans="4:4" ht="15.75" customHeight="1" x14ac:dyDescent="0.25">
      <c r="D588" s="174"/>
    </row>
    <row r="589" spans="4:4" ht="15.75" customHeight="1" x14ac:dyDescent="0.25">
      <c r="D589" s="174"/>
    </row>
    <row r="590" spans="4:4" ht="15.75" customHeight="1" x14ac:dyDescent="0.25">
      <c r="D590" s="174"/>
    </row>
    <row r="591" spans="4:4" ht="15.75" customHeight="1" x14ac:dyDescent="0.25">
      <c r="D591" s="174"/>
    </row>
    <row r="592" spans="4:4" ht="15.75" customHeight="1" x14ac:dyDescent="0.25">
      <c r="D592" s="174"/>
    </row>
    <row r="593" spans="4:4" ht="15.75" customHeight="1" x14ac:dyDescent="0.25">
      <c r="D593" s="174"/>
    </row>
    <row r="594" spans="4:4" ht="15.75" customHeight="1" x14ac:dyDescent="0.25">
      <c r="D594" s="174"/>
    </row>
    <row r="595" spans="4:4" ht="15.75" customHeight="1" x14ac:dyDescent="0.25">
      <c r="D595" s="174"/>
    </row>
    <row r="596" spans="4:4" ht="15.75" customHeight="1" x14ac:dyDescent="0.25">
      <c r="D596" s="174"/>
    </row>
    <row r="597" spans="4:4" ht="15.75" customHeight="1" x14ac:dyDescent="0.25">
      <c r="D597" s="174"/>
    </row>
    <row r="598" spans="4:4" ht="15.75" customHeight="1" x14ac:dyDescent="0.25">
      <c r="D598" s="174"/>
    </row>
    <row r="599" spans="4:4" ht="15.75" customHeight="1" x14ac:dyDescent="0.25">
      <c r="D599" s="174"/>
    </row>
    <row r="600" spans="4:4" ht="15.75" customHeight="1" x14ac:dyDescent="0.25">
      <c r="D600" s="174"/>
    </row>
    <row r="601" spans="4:4" ht="15.75" customHeight="1" x14ac:dyDescent="0.25">
      <c r="D601" s="174"/>
    </row>
    <row r="602" spans="4:4" ht="15.75" customHeight="1" x14ac:dyDescent="0.25">
      <c r="D602" s="174"/>
    </row>
    <row r="603" spans="4:4" ht="15.75" customHeight="1" x14ac:dyDescent="0.25">
      <c r="D603" s="174"/>
    </row>
    <row r="604" spans="4:4" ht="15.75" customHeight="1" x14ac:dyDescent="0.25">
      <c r="D604" s="174"/>
    </row>
    <row r="605" spans="4:4" ht="15.75" customHeight="1" x14ac:dyDescent="0.25">
      <c r="D605" s="174"/>
    </row>
    <row r="606" spans="4:4" ht="15.75" customHeight="1" x14ac:dyDescent="0.25">
      <c r="D606" s="174"/>
    </row>
    <row r="607" spans="4:4" ht="15.75" customHeight="1" x14ac:dyDescent="0.25">
      <c r="D607" s="174"/>
    </row>
    <row r="608" spans="4:4" ht="15.75" customHeight="1" x14ac:dyDescent="0.25">
      <c r="D608" s="174"/>
    </row>
    <row r="609" spans="4:4" ht="15.75" customHeight="1" x14ac:dyDescent="0.25">
      <c r="D609" s="174"/>
    </row>
    <row r="610" spans="4:4" ht="15.75" customHeight="1" x14ac:dyDescent="0.25">
      <c r="D610" s="174"/>
    </row>
    <row r="611" spans="4:4" ht="15.75" customHeight="1" x14ac:dyDescent="0.25">
      <c r="D611" s="174"/>
    </row>
    <row r="612" spans="4:4" ht="15.75" customHeight="1" x14ac:dyDescent="0.25">
      <c r="D612" s="174"/>
    </row>
    <row r="613" spans="4:4" ht="15.75" customHeight="1" x14ac:dyDescent="0.25">
      <c r="D613" s="174"/>
    </row>
    <row r="614" spans="4:4" ht="15.75" customHeight="1" x14ac:dyDescent="0.25">
      <c r="D614" s="174"/>
    </row>
    <row r="615" spans="4:4" ht="15.75" customHeight="1" x14ac:dyDescent="0.25">
      <c r="D615" s="174"/>
    </row>
    <row r="616" spans="4:4" ht="15.75" customHeight="1" x14ac:dyDescent="0.25">
      <c r="D616" s="174"/>
    </row>
    <row r="617" spans="4:4" ht="15.75" customHeight="1" x14ac:dyDescent="0.25">
      <c r="D617" s="174"/>
    </row>
    <row r="618" spans="4:4" ht="15.75" customHeight="1" x14ac:dyDescent="0.25">
      <c r="D618" s="174"/>
    </row>
    <row r="619" spans="4:4" ht="15.75" customHeight="1" x14ac:dyDescent="0.25">
      <c r="D619" s="174"/>
    </row>
    <row r="620" spans="4:4" ht="15.75" customHeight="1" x14ac:dyDescent="0.25">
      <c r="D620" s="174"/>
    </row>
    <row r="621" spans="4:4" ht="15.75" customHeight="1" x14ac:dyDescent="0.25">
      <c r="D621" s="174"/>
    </row>
    <row r="622" spans="4:4" ht="15.75" customHeight="1" x14ac:dyDescent="0.25">
      <c r="D622" s="174"/>
    </row>
    <row r="623" spans="4:4" ht="15.75" customHeight="1" x14ac:dyDescent="0.25">
      <c r="D623" s="174"/>
    </row>
    <row r="624" spans="4:4" ht="15.75" customHeight="1" x14ac:dyDescent="0.25">
      <c r="D624" s="174"/>
    </row>
    <row r="625" spans="4:4" ht="15.75" customHeight="1" x14ac:dyDescent="0.25">
      <c r="D625" s="174"/>
    </row>
    <row r="626" spans="4:4" ht="15.75" customHeight="1" x14ac:dyDescent="0.25">
      <c r="D626" s="174"/>
    </row>
    <row r="627" spans="4:4" ht="15.75" customHeight="1" x14ac:dyDescent="0.25">
      <c r="D627" s="174"/>
    </row>
    <row r="628" spans="4:4" ht="15.75" customHeight="1" x14ac:dyDescent="0.25">
      <c r="D628" s="174"/>
    </row>
    <row r="629" spans="4:4" ht="15.75" customHeight="1" x14ac:dyDescent="0.25">
      <c r="D629" s="174"/>
    </row>
    <row r="630" spans="4:4" ht="15.75" customHeight="1" x14ac:dyDescent="0.25">
      <c r="D630" s="174"/>
    </row>
    <row r="631" spans="4:4" ht="15.75" customHeight="1" x14ac:dyDescent="0.25">
      <c r="D631" s="174"/>
    </row>
    <row r="632" spans="4:4" ht="15.75" customHeight="1" x14ac:dyDescent="0.25">
      <c r="D632" s="174"/>
    </row>
    <row r="633" spans="4:4" ht="15.75" customHeight="1" x14ac:dyDescent="0.25">
      <c r="D633" s="174"/>
    </row>
    <row r="634" spans="4:4" ht="15.75" customHeight="1" x14ac:dyDescent="0.25">
      <c r="D634" s="174"/>
    </row>
    <row r="635" spans="4:4" ht="15.75" customHeight="1" x14ac:dyDescent="0.25">
      <c r="D635" s="174"/>
    </row>
    <row r="636" spans="4:4" ht="15.75" customHeight="1" x14ac:dyDescent="0.25">
      <c r="D636" s="174"/>
    </row>
    <row r="637" spans="4:4" ht="15.75" customHeight="1" x14ac:dyDescent="0.25">
      <c r="D637" s="174"/>
    </row>
    <row r="638" spans="4:4" ht="15.75" customHeight="1" x14ac:dyDescent="0.25">
      <c r="D638" s="174"/>
    </row>
    <row r="639" spans="4:4" ht="15.75" customHeight="1" x14ac:dyDescent="0.25">
      <c r="D639" s="174"/>
    </row>
    <row r="640" spans="4:4" ht="15.75" customHeight="1" x14ac:dyDescent="0.25">
      <c r="D640" s="174"/>
    </row>
    <row r="641" spans="4:4" ht="15.75" customHeight="1" x14ac:dyDescent="0.25">
      <c r="D641" s="174"/>
    </row>
    <row r="642" spans="4:4" ht="15.75" customHeight="1" x14ac:dyDescent="0.25">
      <c r="D642" s="174"/>
    </row>
    <row r="643" spans="4:4" ht="15.75" customHeight="1" x14ac:dyDescent="0.25">
      <c r="D643" s="174"/>
    </row>
    <row r="644" spans="4:4" ht="15.75" customHeight="1" x14ac:dyDescent="0.25">
      <c r="D644" s="174"/>
    </row>
    <row r="645" spans="4:4" ht="15.75" customHeight="1" x14ac:dyDescent="0.25">
      <c r="D645" s="174"/>
    </row>
    <row r="646" spans="4:4" ht="15.75" customHeight="1" x14ac:dyDescent="0.25">
      <c r="D646" s="174"/>
    </row>
    <row r="647" spans="4:4" ht="15.75" customHeight="1" x14ac:dyDescent="0.25">
      <c r="D647" s="174"/>
    </row>
    <row r="648" spans="4:4" ht="15.75" customHeight="1" x14ac:dyDescent="0.25">
      <c r="D648" s="174"/>
    </row>
    <row r="649" spans="4:4" ht="15.75" customHeight="1" x14ac:dyDescent="0.25">
      <c r="D649" s="174"/>
    </row>
    <row r="650" spans="4:4" ht="15.75" customHeight="1" x14ac:dyDescent="0.25">
      <c r="D650" s="174"/>
    </row>
    <row r="651" spans="4:4" ht="15.75" customHeight="1" x14ac:dyDescent="0.25">
      <c r="D651" s="174"/>
    </row>
    <row r="652" spans="4:4" ht="15.75" customHeight="1" x14ac:dyDescent="0.25">
      <c r="D652" s="174"/>
    </row>
    <row r="653" spans="4:4" ht="15.75" customHeight="1" x14ac:dyDescent="0.25">
      <c r="D653" s="174"/>
    </row>
    <row r="654" spans="4:4" ht="15.75" customHeight="1" x14ac:dyDescent="0.25">
      <c r="D654" s="174"/>
    </row>
    <row r="655" spans="4:4" ht="15.75" customHeight="1" x14ac:dyDescent="0.25">
      <c r="D655" s="174"/>
    </row>
    <row r="656" spans="4:4" ht="15.75" customHeight="1" x14ac:dyDescent="0.25">
      <c r="D656" s="174"/>
    </row>
    <row r="657" spans="4:4" ht="15.75" customHeight="1" x14ac:dyDescent="0.25">
      <c r="D657" s="174"/>
    </row>
    <row r="658" spans="4:4" ht="15.75" customHeight="1" x14ac:dyDescent="0.25">
      <c r="D658" s="174"/>
    </row>
    <row r="659" spans="4:4" ht="15.75" customHeight="1" x14ac:dyDescent="0.25">
      <c r="D659" s="174"/>
    </row>
    <row r="660" spans="4:4" ht="15.75" customHeight="1" x14ac:dyDescent="0.25">
      <c r="D660" s="174"/>
    </row>
    <row r="661" spans="4:4" ht="15.75" customHeight="1" x14ac:dyDescent="0.25">
      <c r="D661" s="174"/>
    </row>
    <row r="662" spans="4:4" ht="15.75" customHeight="1" x14ac:dyDescent="0.25">
      <c r="D662" s="174"/>
    </row>
    <row r="663" spans="4:4" ht="15.75" customHeight="1" x14ac:dyDescent="0.25">
      <c r="D663" s="174"/>
    </row>
    <row r="664" spans="4:4" ht="15.75" customHeight="1" x14ac:dyDescent="0.25">
      <c r="D664" s="174"/>
    </row>
    <row r="665" spans="4:4" ht="15.75" customHeight="1" x14ac:dyDescent="0.25">
      <c r="D665" s="174"/>
    </row>
    <row r="666" spans="4:4" ht="15.75" customHeight="1" x14ac:dyDescent="0.25">
      <c r="D666" s="174"/>
    </row>
    <row r="667" spans="4:4" ht="15.75" customHeight="1" x14ac:dyDescent="0.25">
      <c r="D667" s="174"/>
    </row>
    <row r="668" spans="4:4" ht="15.75" customHeight="1" x14ac:dyDescent="0.25">
      <c r="D668" s="174"/>
    </row>
    <row r="669" spans="4:4" ht="15.75" customHeight="1" x14ac:dyDescent="0.25">
      <c r="D669" s="174"/>
    </row>
    <row r="670" spans="4:4" ht="15.75" customHeight="1" x14ac:dyDescent="0.25">
      <c r="D670" s="174"/>
    </row>
    <row r="671" spans="4:4" ht="15.75" customHeight="1" x14ac:dyDescent="0.25">
      <c r="D671" s="174"/>
    </row>
    <row r="672" spans="4:4" ht="15.75" customHeight="1" x14ac:dyDescent="0.25">
      <c r="D672" s="174"/>
    </row>
    <row r="673" spans="4:4" ht="15.75" customHeight="1" x14ac:dyDescent="0.25">
      <c r="D673" s="174"/>
    </row>
    <row r="674" spans="4:4" ht="15.75" customHeight="1" x14ac:dyDescent="0.25">
      <c r="D674" s="174"/>
    </row>
    <row r="675" spans="4:4" ht="15.75" customHeight="1" x14ac:dyDescent="0.25">
      <c r="D675" s="174"/>
    </row>
    <row r="676" spans="4:4" ht="15.75" customHeight="1" x14ac:dyDescent="0.25">
      <c r="D676" s="174"/>
    </row>
    <row r="677" spans="4:4" ht="15.75" customHeight="1" x14ac:dyDescent="0.25">
      <c r="D677" s="174"/>
    </row>
    <row r="678" spans="4:4" ht="15.75" customHeight="1" x14ac:dyDescent="0.25">
      <c r="D678" s="174"/>
    </row>
    <row r="679" spans="4:4" ht="15.75" customHeight="1" x14ac:dyDescent="0.25">
      <c r="D679" s="174"/>
    </row>
    <row r="680" spans="4:4" ht="15.75" customHeight="1" x14ac:dyDescent="0.25">
      <c r="D680" s="174"/>
    </row>
    <row r="681" spans="4:4" ht="15.75" customHeight="1" x14ac:dyDescent="0.25">
      <c r="D681" s="174"/>
    </row>
    <row r="682" spans="4:4" ht="15.75" customHeight="1" x14ac:dyDescent="0.25">
      <c r="D682" s="174"/>
    </row>
    <row r="683" spans="4:4" ht="15.75" customHeight="1" x14ac:dyDescent="0.25">
      <c r="D683" s="174"/>
    </row>
    <row r="684" spans="4:4" ht="15.75" customHeight="1" x14ac:dyDescent="0.25">
      <c r="D684" s="174"/>
    </row>
    <row r="685" spans="4:4" ht="15.75" customHeight="1" x14ac:dyDescent="0.25">
      <c r="D685" s="174"/>
    </row>
    <row r="686" spans="4:4" ht="15.75" customHeight="1" x14ac:dyDescent="0.25">
      <c r="D686" s="174"/>
    </row>
    <row r="687" spans="4:4" ht="15.75" customHeight="1" x14ac:dyDescent="0.25">
      <c r="D687" s="174"/>
    </row>
    <row r="688" spans="4:4" ht="15.75" customHeight="1" x14ac:dyDescent="0.25">
      <c r="D688" s="174"/>
    </row>
    <row r="689" spans="4:4" ht="15.75" customHeight="1" x14ac:dyDescent="0.25">
      <c r="D689" s="174"/>
    </row>
    <row r="690" spans="4:4" ht="15.75" customHeight="1" x14ac:dyDescent="0.25">
      <c r="D690" s="174"/>
    </row>
    <row r="691" spans="4:4" ht="15.75" customHeight="1" x14ac:dyDescent="0.25">
      <c r="D691" s="174"/>
    </row>
    <row r="692" spans="4:4" ht="15.75" customHeight="1" x14ac:dyDescent="0.25">
      <c r="D692" s="174"/>
    </row>
    <row r="693" spans="4:4" ht="15.75" customHeight="1" x14ac:dyDescent="0.25">
      <c r="D693" s="174"/>
    </row>
    <row r="694" spans="4:4" ht="15.75" customHeight="1" x14ac:dyDescent="0.25">
      <c r="D694" s="174"/>
    </row>
    <row r="695" spans="4:4" ht="15.75" customHeight="1" x14ac:dyDescent="0.25">
      <c r="D695" s="174"/>
    </row>
    <row r="696" spans="4:4" ht="15.75" customHeight="1" x14ac:dyDescent="0.25">
      <c r="D696" s="174"/>
    </row>
    <row r="697" spans="4:4" ht="15.75" customHeight="1" x14ac:dyDescent="0.25">
      <c r="D697" s="174"/>
    </row>
    <row r="698" spans="4:4" ht="15.75" customHeight="1" x14ac:dyDescent="0.25">
      <c r="D698" s="174"/>
    </row>
    <row r="699" spans="4:4" ht="15.75" customHeight="1" x14ac:dyDescent="0.25">
      <c r="D699" s="174"/>
    </row>
    <row r="700" spans="4:4" ht="15.75" customHeight="1" x14ac:dyDescent="0.25">
      <c r="D700" s="174"/>
    </row>
    <row r="701" spans="4:4" ht="15.75" customHeight="1" x14ac:dyDescent="0.25">
      <c r="D701" s="174"/>
    </row>
    <row r="702" spans="4:4" ht="15.75" customHeight="1" x14ac:dyDescent="0.25">
      <c r="D702" s="174"/>
    </row>
    <row r="703" spans="4:4" ht="15.75" customHeight="1" x14ac:dyDescent="0.25">
      <c r="D703" s="174"/>
    </row>
    <row r="704" spans="4:4" ht="15.75" customHeight="1" x14ac:dyDescent="0.25">
      <c r="D704" s="174"/>
    </row>
    <row r="705" spans="4:4" ht="15.75" customHeight="1" x14ac:dyDescent="0.25">
      <c r="D705" s="174"/>
    </row>
    <row r="706" spans="4:4" ht="15.75" customHeight="1" x14ac:dyDescent="0.25">
      <c r="D706" s="174"/>
    </row>
    <row r="707" spans="4:4" ht="15.75" customHeight="1" x14ac:dyDescent="0.25">
      <c r="D707" s="174"/>
    </row>
    <row r="708" spans="4:4" ht="15.75" customHeight="1" x14ac:dyDescent="0.25">
      <c r="D708" s="174"/>
    </row>
    <row r="709" spans="4:4" ht="15.75" customHeight="1" x14ac:dyDescent="0.25">
      <c r="D709" s="174"/>
    </row>
    <row r="710" spans="4:4" ht="15.75" customHeight="1" x14ac:dyDescent="0.25">
      <c r="D710" s="174"/>
    </row>
    <row r="711" spans="4:4" ht="15.75" customHeight="1" x14ac:dyDescent="0.25">
      <c r="D711" s="174"/>
    </row>
    <row r="712" spans="4:4" ht="15.75" customHeight="1" x14ac:dyDescent="0.25">
      <c r="D712" s="174"/>
    </row>
    <row r="713" spans="4:4" ht="15.75" customHeight="1" x14ac:dyDescent="0.25">
      <c r="D713" s="174"/>
    </row>
    <row r="714" spans="4:4" ht="15.75" customHeight="1" x14ac:dyDescent="0.25">
      <c r="D714" s="174"/>
    </row>
    <row r="715" spans="4:4" ht="15.75" customHeight="1" x14ac:dyDescent="0.25">
      <c r="D715" s="174"/>
    </row>
    <row r="716" spans="4:4" ht="15.75" customHeight="1" x14ac:dyDescent="0.25">
      <c r="D716" s="174"/>
    </row>
    <row r="717" spans="4:4" ht="15.75" customHeight="1" x14ac:dyDescent="0.25">
      <c r="D717" s="174"/>
    </row>
    <row r="718" spans="4:4" ht="15.75" customHeight="1" x14ac:dyDescent="0.25">
      <c r="D718" s="174"/>
    </row>
    <row r="719" spans="4:4" ht="15.75" customHeight="1" x14ac:dyDescent="0.25">
      <c r="D719" s="174"/>
    </row>
    <row r="720" spans="4:4" ht="15.75" customHeight="1" x14ac:dyDescent="0.25">
      <c r="D720" s="174"/>
    </row>
    <row r="721" spans="4:4" ht="15.75" customHeight="1" x14ac:dyDescent="0.25">
      <c r="D721" s="174"/>
    </row>
    <row r="722" spans="4:4" ht="15.75" customHeight="1" x14ac:dyDescent="0.25">
      <c r="D722" s="174"/>
    </row>
    <row r="723" spans="4:4" ht="15.75" customHeight="1" x14ac:dyDescent="0.25">
      <c r="D723" s="174"/>
    </row>
    <row r="724" spans="4:4" ht="15.75" customHeight="1" x14ac:dyDescent="0.25">
      <c r="D724" s="174"/>
    </row>
    <row r="725" spans="4:4" ht="15.75" customHeight="1" x14ac:dyDescent="0.25">
      <c r="D725" s="174"/>
    </row>
    <row r="726" spans="4:4" ht="15.75" customHeight="1" x14ac:dyDescent="0.25">
      <c r="D726" s="174"/>
    </row>
    <row r="727" spans="4:4" ht="15.75" customHeight="1" x14ac:dyDescent="0.25">
      <c r="D727" s="174"/>
    </row>
    <row r="728" spans="4:4" ht="15.75" customHeight="1" x14ac:dyDescent="0.25">
      <c r="D728" s="174"/>
    </row>
    <row r="729" spans="4:4" ht="15.75" customHeight="1" x14ac:dyDescent="0.25">
      <c r="D729" s="174"/>
    </row>
    <row r="730" spans="4:4" ht="15.75" customHeight="1" x14ac:dyDescent="0.25">
      <c r="D730" s="174"/>
    </row>
    <row r="731" spans="4:4" ht="15.75" customHeight="1" x14ac:dyDescent="0.25">
      <c r="D731" s="174"/>
    </row>
    <row r="732" spans="4:4" ht="15.75" customHeight="1" x14ac:dyDescent="0.25">
      <c r="D732" s="174"/>
    </row>
    <row r="733" spans="4:4" ht="15.75" customHeight="1" x14ac:dyDescent="0.25">
      <c r="D733" s="174"/>
    </row>
    <row r="734" spans="4:4" ht="15.75" customHeight="1" x14ac:dyDescent="0.25">
      <c r="D734" s="174"/>
    </row>
    <row r="735" spans="4:4" ht="15.75" customHeight="1" x14ac:dyDescent="0.25">
      <c r="D735" s="174"/>
    </row>
    <row r="736" spans="4:4" ht="15.75" customHeight="1" x14ac:dyDescent="0.25">
      <c r="D736" s="174"/>
    </row>
    <row r="737" spans="4:4" ht="15.75" customHeight="1" x14ac:dyDescent="0.25">
      <c r="D737" s="174"/>
    </row>
    <row r="738" spans="4:4" ht="15.75" customHeight="1" x14ac:dyDescent="0.25">
      <c r="D738" s="174"/>
    </row>
    <row r="739" spans="4:4" ht="15.75" customHeight="1" x14ac:dyDescent="0.25">
      <c r="D739" s="174"/>
    </row>
    <row r="740" spans="4:4" ht="15.75" customHeight="1" x14ac:dyDescent="0.25">
      <c r="D740" s="174"/>
    </row>
    <row r="741" spans="4:4" ht="15.75" customHeight="1" x14ac:dyDescent="0.25">
      <c r="D741" s="174"/>
    </row>
    <row r="742" spans="4:4" ht="15.75" customHeight="1" x14ac:dyDescent="0.25">
      <c r="D742" s="174"/>
    </row>
    <row r="743" spans="4:4" ht="15.75" customHeight="1" x14ac:dyDescent="0.25">
      <c r="D743" s="174"/>
    </row>
    <row r="744" spans="4:4" ht="15.75" customHeight="1" x14ac:dyDescent="0.25">
      <c r="D744" s="174"/>
    </row>
    <row r="745" spans="4:4" ht="15.75" customHeight="1" x14ac:dyDescent="0.25">
      <c r="D745" s="174"/>
    </row>
    <row r="746" spans="4:4" ht="15.75" customHeight="1" x14ac:dyDescent="0.25">
      <c r="D746" s="174"/>
    </row>
    <row r="747" spans="4:4" ht="15.75" customHeight="1" x14ac:dyDescent="0.25">
      <c r="D747" s="174"/>
    </row>
    <row r="748" spans="4:4" ht="15.75" customHeight="1" x14ac:dyDescent="0.25">
      <c r="D748" s="174"/>
    </row>
    <row r="749" spans="4:4" ht="15.75" customHeight="1" x14ac:dyDescent="0.25">
      <c r="D749" s="174"/>
    </row>
    <row r="750" spans="4:4" ht="15.75" customHeight="1" x14ac:dyDescent="0.25">
      <c r="D750" s="174"/>
    </row>
    <row r="751" spans="4:4" ht="15.75" customHeight="1" x14ac:dyDescent="0.25">
      <c r="D751" s="174"/>
    </row>
    <row r="752" spans="4:4" ht="15.75" customHeight="1" x14ac:dyDescent="0.25">
      <c r="D752" s="174"/>
    </row>
    <row r="753" spans="4:4" ht="15.75" customHeight="1" x14ac:dyDescent="0.25">
      <c r="D753" s="174"/>
    </row>
    <row r="754" spans="4:4" ht="15.75" customHeight="1" x14ac:dyDescent="0.25">
      <c r="D754" s="174"/>
    </row>
    <row r="755" spans="4:4" ht="15.75" customHeight="1" x14ac:dyDescent="0.25">
      <c r="D755" s="174"/>
    </row>
    <row r="756" spans="4:4" ht="15.75" customHeight="1" x14ac:dyDescent="0.25">
      <c r="D756" s="174"/>
    </row>
    <row r="757" spans="4:4" ht="15.75" customHeight="1" x14ac:dyDescent="0.25">
      <c r="D757" s="174"/>
    </row>
    <row r="758" spans="4:4" ht="15.75" customHeight="1" x14ac:dyDescent="0.25">
      <c r="D758" s="174"/>
    </row>
    <row r="759" spans="4:4" ht="15.75" customHeight="1" x14ac:dyDescent="0.25">
      <c r="D759" s="174"/>
    </row>
    <row r="760" spans="4:4" ht="15.75" customHeight="1" x14ac:dyDescent="0.25">
      <c r="D760" s="174"/>
    </row>
    <row r="761" spans="4:4" ht="15.75" customHeight="1" x14ac:dyDescent="0.25">
      <c r="D761" s="174"/>
    </row>
    <row r="762" spans="4:4" ht="15.75" customHeight="1" x14ac:dyDescent="0.25">
      <c r="D762" s="174"/>
    </row>
    <row r="763" spans="4:4" ht="15.75" customHeight="1" x14ac:dyDescent="0.25">
      <c r="D763" s="174"/>
    </row>
    <row r="764" spans="4:4" ht="15.75" customHeight="1" x14ac:dyDescent="0.25">
      <c r="D764" s="174"/>
    </row>
    <row r="765" spans="4:4" ht="15.75" customHeight="1" x14ac:dyDescent="0.25">
      <c r="D765" s="174"/>
    </row>
    <row r="766" spans="4:4" ht="15.75" customHeight="1" x14ac:dyDescent="0.25">
      <c r="D766" s="174"/>
    </row>
    <row r="767" spans="4:4" ht="15.75" customHeight="1" x14ac:dyDescent="0.25">
      <c r="D767" s="174"/>
    </row>
    <row r="768" spans="4:4" ht="15.75" customHeight="1" x14ac:dyDescent="0.25">
      <c r="D768" s="174"/>
    </row>
    <row r="769" spans="4:4" ht="15.75" customHeight="1" x14ac:dyDescent="0.25">
      <c r="D769" s="174"/>
    </row>
    <row r="770" spans="4:4" ht="15.75" customHeight="1" x14ac:dyDescent="0.25">
      <c r="D770" s="174"/>
    </row>
    <row r="771" spans="4:4" ht="15.75" customHeight="1" x14ac:dyDescent="0.25">
      <c r="D771" s="174"/>
    </row>
    <row r="772" spans="4:4" ht="15.75" customHeight="1" x14ac:dyDescent="0.25">
      <c r="D772" s="174"/>
    </row>
    <row r="773" spans="4:4" ht="15.75" customHeight="1" x14ac:dyDescent="0.25">
      <c r="D773" s="174"/>
    </row>
    <row r="774" spans="4:4" ht="15.75" customHeight="1" x14ac:dyDescent="0.25">
      <c r="D774" s="174"/>
    </row>
    <row r="775" spans="4:4" ht="15.75" customHeight="1" x14ac:dyDescent="0.25">
      <c r="D775" s="174"/>
    </row>
    <row r="776" spans="4:4" ht="15.75" customHeight="1" x14ac:dyDescent="0.25">
      <c r="D776" s="174"/>
    </row>
    <row r="777" spans="4:4" ht="15.75" customHeight="1" x14ac:dyDescent="0.25">
      <c r="D777" s="174"/>
    </row>
    <row r="778" spans="4:4" ht="15.75" customHeight="1" x14ac:dyDescent="0.25">
      <c r="D778" s="174"/>
    </row>
    <row r="779" spans="4:4" ht="15.75" customHeight="1" x14ac:dyDescent="0.25">
      <c r="D779" s="174"/>
    </row>
    <row r="780" spans="4:4" ht="15.75" customHeight="1" x14ac:dyDescent="0.25">
      <c r="D780" s="174"/>
    </row>
    <row r="781" spans="4:4" ht="15.75" customHeight="1" x14ac:dyDescent="0.25">
      <c r="D781" s="174"/>
    </row>
    <row r="782" spans="4:4" ht="15.75" customHeight="1" x14ac:dyDescent="0.25">
      <c r="D782" s="174"/>
    </row>
    <row r="783" spans="4:4" ht="15.75" customHeight="1" x14ac:dyDescent="0.25">
      <c r="D783" s="174"/>
    </row>
    <row r="784" spans="4:4" ht="15.75" customHeight="1" x14ac:dyDescent="0.25">
      <c r="D784" s="174"/>
    </row>
    <row r="785" spans="4:4" ht="15.75" customHeight="1" x14ac:dyDescent="0.25">
      <c r="D785" s="174"/>
    </row>
    <row r="786" spans="4:4" ht="15.75" customHeight="1" x14ac:dyDescent="0.25">
      <c r="D786" s="174"/>
    </row>
    <row r="787" spans="4:4" ht="15.75" customHeight="1" x14ac:dyDescent="0.25">
      <c r="D787" s="174"/>
    </row>
    <row r="788" spans="4:4" ht="15.75" customHeight="1" x14ac:dyDescent="0.25">
      <c r="D788" s="174"/>
    </row>
    <row r="789" spans="4:4" ht="15.75" customHeight="1" x14ac:dyDescent="0.25">
      <c r="D789" s="174"/>
    </row>
    <row r="790" spans="4:4" ht="15.75" customHeight="1" x14ac:dyDescent="0.25">
      <c r="D790" s="174"/>
    </row>
    <row r="791" spans="4:4" ht="15.75" customHeight="1" x14ac:dyDescent="0.25">
      <c r="D791" s="174"/>
    </row>
    <row r="792" spans="4:4" ht="15.75" customHeight="1" x14ac:dyDescent="0.25">
      <c r="D792" s="174"/>
    </row>
    <row r="793" spans="4:4" ht="15.75" customHeight="1" x14ac:dyDescent="0.25">
      <c r="D793" s="174"/>
    </row>
    <row r="794" spans="4:4" ht="15.75" customHeight="1" x14ac:dyDescent="0.25">
      <c r="D794" s="174"/>
    </row>
    <row r="795" spans="4:4" ht="15.75" customHeight="1" x14ac:dyDescent="0.25">
      <c r="D795" s="174"/>
    </row>
    <row r="796" spans="4:4" ht="15.75" customHeight="1" x14ac:dyDescent="0.25">
      <c r="D796" s="174"/>
    </row>
    <row r="797" spans="4:4" ht="15.75" customHeight="1" x14ac:dyDescent="0.25">
      <c r="D797" s="174"/>
    </row>
    <row r="798" spans="4:4" ht="15.75" customHeight="1" x14ac:dyDescent="0.25">
      <c r="D798" s="174"/>
    </row>
    <row r="799" spans="4:4" ht="15.75" customHeight="1" x14ac:dyDescent="0.25">
      <c r="D799" s="174"/>
    </row>
    <row r="800" spans="4:4" ht="15.75" customHeight="1" x14ac:dyDescent="0.25">
      <c r="D800" s="174"/>
    </row>
    <row r="801" spans="4:4" ht="15.75" customHeight="1" x14ac:dyDescent="0.25">
      <c r="D801" s="174"/>
    </row>
    <row r="802" spans="4:4" ht="15.75" customHeight="1" x14ac:dyDescent="0.25">
      <c r="D802" s="174"/>
    </row>
    <row r="803" spans="4:4" ht="15.75" customHeight="1" x14ac:dyDescent="0.25">
      <c r="D803" s="174"/>
    </row>
    <row r="804" spans="4:4" ht="15.75" customHeight="1" x14ac:dyDescent="0.25">
      <c r="D804" s="174"/>
    </row>
    <row r="805" spans="4:4" ht="15.75" customHeight="1" x14ac:dyDescent="0.25">
      <c r="D805" s="174"/>
    </row>
    <row r="806" spans="4:4" ht="15.75" customHeight="1" x14ac:dyDescent="0.25">
      <c r="D806" s="174"/>
    </row>
    <row r="807" spans="4:4" ht="15.75" customHeight="1" x14ac:dyDescent="0.25">
      <c r="D807" s="174"/>
    </row>
    <row r="808" spans="4:4" ht="15.75" customHeight="1" x14ac:dyDescent="0.25">
      <c r="D808" s="174"/>
    </row>
    <row r="809" spans="4:4" ht="15.75" customHeight="1" x14ac:dyDescent="0.25">
      <c r="D809" s="174"/>
    </row>
    <row r="810" spans="4:4" ht="15.75" customHeight="1" x14ac:dyDescent="0.25">
      <c r="D810" s="174"/>
    </row>
    <row r="811" spans="4:4" ht="15.75" customHeight="1" x14ac:dyDescent="0.25">
      <c r="D811" s="174"/>
    </row>
    <row r="812" spans="4:4" ht="15.75" customHeight="1" x14ac:dyDescent="0.25">
      <c r="D812" s="174"/>
    </row>
    <row r="813" spans="4:4" ht="15.75" customHeight="1" x14ac:dyDescent="0.25">
      <c r="D813" s="174"/>
    </row>
    <row r="814" spans="4:4" ht="15.75" customHeight="1" x14ac:dyDescent="0.25">
      <c r="D814" s="174"/>
    </row>
    <row r="815" spans="4:4" ht="15.75" customHeight="1" x14ac:dyDescent="0.25">
      <c r="D815" s="174"/>
    </row>
    <row r="816" spans="4:4" ht="15.75" customHeight="1" x14ac:dyDescent="0.25">
      <c r="D816" s="174"/>
    </row>
    <row r="817" spans="4:4" ht="15.75" customHeight="1" x14ac:dyDescent="0.25">
      <c r="D817" s="174"/>
    </row>
    <row r="818" spans="4:4" ht="15.75" customHeight="1" x14ac:dyDescent="0.25">
      <c r="D818" s="174"/>
    </row>
    <row r="819" spans="4:4" ht="15.75" customHeight="1" x14ac:dyDescent="0.25">
      <c r="D819" s="174"/>
    </row>
    <row r="820" spans="4:4" ht="15.75" customHeight="1" x14ac:dyDescent="0.25">
      <c r="D820" s="174"/>
    </row>
    <row r="821" spans="4:4" ht="15.75" customHeight="1" x14ac:dyDescent="0.25">
      <c r="D821" s="174"/>
    </row>
    <row r="822" spans="4:4" ht="15.75" customHeight="1" x14ac:dyDescent="0.25">
      <c r="D822" s="174"/>
    </row>
    <row r="823" spans="4:4" ht="15.75" customHeight="1" x14ac:dyDescent="0.25">
      <c r="D823" s="174"/>
    </row>
    <row r="824" spans="4:4" ht="15.75" customHeight="1" x14ac:dyDescent="0.25">
      <c r="D824" s="174"/>
    </row>
    <row r="825" spans="4:4" ht="15.75" customHeight="1" x14ac:dyDescent="0.25">
      <c r="D825" s="174"/>
    </row>
    <row r="826" spans="4:4" ht="15.75" customHeight="1" x14ac:dyDescent="0.25">
      <c r="D826" s="174"/>
    </row>
    <row r="827" spans="4:4" ht="15.75" customHeight="1" x14ac:dyDescent="0.25">
      <c r="D827" s="174"/>
    </row>
    <row r="828" spans="4:4" ht="15.75" customHeight="1" x14ac:dyDescent="0.25">
      <c r="D828" s="174"/>
    </row>
    <row r="829" spans="4:4" ht="15.75" customHeight="1" x14ac:dyDescent="0.25">
      <c r="D829" s="174"/>
    </row>
    <row r="830" spans="4:4" ht="15.75" customHeight="1" x14ac:dyDescent="0.25">
      <c r="D830" s="174"/>
    </row>
    <row r="831" spans="4:4" ht="15.75" customHeight="1" x14ac:dyDescent="0.25">
      <c r="D831" s="174"/>
    </row>
    <row r="832" spans="4:4" ht="15.75" customHeight="1" x14ac:dyDescent="0.25">
      <c r="D832" s="174"/>
    </row>
    <row r="833" spans="4:4" ht="15.75" customHeight="1" x14ac:dyDescent="0.25">
      <c r="D833" s="174"/>
    </row>
    <row r="834" spans="4:4" ht="15.75" customHeight="1" x14ac:dyDescent="0.25">
      <c r="D834" s="174"/>
    </row>
    <row r="835" spans="4:4" ht="15.75" customHeight="1" x14ac:dyDescent="0.25">
      <c r="D835" s="174"/>
    </row>
    <row r="836" spans="4:4" ht="15.75" customHeight="1" x14ac:dyDescent="0.25">
      <c r="D836" s="174"/>
    </row>
    <row r="837" spans="4:4" ht="15.75" customHeight="1" x14ac:dyDescent="0.25">
      <c r="D837" s="174"/>
    </row>
    <row r="838" spans="4:4" ht="15.75" customHeight="1" x14ac:dyDescent="0.25">
      <c r="D838" s="174"/>
    </row>
    <row r="839" spans="4:4" ht="15.75" customHeight="1" x14ac:dyDescent="0.25">
      <c r="D839" s="174"/>
    </row>
    <row r="840" spans="4:4" ht="15.75" customHeight="1" x14ac:dyDescent="0.25">
      <c r="D840" s="174"/>
    </row>
    <row r="841" spans="4:4" ht="15.75" customHeight="1" x14ac:dyDescent="0.25">
      <c r="D841" s="174"/>
    </row>
    <row r="842" spans="4:4" ht="15.75" customHeight="1" x14ac:dyDescent="0.25">
      <c r="D842" s="174"/>
    </row>
    <row r="843" spans="4:4" ht="15.75" customHeight="1" x14ac:dyDescent="0.25">
      <c r="D843" s="174"/>
    </row>
    <row r="844" spans="4:4" ht="15.75" customHeight="1" x14ac:dyDescent="0.25">
      <c r="D844" s="174"/>
    </row>
    <row r="845" spans="4:4" ht="15.75" customHeight="1" x14ac:dyDescent="0.25">
      <c r="D845" s="174"/>
    </row>
    <row r="846" spans="4:4" ht="15.75" customHeight="1" x14ac:dyDescent="0.25">
      <c r="D846" s="174"/>
    </row>
    <row r="847" spans="4:4" ht="15.75" customHeight="1" x14ac:dyDescent="0.25">
      <c r="D847" s="174"/>
    </row>
    <row r="848" spans="4:4" ht="15.75" customHeight="1" x14ac:dyDescent="0.25">
      <c r="D848" s="174"/>
    </row>
    <row r="849" spans="4:4" ht="15.75" customHeight="1" x14ac:dyDescent="0.25">
      <c r="D849" s="174"/>
    </row>
    <row r="850" spans="4:4" ht="15.75" customHeight="1" x14ac:dyDescent="0.25">
      <c r="D850" s="174"/>
    </row>
    <row r="851" spans="4:4" ht="15.75" customHeight="1" x14ac:dyDescent="0.25">
      <c r="D851" s="174"/>
    </row>
    <row r="852" spans="4:4" ht="15.75" customHeight="1" x14ac:dyDescent="0.25">
      <c r="D852" s="174"/>
    </row>
    <row r="853" spans="4:4" ht="15.75" customHeight="1" x14ac:dyDescent="0.25">
      <c r="D853" s="174"/>
    </row>
    <row r="854" spans="4:4" ht="15.75" customHeight="1" x14ac:dyDescent="0.25">
      <c r="D854" s="174"/>
    </row>
    <row r="855" spans="4:4" ht="15.75" customHeight="1" x14ac:dyDescent="0.25">
      <c r="D855" s="174"/>
    </row>
    <row r="856" spans="4:4" ht="15.75" customHeight="1" x14ac:dyDescent="0.25">
      <c r="D856" s="174"/>
    </row>
    <row r="857" spans="4:4" ht="15.75" customHeight="1" x14ac:dyDescent="0.25">
      <c r="D857" s="174"/>
    </row>
    <row r="858" spans="4:4" ht="15.75" customHeight="1" x14ac:dyDescent="0.25">
      <c r="D858" s="174"/>
    </row>
    <row r="859" spans="4:4" ht="15.75" customHeight="1" x14ac:dyDescent="0.25">
      <c r="D859" s="174"/>
    </row>
    <row r="860" spans="4:4" ht="15.75" customHeight="1" x14ac:dyDescent="0.25">
      <c r="D860" s="174"/>
    </row>
    <row r="861" spans="4:4" ht="15.75" customHeight="1" x14ac:dyDescent="0.25">
      <c r="D861" s="174"/>
    </row>
    <row r="862" spans="4:4" ht="15.75" customHeight="1" x14ac:dyDescent="0.25">
      <c r="D862" s="174"/>
    </row>
    <row r="863" spans="4:4" ht="15.75" customHeight="1" x14ac:dyDescent="0.25">
      <c r="D863" s="174"/>
    </row>
    <row r="864" spans="4:4" ht="15.75" customHeight="1" x14ac:dyDescent="0.25">
      <c r="D864" s="174"/>
    </row>
    <row r="865" spans="4:4" ht="15.75" customHeight="1" x14ac:dyDescent="0.25">
      <c r="D865" s="174"/>
    </row>
    <row r="866" spans="4:4" ht="15.75" customHeight="1" x14ac:dyDescent="0.25">
      <c r="D866" s="174"/>
    </row>
    <row r="867" spans="4:4" ht="15.75" customHeight="1" x14ac:dyDescent="0.25">
      <c r="D867" s="174"/>
    </row>
    <row r="868" spans="4:4" ht="15.75" customHeight="1" x14ac:dyDescent="0.25">
      <c r="D868" s="174"/>
    </row>
    <row r="869" spans="4:4" ht="15.75" customHeight="1" x14ac:dyDescent="0.25">
      <c r="D869" s="174"/>
    </row>
    <row r="870" spans="4:4" ht="15.75" customHeight="1" x14ac:dyDescent="0.25">
      <c r="D870" s="174"/>
    </row>
    <row r="871" spans="4:4" ht="15.75" customHeight="1" x14ac:dyDescent="0.25">
      <c r="D871" s="174"/>
    </row>
    <row r="872" spans="4:4" ht="15.75" customHeight="1" x14ac:dyDescent="0.25">
      <c r="D872" s="174"/>
    </row>
    <row r="873" spans="4:4" ht="15.75" customHeight="1" x14ac:dyDescent="0.25">
      <c r="D873" s="174"/>
    </row>
    <row r="874" spans="4:4" ht="15.75" customHeight="1" x14ac:dyDescent="0.25">
      <c r="D874" s="174"/>
    </row>
    <row r="875" spans="4:4" ht="15.75" customHeight="1" x14ac:dyDescent="0.25">
      <c r="D875" s="174"/>
    </row>
    <row r="876" spans="4:4" ht="15.75" customHeight="1" x14ac:dyDescent="0.25">
      <c r="D876" s="174"/>
    </row>
    <row r="877" spans="4:4" ht="15.75" customHeight="1" x14ac:dyDescent="0.25">
      <c r="D877" s="174"/>
    </row>
    <row r="878" spans="4:4" ht="15.75" customHeight="1" x14ac:dyDescent="0.25">
      <c r="D878" s="174"/>
    </row>
    <row r="879" spans="4:4" ht="15.75" customHeight="1" x14ac:dyDescent="0.25">
      <c r="D879" s="174"/>
    </row>
    <row r="880" spans="4:4" ht="15.75" customHeight="1" x14ac:dyDescent="0.25">
      <c r="D880" s="174"/>
    </row>
    <row r="881" spans="4:4" ht="15.75" customHeight="1" x14ac:dyDescent="0.25">
      <c r="D881" s="174"/>
    </row>
    <row r="882" spans="4:4" ht="15.75" customHeight="1" x14ac:dyDescent="0.25">
      <c r="D882" s="174"/>
    </row>
    <row r="883" spans="4:4" ht="15.75" customHeight="1" x14ac:dyDescent="0.25">
      <c r="D883" s="174"/>
    </row>
    <row r="884" spans="4:4" ht="15.75" customHeight="1" x14ac:dyDescent="0.25">
      <c r="D884" s="174"/>
    </row>
    <row r="885" spans="4:4" ht="15.75" customHeight="1" x14ac:dyDescent="0.25">
      <c r="D885" s="174"/>
    </row>
    <row r="886" spans="4:4" ht="15.75" customHeight="1" x14ac:dyDescent="0.25">
      <c r="D886" s="174"/>
    </row>
    <row r="887" spans="4:4" ht="15.75" customHeight="1" x14ac:dyDescent="0.25">
      <c r="D887" s="174"/>
    </row>
    <row r="888" spans="4:4" ht="15.75" customHeight="1" x14ac:dyDescent="0.25">
      <c r="D888" s="174"/>
    </row>
    <row r="889" spans="4:4" ht="15.75" customHeight="1" x14ac:dyDescent="0.25">
      <c r="D889" s="174"/>
    </row>
    <row r="890" spans="4:4" ht="15.75" customHeight="1" x14ac:dyDescent="0.25">
      <c r="D890" s="174"/>
    </row>
    <row r="891" spans="4:4" ht="15.75" customHeight="1" x14ac:dyDescent="0.25">
      <c r="D891" s="174"/>
    </row>
    <row r="892" spans="4:4" ht="15.75" customHeight="1" x14ac:dyDescent="0.25">
      <c r="D892" s="174"/>
    </row>
    <row r="893" spans="4:4" ht="15.75" customHeight="1" x14ac:dyDescent="0.25">
      <c r="D893" s="174"/>
    </row>
    <row r="894" spans="4:4" ht="15.75" customHeight="1" x14ac:dyDescent="0.25">
      <c r="D894" s="174"/>
    </row>
    <row r="895" spans="4:4" ht="15.75" customHeight="1" x14ac:dyDescent="0.25">
      <c r="D895" s="174"/>
    </row>
    <row r="896" spans="4:4" ht="15.75" customHeight="1" x14ac:dyDescent="0.25">
      <c r="D896" s="174"/>
    </row>
    <row r="897" spans="4:4" ht="15.75" customHeight="1" x14ac:dyDescent="0.25">
      <c r="D897" s="174"/>
    </row>
    <row r="898" spans="4:4" ht="15.75" customHeight="1" x14ac:dyDescent="0.25">
      <c r="D898" s="174"/>
    </row>
    <row r="899" spans="4:4" ht="15.75" customHeight="1" x14ac:dyDescent="0.25">
      <c r="D899" s="174"/>
    </row>
    <row r="900" spans="4:4" ht="15.75" customHeight="1" x14ac:dyDescent="0.25">
      <c r="D900" s="174"/>
    </row>
    <row r="901" spans="4:4" ht="15.75" customHeight="1" x14ac:dyDescent="0.25">
      <c r="D901" s="174"/>
    </row>
    <row r="902" spans="4:4" ht="15.75" customHeight="1" x14ac:dyDescent="0.25">
      <c r="D902" s="174"/>
    </row>
    <row r="903" spans="4:4" ht="15.75" customHeight="1" x14ac:dyDescent="0.25">
      <c r="D903" s="174"/>
    </row>
    <row r="904" spans="4:4" ht="15.75" customHeight="1" x14ac:dyDescent="0.25">
      <c r="D904" s="174"/>
    </row>
    <row r="905" spans="4:4" ht="15.75" customHeight="1" x14ac:dyDescent="0.25">
      <c r="D905" s="174"/>
    </row>
    <row r="906" spans="4:4" ht="15.75" customHeight="1" x14ac:dyDescent="0.25">
      <c r="D906" s="174"/>
    </row>
    <row r="907" spans="4:4" ht="15.75" customHeight="1" x14ac:dyDescent="0.25">
      <c r="D907" s="174"/>
    </row>
    <row r="908" spans="4:4" ht="15.75" customHeight="1" x14ac:dyDescent="0.25">
      <c r="D908" s="174"/>
    </row>
    <row r="909" spans="4:4" ht="15.75" customHeight="1" x14ac:dyDescent="0.25">
      <c r="D909" s="174"/>
    </row>
    <row r="910" spans="4:4" ht="15.75" customHeight="1" x14ac:dyDescent="0.25">
      <c r="D910" s="174"/>
    </row>
    <row r="911" spans="4:4" ht="15.75" customHeight="1" x14ac:dyDescent="0.25">
      <c r="D911" s="174"/>
    </row>
    <row r="912" spans="4:4" ht="15.75" customHeight="1" x14ac:dyDescent="0.25">
      <c r="D912" s="174"/>
    </row>
    <row r="913" spans="4:4" ht="15.75" customHeight="1" x14ac:dyDescent="0.25">
      <c r="D913" s="174"/>
    </row>
    <row r="914" spans="4:4" ht="15.75" customHeight="1" x14ac:dyDescent="0.25">
      <c r="D914" s="174"/>
    </row>
    <row r="915" spans="4:4" ht="15.75" customHeight="1" x14ac:dyDescent="0.25">
      <c r="D915" s="174"/>
    </row>
    <row r="916" spans="4:4" ht="15.75" customHeight="1" x14ac:dyDescent="0.25">
      <c r="D916" s="174"/>
    </row>
    <row r="917" spans="4:4" ht="15.75" customHeight="1" x14ac:dyDescent="0.25">
      <c r="D917" s="174"/>
    </row>
    <row r="918" spans="4:4" ht="15.75" customHeight="1" x14ac:dyDescent="0.25">
      <c r="D918" s="174"/>
    </row>
    <row r="919" spans="4:4" ht="15.75" customHeight="1" x14ac:dyDescent="0.25">
      <c r="D919" s="174"/>
    </row>
    <row r="920" spans="4:4" ht="15.75" customHeight="1" x14ac:dyDescent="0.25">
      <c r="D920" s="174"/>
    </row>
    <row r="921" spans="4:4" ht="15.75" customHeight="1" x14ac:dyDescent="0.25">
      <c r="D921" s="174"/>
    </row>
    <row r="922" spans="4:4" ht="15.75" customHeight="1" x14ac:dyDescent="0.25">
      <c r="D922" s="174"/>
    </row>
    <row r="923" spans="4:4" ht="15.75" customHeight="1" x14ac:dyDescent="0.25">
      <c r="D923" s="174"/>
    </row>
    <row r="924" spans="4:4" ht="15.75" customHeight="1" x14ac:dyDescent="0.25">
      <c r="D924" s="174"/>
    </row>
    <row r="925" spans="4:4" ht="15.75" customHeight="1" x14ac:dyDescent="0.25">
      <c r="D925" s="174"/>
    </row>
    <row r="926" spans="4:4" ht="15.75" customHeight="1" x14ac:dyDescent="0.25">
      <c r="D926" s="174"/>
    </row>
    <row r="927" spans="4:4" ht="15.75" customHeight="1" x14ac:dyDescent="0.25">
      <c r="D927" s="174"/>
    </row>
    <row r="928" spans="4:4" ht="15.75" customHeight="1" x14ac:dyDescent="0.25">
      <c r="D928" s="174"/>
    </row>
    <row r="929" spans="4:4" ht="15.75" customHeight="1" x14ac:dyDescent="0.25">
      <c r="D929" s="174"/>
    </row>
    <row r="930" spans="4:4" ht="15.75" customHeight="1" x14ac:dyDescent="0.25">
      <c r="D930" s="174"/>
    </row>
    <row r="931" spans="4:4" ht="15.75" customHeight="1" x14ac:dyDescent="0.25">
      <c r="D931" s="174"/>
    </row>
    <row r="932" spans="4:4" ht="15.75" customHeight="1" x14ac:dyDescent="0.25">
      <c r="D932" s="174"/>
    </row>
    <row r="933" spans="4:4" ht="15.75" customHeight="1" x14ac:dyDescent="0.25">
      <c r="D933" s="174"/>
    </row>
    <row r="934" spans="4:4" ht="15.75" customHeight="1" x14ac:dyDescent="0.25">
      <c r="D934" s="174"/>
    </row>
    <row r="935" spans="4:4" ht="15.75" customHeight="1" x14ac:dyDescent="0.25">
      <c r="D935" s="174"/>
    </row>
    <row r="936" spans="4:4" ht="15.75" customHeight="1" x14ac:dyDescent="0.25">
      <c r="D936" s="174"/>
    </row>
    <row r="937" spans="4:4" ht="15.75" customHeight="1" x14ac:dyDescent="0.25">
      <c r="D937" s="174"/>
    </row>
    <row r="938" spans="4:4" ht="15.75" customHeight="1" x14ac:dyDescent="0.25">
      <c r="D938" s="174"/>
    </row>
    <row r="939" spans="4:4" ht="15.75" customHeight="1" x14ac:dyDescent="0.25">
      <c r="D939" s="174"/>
    </row>
    <row r="940" spans="4:4" ht="15.75" customHeight="1" x14ac:dyDescent="0.25">
      <c r="D940" s="174"/>
    </row>
    <row r="941" spans="4:4" ht="15.75" customHeight="1" x14ac:dyDescent="0.25">
      <c r="D941" s="174"/>
    </row>
    <row r="942" spans="4:4" ht="15.75" customHeight="1" x14ac:dyDescent="0.25">
      <c r="D942" s="174"/>
    </row>
    <row r="943" spans="4:4" ht="15.75" customHeight="1" x14ac:dyDescent="0.25">
      <c r="D943" s="174"/>
    </row>
    <row r="944" spans="4:4" ht="15.75" customHeight="1" x14ac:dyDescent="0.25">
      <c r="D944" s="174"/>
    </row>
    <row r="945" spans="4:4" ht="15.75" customHeight="1" x14ac:dyDescent="0.25">
      <c r="D945" s="174"/>
    </row>
    <row r="946" spans="4:4" ht="15.75" customHeight="1" x14ac:dyDescent="0.25">
      <c r="D946" s="174"/>
    </row>
    <row r="947" spans="4:4" ht="15.75" customHeight="1" x14ac:dyDescent="0.25">
      <c r="D947" s="174"/>
    </row>
    <row r="948" spans="4:4" ht="15.75" customHeight="1" x14ac:dyDescent="0.25">
      <c r="D948" s="174"/>
    </row>
    <row r="949" spans="4:4" ht="15.75" customHeight="1" x14ac:dyDescent="0.25">
      <c r="D949" s="174"/>
    </row>
    <row r="950" spans="4:4" ht="15.75" customHeight="1" x14ac:dyDescent="0.25">
      <c r="D950" s="174"/>
    </row>
    <row r="951" spans="4:4" ht="15.75" customHeight="1" x14ac:dyDescent="0.25">
      <c r="D951" s="174"/>
    </row>
    <row r="952" spans="4:4" ht="15.75" customHeight="1" x14ac:dyDescent="0.25">
      <c r="D952" s="174"/>
    </row>
    <row r="953" spans="4:4" ht="15.75" customHeight="1" x14ac:dyDescent="0.25">
      <c r="D953" s="174"/>
    </row>
    <row r="954" spans="4:4" ht="15.75" customHeight="1" x14ac:dyDescent="0.25">
      <c r="D954" s="174"/>
    </row>
    <row r="955" spans="4:4" ht="15.75" customHeight="1" x14ac:dyDescent="0.25">
      <c r="D955" s="174"/>
    </row>
    <row r="956" spans="4:4" ht="15.75" customHeight="1" x14ac:dyDescent="0.25">
      <c r="D956" s="174"/>
    </row>
    <row r="957" spans="4:4" ht="15.75" customHeight="1" x14ac:dyDescent="0.25">
      <c r="D957" s="174"/>
    </row>
    <row r="958" spans="4:4" ht="15.75" customHeight="1" x14ac:dyDescent="0.25">
      <c r="D958" s="174"/>
    </row>
    <row r="959" spans="4:4" ht="15.75" customHeight="1" x14ac:dyDescent="0.25">
      <c r="D959" s="174"/>
    </row>
    <row r="960" spans="4:4" ht="15.75" customHeight="1" x14ac:dyDescent="0.25">
      <c r="D960" s="174"/>
    </row>
    <row r="961" spans="4:4" ht="15.75" customHeight="1" x14ac:dyDescent="0.25">
      <c r="D961" s="174"/>
    </row>
    <row r="962" spans="4:4" ht="15.75" customHeight="1" x14ac:dyDescent="0.25">
      <c r="D962" s="174"/>
    </row>
    <row r="963" spans="4:4" ht="15.75" customHeight="1" x14ac:dyDescent="0.25">
      <c r="D963" s="174"/>
    </row>
    <row r="964" spans="4:4" ht="15.75" customHeight="1" x14ac:dyDescent="0.25">
      <c r="D964" s="174"/>
    </row>
    <row r="965" spans="4:4" ht="15.75" customHeight="1" x14ac:dyDescent="0.25">
      <c r="D965" s="174"/>
    </row>
    <row r="966" spans="4:4" ht="15.75" customHeight="1" x14ac:dyDescent="0.25">
      <c r="D966" s="174"/>
    </row>
    <row r="967" spans="4:4" ht="15.75" customHeight="1" x14ac:dyDescent="0.25">
      <c r="D967" s="174"/>
    </row>
    <row r="968" spans="4:4" ht="15.75" customHeight="1" x14ac:dyDescent="0.25">
      <c r="D968" s="174"/>
    </row>
    <row r="969" spans="4:4" ht="15.75" customHeight="1" x14ac:dyDescent="0.25">
      <c r="D969" s="174"/>
    </row>
    <row r="970" spans="4:4" ht="15.75" customHeight="1" x14ac:dyDescent="0.25">
      <c r="D970" s="174"/>
    </row>
    <row r="971" spans="4:4" ht="15.75" customHeight="1" x14ac:dyDescent="0.25">
      <c r="D971" s="174"/>
    </row>
    <row r="972" spans="4:4" ht="15.75" customHeight="1" x14ac:dyDescent="0.25">
      <c r="D972" s="174"/>
    </row>
    <row r="973" spans="4:4" ht="15.75" customHeight="1" x14ac:dyDescent="0.25">
      <c r="D973" s="174"/>
    </row>
    <row r="974" spans="4:4" ht="15.75" customHeight="1" x14ac:dyDescent="0.25">
      <c r="D974" s="174"/>
    </row>
    <row r="975" spans="4:4" ht="15.75" customHeight="1" x14ac:dyDescent="0.25">
      <c r="D975" s="174"/>
    </row>
    <row r="976" spans="4:4" ht="15.75" customHeight="1" x14ac:dyDescent="0.25">
      <c r="D976" s="174"/>
    </row>
    <row r="977" spans="4:4" ht="15.75" customHeight="1" x14ac:dyDescent="0.25">
      <c r="D977" s="174"/>
    </row>
    <row r="978" spans="4:4" ht="15.75" customHeight="1" x14ac:dyDescent="0.25">
      <c r="D978" s="174"/>
    </row>
    <row r="979" spans="4:4" ht="15.75" customHeight="1" x14ac:dyDescent="0.25">
      <c r="D979" s="174"/>
    </row>
    <row r="980" spans="4:4" ht="15.75" customHeight="1" x14ac:dyDescent="0.25">
      <c r="D980" s="174"/>
    </row>
    <row r="981" spans="4:4" ht="15.75" customHeight="1" x14ac:dyDescent="0.25">
      <c r="D981" s="174"/>
    </row>
    <row r="982" spans="4:4" ht="15.75" customHeight="1" x14ac:dyDescent="0.25">
      <c r="D982" s="174"/>
    </row>
    <row r="983" spans="4:4" ht="15.75" customHeight="1" x14ac:dyDescent="0.25">
      <c r="D983" s="174"/>
    </row>
    <row r="984" spans="4:4" ht="15.75" customHeight="1" x14ac:dyDescent="0.25">
      <c r="D984" s="174"/>
    </row>
    <row r="985" spans="4:4" ht="15.75" customHeight="1" x14ac:dyDescent="0.25">
      <c r="D985" s="174"/>
    </row>
    <row r="986" spans="4:4" ht="15.75" customHeight="1" x14ac:dyDescent="0.25">
      <c r="D986" s="174"/>
    </row>
    <row r="987" spans="4:4" ht="15.75" customHeight="1" x14ac:dyDescent="0.25">
      <c r="D987" s="174"/>
    </row>
    <row r="988" spans="4:4" ht="15.75" customHeight="1" x14ac:dyDescent="0.25">
      <c r="D988" s="174"/>
    </row>
    <row r="989" spans="4:4" ht="15.75" customHeight="1" x14ac:dyDescent="0.25">
      <c r="D989" s="174"/>
    </row>
    <row r="990" spans="4:4" ht="15.75" customHeight="1" x14ac:dyDescent="0.25">
      <c r="D990" s="174"/>
    </row>
    <row r="991" spans="4:4" ht="15.75" customHeight="1" x14ac:dyDescent="0.25">
      <c r="D991" s="174"/>
    </row>
    <row r="992" spans="4:4" ht="15.75" customHeight="1" x14ac:dyDescent="0.25">
      <c r="D992" s="174"/>
    </row>
    <row r="993" spans="4:4" ht="15.75" customHeight="1" x14ac:dyDescent="0.25">
      <c r="D993" s="174"/>
    </row>
    <row r="994" spans="4:4" ht="15.75" customHeight="1" x14ac:dyDescent="0.25">
      <c r="D994" s="174"/>
    </row>
    <row r="995" spans="4:4" ht="15.75" customHeight="1" x14ac:dyDescent="0.25">
      <c r="D995" s="174"/>
    </row>
    <row r="996" spans="4:4" ht="15.75" customHeight="1" x14ac:dyDescent="0.25">
      <c r="D996" s="174"/>
    </row>
    <row r="997" spans="4:4" ht="15.75" customHeight="1" x14ac:dyDescent="0.25">
      <c r="D997" s="174"/>
    </row>
    <row r="998" spans="4:4" ht="15.75" customHeight="1" x14ac:dyDescent="0.25">
      <c r="D998" s="174"/>
    </row>
    <row r="999" spans="4:4" ht="15.75" customHeight="1" x14ac:dyDescent="0.25">
      <c r="D999" s="174"/>
    </row>
    <row r="1000" spans="4:4" ht="15.75" customHeight="1" x14ac:dyDescent="0.25">
      <c r="D1000" s="174"/>
    </row>
  </sheetData>
  <mergeCells count="1">
    <mergeCell ref="A1:E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AFF4-8C8C-4CE5-8FC1-B6D84CC6B605}">
  <dimension ref="A1"/>
  <sheetViews>
    <sheetView workbookViewId="0">
      <selection activeCell="N31" sqref="N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Z981"/>
  <sheetViews>
    <sheetView workbookViewId="0">
      <pane ySplit="1" topLeftCell="A2" activePane="bottomLeft" state="frozen"/>
      <selection pane="bottomLeft" activeCell="C66" sqref="C66"/>
    </sheetView>
  </sheetViews>
  <sheetFormatPr defaultColWidth="14.42578125" defaultRowHeight="15" customHeight="1" x14ac:dyDescent="0.25"/>
  <cols>
    <col min="1" max="1" width="18.140625" customWidth="1"/>
    <col min="2" max="2" width="8" customWidth="1"/>
    <col min="3" max="3" width="34.5703125" customWidth="1"/>
    <col min="4" max="4" width="13.140625" customWidth="1"/>
    <col min="5" max="5" width="17.85546875" customWidth="1"/>
    <col min="6" max="21" width="9.140625" customWidth="1"/>
    <col min="22" max="26" width="8.7109375" customWidth="1"/>
  </cols>
  <sheetData>
    <row r="1" spans="1:26" ht="42" customHeight="1" x14ac:dyDescent="0.25">
      <c r="A1" s="199" t="s">
        <v>32</v>
      </c>
      <c r="B1" s="200"/>
      <c r="C1" s="201"/>
      <c r="D1" s="16">
        <v>2023</v>
      </c>
      <c r="E1" s="17" t="s">
        <v>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x14ac:dyDescent="0.25">
      <c r="A2" s="19" t="s">
        <v>34</v>
      </c>
      <c r="B2" s="20" t="s">
        <v>35</v>
      </c>
      <c r="C2" s="20" t="s">
        <v>36</v>
      </c>
      <c r="D2" s="21" t="s">
        <v>37</v>
      </c>
      <c r="E2" s="22"/>
    </row>
    <row r="3" spans="1:26" hidden="1" x14ac:dyDescent="0.25">
      <c r="A3" s="23" t="s">
        <v>38</v>
      </c>
      <c r="B3" s="24">
        <v>110</v>
      </c>
      <c r="C3" s="25" t="s">
        <v>39</v>
      </c>
      <c r="D3" s="26">
        <v>87</v>
      </c>
    </row>
    <row r="4" spans="1:26" hidden="1" x14ac:dyDescent="0.25">
      <c r="A4" s="27" t="s">
        <v>38</v>
      </c>
      <c r="B4" s="28">
        <v>110</v>
      </c>
      <c r="C4" s="29" t="s">
        <v>40</v>
      </c>
      <c r="D4" s="30">
        <v>29</v>
      </c>
    </row>
    <row r="5" spans="1:26" hidden="1" x14ac:dyDescent="0.25">
      <c r="A5" s="31" t="s">
        <v>41</v>
      </c>
      <c r="B5" s="28">
        <v>120</v>
      </c>
      <c r="C5" s="29" t="s">
        <v>42</v>
      </c>
      <c r="D5" s="30">
        <v>50</v>
      </c>
    </row>
    <row r="6" spans="1:26" hidden="1" x14ac:dyDescent="0.25">
      <c r="A6" s="31" t="s">
        <v>41</v>
      </c>
      <c r="B6" s="32">
        <v>120</v>
      </c>
      <c r="C6" s="33" t="s">
        <v>43</v>
      </c>
      <c r="D6" s="30">
        <v>46</v>
      </c>
    </row>
    <row r="7" spans="1:26" hidden="1" x14ac:dyDescent="0.25">
      <c r="A7" s="31" t="s">
        <v>44</v>
      </c>
      <c r="B7" s="32">
        <v>140</v>
      </c>
      <c r="C7" s="33" t="s">
        <v>45</v>
      </c>
      <c r="D7" s="30">
        <v>60</v>
      </c>
    </row>
    <row r="8" spans="1:26" hidden="1" x14ac:dyDescent="0.25">
      <c r="A8" s="34" t="s">
        <v>44</v>
      </c>
      <c r="B8" s="28">
        <v>140</v>
      </c>
      <c r="C8" s="29" t="s">
        <v>46</v>
      </c>
      <c r="D8" s="35">
        <v>31</v>
      </c>
    </row>
    <row r="9" spans="1:26" hidden="1" x14ac:dyDescent="0.25">
      <c r="A9" s="31" t="s">
        <v>47</v>
      </c>
      <c r="B9" s="32">
        <v>210</v>
      </c>
      <c r="C9" s="33" t="s">
        <v>48</v>
      </c>
      <c r="D9" s="35">
        <v>43</v>
      </c>
    </row>
    <row r="10" spans="1:26" hidden="1" x14ac:dyDescent="0.25">
      <c r="A10" s="36" t="s">
        <v>47</v>
      </c>
      <c r="B10" s="32">
        <v>210</v>
      </c>
      <c r="C10" s="33" t="s">
        <v>49</v>
      </c>
      <c r="D10" s="30">
        <v>46</v>
      </c>
    </row>
    <row r="11" spans="1:26" hidden="1" x14ac:dyDescent="0.25">
      <c r="A11" s="36" t="s">
        <v>50</v>
      </c>
      <c r="B11" s="32">
        <v>220</v>
      </c>
      <c r="C11" s="33" t="s">
        <v>51</v>
      </c>
      <c r="D11" s="30">
        <v>46</v>
      </c>
    </row>
    <row r="12" spans="1:26" hidden="1" x14ac:dyDescent="0.25">
      <c r="A12" s="36" t="s">
        <v>52</v>
      </c>
      <c r="B12" s="32">
        <v>230</v>
      </c>
      <c r="C12" s="33" t="s">
        <v>53</v>
      </c>
      <c r="D12" s="30">
        <v>25</v>
      </c>
    </row>
    <row r="13" spans="1:26" hidden="1" x14ac:dyDescent="0.25">
      <c r="A13" s="37" t="s">
        <v>54</v>
      </c>
      <c r="B13" s="32">
        <v>240</v>
      </c>
      <c r="C13" s="33" t="s">
        <v>55</v>
      </c>
      <c r="D13" s="30">
        <v>27</v>
      </c>
    </row>
    <row r="14" spans="1:26" hidden="1" x14ac:dyDescent="0.25">
      <c r="A14" s="31" t="s">
        <v>54</v>
      </c>
      <c r="B14" s="32">
        <v>240</v>
      </c>
      <c r="C14" s="33" t="s">
        <v>56</v>
      </c>
      <c r="D14" s="30">
        <v>10</v>
      </c>
    </row>
    <row r="15" spans="1:26" hidden="1" x14ac:dyDescent="0.25">
      <c r="A15" s="38" t="s">
        <v>57</v>
      </c>
      <c r="B15" s="39">
        <v>250</v>
      </c>
      <c r="C15" s="40" t="s">
        <v>58</v>
      </c>
      <c r="D15" s="26">
        <v>6</v>
      </c>
    </row>
    <row r="16" spans="1:26" hidden="1" x14ac:dyDescent="0.25">
      <c r="A16" s="41" t="s">
        <v>59</v>
      </c>
      <c r="B16" s="28">
        <v>260</v>
      </c>
      <c r="C16" s="29" t="s">
        <v>60</v>
      </c>
      <c r="D16" s="35">
        <v>18</v>
      </c>
    </row>
    <row r="17" spans="1:5" ht="15.75" hidden="1" customHeight="1" x14ac:dyDescent="0.25">
      <c r="A17" s="38" t="s">
        <v>61</v>
      </c>
      <c r="B17" s="39">
        <v>410</v>
      </c>
      <c r="C17" s="40" t="s">
        <v>62</v>
      </c>
      <c r="D17" s="26">
        <v>37</v>
      </c>
    </row>
    <row r="18" spans="1:5" ht="15.75" hidden="1" customHeight="1" x14ac:dyDescent="0.25">
      <c r="A18" s="36" t="s">
        <v>61</v>
      </c>
      <c r="B18" s="32">
        <v>410</v>
      </c>
      <c r="C18" s="33" t="s">
        <v>63</v>
      </c>
      <c r="D18" s="30">
        <v>34</v>
      </c>
    </row>
    <row r="19" spans="1:5" ht="15.75" hidden="1" customHeight="1" x14ac:dyDescent="0.25">
      <c r="A19" s="36" t="s">
        <v>64</v>
      </c>
      <c r="B19" s="32">
        <v>420</v>
      </c>
      <c r="C19" s="33" t="s">
        <v>65</v>
      </c>
      <c r="D19" s="30">
        <v>10</v>
      </c>
    </row>
    <row r="20" spans="1:5" ht="15.75" hidden="1" customHeight="1" x14ac:dyDescent="0.25">
      <c r="A20" s="36" t="s">
        <v>64</v>
      </c>
      <c r="B20" s="32">
        <v>420</v>
      </c>
      <c r="C20" s="33" t="s">
        <v>66</v>
      </c>
      <c r="D20" s="30">
        <v>5</v>
      </c>
    </row>
    <row r="21" spans="1:5" ht="15.75" hidden="1" customHeight="1" x14ac:dyDescent="0.25">
      <c r="A21" s="36" t="s">
        <v>67</v>
      </c>
      <c r="B21" s="32">
        <v>430</v>
      </c>
      <c r="C21" s="33" t="s">
        <v>68</v>
      </c>
      <c r="D21" s="30">
        <v>41</v>
      </c>
    </row>
    <row r="22" spans="1:5" ht="15.75" hidden="1" customHeight="1" x14ac:dyDescent="0.25">
      <c r="A22" s="36" t="s">
        <v>67</v>
      </c>
      <c r="B22" s="32">
        <v>430</v>
      </c>
      <c r="C22" s="33" t="s">
        <v>69</v>
      </c>
      <c r="D22" s="30">
        <v>25</v>
      </c>
    </row>
    <row r="23" spans="1:5" ht="15.75" hidden="1" customHeight="1" x14ac:dyDescent="0.25">
      <c r="A23" s="36" t="s">
        <v>70</v>
      </c>
      <c r="B23" s="32">
        <v>440</v>
      </c>
      <c r="C23" s="33" t="s">
        <v>71</v>
      </c>
      <c r="D23" s="30">
        <v>34</v>
      </c>
    </row>
    <row r="24" spans="1:5" ht="15.75" hidden="1" customHeight="1" x14ac:dyDescent="0.25">
      <c r="A24" s="42" t="s">
        <v>38</v>
      </c>
      <c r="B24" s="43">
        <v>450</v>
      </c>
      <c r="C24" s="44" t="s">
        <v>72</v>
      </c>
      <c r="D24" s="45">
        <v>7</v>
      </c>
    </row>
    <row r="25" spans="1:5" ht="15.75" hidden="1" customHeight="1" x14ac:dyDescent="0.25">
      <c r="A25" s="36" t="s">
        <v>73</v>
      </c>
      <c r="B25" s="32">
        <v>450</v>
      </c>
      <c r="C25" s="33" t="s">
        <v>74</v>
      </c>
      <c r="D25" s="30">
        <v>4</v>
      </c>
    </row>
    <row r="26" spans="1:5" ht="15.75" hidden="1" customHeight="1" x14ac:dyDescent="0.25">
      <c r="A26" s="36" t="s">
        <v>73</v>
      </c>
      <c r="B26" s="32">
        <v>450</v>
      </c>
      <c r="C26" s="33" t="s">
        <v>75</v>
      </c>
      <c r="D26" s="30">
        <v>11</v>
      </c>
    </row>
    <row r="27" spans="1:5" ht="15.75" hidden="1" customHeight="1" x14ac:dyDescent="0.25">
      <c r="A27" s="36" t="s">
        <v>76</v>
      </c>
      <c r="B27" s="32">
        <v>460</v>
      </c>
      <c r="C27" s="33" t="s">
        <v>77</v>
      </c>
      <c r="D27" s="30">
        <v>5</v>
      </c>
    </row>
    <row r="28" spans="1:5" ht="15.75" hidden="1" customHeight="1" x14ac:dyDescent="0.25">
      <c r="A28" s="36" t="s">
        <v>78</v>
      </c>
      <c r="B28" s="32">
        <v>510</v>
      </c>
      <c r="C28" s="33" t="s">
        <v>79</v>
      </c>
      <c r="D28" s="30">
        <v>20</v>
      </c>
    </row>
    <row r="29" spans="1:5" ht="15.75" hidden="1" customHeight="1" x14ac:dyDescent="0.25">
      <c r="A29" s="36" t="s">
        <v>80</v>
      </c>
      <c r="B29" s="32">
        <v>610</v>
      </c>
      <c r="C29" s="33" t="s">
        <v>81</v>
      </c>
      <c r="D29" s="30">
        <v>47</v>
      </c>
    </row>
    <row r="30" spans="1:5" ht="15.75" hidden="1" customHeight="1" x14ac:dyDescent="0.25">
      <c r="A30" s="36" t="s">
        <v>80</v>
      </c>
      <c r="B30" s="32">
        <v>610</v>
      </c>
      <c r="C30" s="33" t="s">
        <v>82</v>
      </c>
      <c r="D30" s="30">
        <v>39</v>
      </c>
      <c r="E30" s="46"/>
    </row>
    <row r="31" spans="1:5" ht="15.75" hidden="1" customHeight="1" x14ac:dyDescent="0.25">
      <c r="A31" s="36" t="s">
        <v>83</v>
      </c>
      <c r="B31" s="32">
        <v>620</v>
      </c>
      <c r="C31" s="33" t="s">
        <v>84</v>
      </c>
      <c r="D31" s="30">
        <v>32</v>
      </c>
      <c r="E31" s="46"/>
    </row>
    <row r="32" spans="1:5" ht="15.75" hidden="1" customHeight="1" x14ac:dyDescent="0.25">
      <c r="A32" s="36" t="s">
        <v>85</v>
      </c>
      <c r="B32" s="32">
        <v>620</v>
      </c>
      <c r="C32" s="33" t="s">
        <v>86</v>
      </c>
      <c r="D32" s="30">
        <v>66</v>
      </c>
      <c r="E32" s="46"/>
    </row>
    <row r="33" spans="1:4" ht="15.75" hidden="1" customHeight="1" x14ac:dyDescent="0.25">
      <c r="A33" s="36" t="s">
        <v>85</v>
      </c>
      <c r="B33" s="32">
        <v>620</v>
      </c>
      <c r="C33" s="33" t="s">
        <v>87</v>
      </c>
      <c r="D33" s="30">
        <v>30</v>
      </c>
    </row>
    <row r="34" spans="1:4" ht="15.75" hidden="1" customHeight="1" x14ac:dyDescent="0.25">
      <c r="A34" s="36" t="s">
        <v>85</v>
      </c>
      <c r="B34" s="32">
        <v>620</v>
      </c>
      <c r="C34" s="33" t="s">
        <v>88</v>
      </c>
      <c r="D34" s="30">
        <v>1</v>
      </c>
    </row>
    <row r="35" spans="1:4" ht="15.75" hidden="1" customHeight="1" x14ac:dyDescent="0.25">
      <c r="A35" s="36" t="s">
        <v>89</v>
      </c>
      <c r="B35" s="32">
        <v>630</v>
      </c>
      <c r="C35" s="33" t="s">
        <v>90</v>
      </c>
      <c r="D35" s="30">
        <v>46</v>
      </c>
    </row>
    <row r="36" spans="1:4" ht="15.75" hidden="1" customHeight="1" x14ac:dyDescent="0.25">
      <c r="A36" s="36" t="s">
        <v>89</v>
      </c>
      <c r="B36" s="32">
        <v>630</v>
      </c>
      <c r="C36" s="33" t="s">
        <v>91</v>
      </c>
      <c r="D36" s="30">
        <v>7</v>
      </c>
    </row>
    <row r="37" spans="1:4" ht="15.75" hidden="1" customHeight="1" x14ac:dyDescent="0.25">
      <c r="A37" s="36" t="s">
        <v>92</v>
      </c>
      <c r="B37" s="32">
        <v>640</v>
      </c>
      <c r="C37" s="33" t="s">
        <v>93</v>
      </c>
      <c r="D37" s="30">
        <v>49</v>
      </c>
    </row>
    <row r="38" spans="1:4" ht="15.75" hidden="1" customHeight="1" x14ac:dyDescent="0.25">
      <c r="A38" s="36" t="s">
        <v>94</v>
      </c>
      <c r="B38" s="32">
        <v>660</v>
      </c>
      <c r="C38" s="33" t="s">
        <v>95</v>
      </c>
      <c r="D38" s="30">
        <v>18</v>
      </c>
    </row>
    <row r="39" spans="1:4" ht="15.75" hidden="1" customHeight="1" x14ac:dyDescent="0.25">
      <c r="A39" s="36" t="s">
        <v>96</v>
      </c>
      <c r="B39" s="32">
        <v>670</v>
      </c>
      <c r="C39" s="33" t="s">
        <v>97</v>
      </c>
      <c r="D39" s="30">
        <v>30</v>
      </c>
    </row>
    <row r="40" spans="1:4" ht="15.75" hidden="1" customHeight="1" x14ac:dyDescent="0.25">
      <c r="A40" s="36" t="s">
        <v>98</v>
      </c>
      <c r="B40" s="32">
        <v>710</v>
      </c>
      <c r="C40" s="33" t="s">
        <v>99</v>
      </c>
      <c r="D40" s="30">
        <v>26</v>
      </c>
    </row>
    <row r="41" spans="1:4" ht="15.75" hidden="1" customHeight="1" x14ac:dyDescent="0.25">
      <c r="A41" s="36" t="s">
        <v>98</v>
      </c>
      <c r="B41" s="32">
        <v>710</v>
      </c>
      <c r="C41" s="33" t="s">
        <v>100</v>
      </c>
      <c r="D41" s="30">
        <v>35</v>
      </c>
    </row>
    <row r="42" spans="1:4" ht="15.75" hidden="1" customHeight="1" x14ac:dyDescent="0.25">
      <c r="A42" s="36" t="s">
        <v>101</v>
      </c>
      <c r="B42" s="47">
        <v>720</v>
      </c>
      <c r="C42" s="33" t="s">
        <v>102</v>
      </c>
      <c r="D42" s="30">
        <v>27</v>
      </c>
    </row>
    <row r="43" spans="1:4" ht="15.75" hidden="1" customHeight="1" x14ac:dyDescent="0.25">
      <c r="A43" s="36" t="s">
        <v>103</v>
      </c>
      <c r="B43" s="32">
        <v>780</v>
      </c>
      <c r="C43" s="33" t="s">
        <v>104</v>
      </c>
      <c r="D43" s="30">
        <v>50</v>
      </c>
    </row>
    <row r="44" spans="1:4" ht="15.75" hidden="1" customHeight="1" x14ac:dyDescent="0.25">
      <c r="A44" s="36" t="s">
        <v>103</v>
      </c>
      <c r="B44" s="32">
        <v>780</v>
      </c>
      <c r="C44" s="33" t="s">
        <v>105</v>
      </c>
      <c r="D44" s="30">
        <v>28</v>
      </c>
    </row>
    <row r="45" spans="1:4" ht="15.75" hidden="1" customHeight="1" x14ac:dyDescent="0.25">
      <c r="A45" s="31" t="s">
        <v>106</v>
      </c>
      <c r="B45" s="32">
        <v>790</v>
      </c>
      <c r="C45" s="33" t="s">
        <v>107</v>
      </c>
      <c r="D45" s="30">
        <v>15</v>
      </c>
    </row>
    <row r="46" spans="1:4" ht="15.75" hidden="1" customHeight="1" x14ac:dyDescent="0.25">
      <c r="A46" s="31" t="s">
        <v>106</v>
      </c>
      <c r="B46" s="32">
        <v>790</v>
      </c>
      <c r="C46" s="33" t="s">
        <v>108</v>
      </c>
      <c r="D46" s="30">
        <v>44</v>
      </c>
    </row>
    <row r="47" spans="1:4" ht="15.75" hidden="1" customHeight="1" x14ac:dyDescent="0.25">
      <c r="A47" s="31" t="s">
        <v>109</v>
      </c>
      <c r="B47" s="32">
        <v>810</v>
      </c>
      <c r="C47" s="33" t="s">
        <v>110</v>
      </c>
      <c r="D47" s="30">
        <v>23</v>
      </c>
    </row>
    <row r="48" spans="1:4" ht="15.75" hidden="1" customHeight="1" x14ac:dyDescent="0.25">
      <c r="A48" s="31" t="s">
        <v>111</v>
      </c>
      <c r="B48" s="32">
        <v>820</v>
      </c>
      <c r="C48" s="33" t="s">
        <v>112</v>
      </c>
      <c r="D48" s="30">
        <v>17</v>
      </c>
    </row>
    <row r="49" spans="1:5" ht="15.75" hidden="1" customHeight="1" x14ac:dyDescent="0.25">
      <c r="A49" s="31" t="s">
        <v>113</v>
      </c>
      <c r="B49" s="32">
        <v>830</v>
      </c>
      <c r="C49" s="33" t="s">
        <v>114</v>
      </c>
      <c r="D49" s="30">
        <v>41</v>
      </c>
    </row>
    <row r="50" spans="1:5" ht="15.75" hidden="1" customHeight="1" x14ac:dyDescent="0.25">
      <c r="A50" s="31" t="s">
        <v>115</v>
      </c>
      <c r="B50" s="32">
        <v>850</v>
      </c>
      <c r="C50" s="33" t="s">
        <v>116</v>
      </c>
      <c r="D50" s="30">
        <v>69</v>
      </c>
    </row>
    <row r="51" spans="1:5" ht="15.75" hidden="1" customHeight="1" x14ac:dyDescent="0.25">
      <c r="A51" s="31" t="s">
        <v>117</v>
      </c>
      <c r="B51" s="32">
        <v>890</v>
      </c>
      <c r="C51" s="33" t="s">
        <v>118</v>
      </c>
      <c r="D51" s="30">
        <v>0</v>
      </c>
    </row>
    <row r="52" spans="1:5" ht="15.75" hidden="1" customHeight="1" x14ac:dyDescent="0.25">
      <c r="A52" s="31" t="s">
        <v>119</v>
      </c>
      <c r="B52" s="32">
        <v>900</v>
      </c>
      <c r="C52" s="33" t="s">
        <v>120</v>
      </c>
      <c r="D52" s="30">
        <v>39</v>
      </c>
    </row>
    <row r="53" spans="1:5" ht="15.75" hidden="1" customHeight="1" x14ac:dyDescent="0.25">
      <c r="A53" s="31" t="s">
        <v>121</v>
      </c>
      <c r="B53" s="32">
        <v>910</v>
      </c>
      <c r="C53" s="33" t="s">
        <v>122</v>
      </c>
      <c r="D53" s="30">
        <v>46</v>
      </c>
    </row>
    <row r="54" spans="1:5" ht="15.75" hidden="1" customHeight="1" x14ac:dyDescent="0.25">
      <c r="A54" s="31" t="s">
        <v>123</v>
      </c>
      <c r="B54" s="32">
        <v>920</v>
      </c>
      <c r="C54" s="33" t="s">
        <v>124</v>
      </c>
      <c r="D54" s="30">
        <v>64</v>
      </c>
    </row>
    <row r="55" spans="1:5" ht="15.75" hidden="1" customHeight="1" x14ac:dyDescent="0.25">
      <c r="A55" s="34" t="s">
        <v>123</v>
      </c>
      <c r="B55" s="28">
        <v>920</v>
      </c>
      <c r="C55" s="29" t="s">
        <v>125</v>
      </c>
      <c r="D55" s="35">
        <v>54</v>
      </c>
    </row>
    <row r="56" spans="1:5" ht="15.75" hidden="1" customHeight="1" x14ac:dyDescent="0.25">
      <c r="A56" s="34" t="s">
        <v>126</v>
      </c>
      <c r="B56" s="28">
        <v>930</v>
      </c>
      <c r="C56" s="29" t="s">
        <v>127</v>
      </c>
      <c r="D56" s="35">
        <v>18</v>
      </c>
    </row>
    <row r="57" spans="1:5" ht="15.75" hidden="1" customHeight="1" x14ac:dyDescent="0.25">
      <c r="A57" s="34" t="s">
        <v>128</v>
      </c>
      <c r="B57" s="28">
        <v>940</v>
      </c>
      <c r="C57" s="29" t="s">
        <v>129</v>
      </c>
      <c r="D57" s="48">
        <v>81</v>
      </c>
    </row>
    <row r="58" spans="1:5" ht="15.75" hidden="1" customHeight="1" x14ac:dyDescent="0.25">
      <c r="A58" s="34" t="s">
        <v>130</v>
      </c>
      <c r="B58" s="28">
        <v>960</v>
      </c>
      <c r="C58" s="29" t="s">
        <v>131</v>
      </c>
      <c r="D58" s="48">
        <v>0</v>
      </c>
    </row>
    <row r="59" spans="1:5" ht="15.75" hidden="1" customHeight="1" x14ac:dyDescent="0.25">
      <c r="A59" s="49" t="s">
        <v>132</v>
      </c>
      <c r="B59" s="50">
        <v>970</v>
      </c>
      <c r="C59" s="51" t="s">
        <v>133</v>
      </c>
      <c r="D59" s="52">
        <v>37</v>
      </c>
    </row>
    <row r="60" spans="1:5" ht="15.75" hidden="1" customHeight="1" x14ac:dyDescent="0.25">
      <c r="A60" s="49" t="s">
        <v>134</v>
      </c>
      <c r="B60" s="50">
        <v>980</v>
      </c>
      <c r="C60" s="51" t="s">
        <v>135</v>
      </c>
      <c r="D60" s="52">
        <v>12</v>
      </c>
    </row>
    <row r="61" spans="1:5" ht="15.75" hidden="1" customHeight="1" x14ac:dyDescent="0.25">
      <c r="A61" s="53" t="s">
        <v>136</v>
      </c>
      <c r="B61" s="54">
        <v>990</v>
      </c>
      <c r="C61" s="55" t="s">
        <v>137</v>
      </c>
      <c r="D61" s="56">
        <v>24</v>
      </c>
    </row>
    <row r="62" spans="1:5" ht="15.75" customHeight="1" x14ac:dyDescent="0.25">
      <c r="B62" s="57"/>
      <c r="E62" s="1"/>
    </row>
    <row r="63" spans="1:5" ht="15.75" customHeight="1" x14ac:dyDescent="0.25">
      <c r="B63" s="57"/>
      <c r="E63" s="1"/>
    </row>
    <row r="64" spans="1:5" ht="15.75" customHeight="1" x14ac:dyDescent="0.25">
      <c r="B64" s="57"/>
      <c r="E64" s="1"/>
    </row>
    <row r="65" spans="2:5" ht="15.75" customHeight="1" x14ac:dyDescent="0.25">
      <c r="B65" s="57"/>
      <c r="E65" s="1"/>
    </row>
    <row r="66" spans="2:5" ht="15.75" customHeight="1" x14ac:dyDescent="0.25">
      <c r="B66" s="57"/>
      <c r="E66" s="1"/>
    </row>
    <row r="67" spans="2:5" ht="15.75" customHeight="1" x14ac:dyDescent="0.25">
      <c r="B67" s="57"/>
      <c r="E67" s="1"/>
    </row>
    <row r="68" spans="2:5" ht="15.75" customHeight="1" x14ac:dyDescent="0.25">
      <c r="B68" s="57"/>
      <c r="E68" s="1"/>
    </row>
    <row r="69" spans="2:5" ht="15.75" customHeight="1" x14ac:dyDescent="0.25">
      <c r="B69" s="57"/>
      <c r="E69" s="1"/>
    </row>
    <row r="70" spans="2:5" ht="15.75" customHeight="1" x14ac:dyDescent="0.25">
      <c r="B70" s="57"/>
      <c r="E70" s="1"/>
    </row>
    <row r="71" spans="2:5" ht="15.75" customHeight="1" x14ac:dyDescent="0.25">
      <c r="B71" s="57"/>
      <c r="E71" s="1"/>
    </row>
    <row r="72" spans="2:5" ht="15.75" customHeight="1" x14ac:dyDescent="0.25">
      <c r="B72" s="57"/>
      <c r="E72" s="1"/>
    </row>
    <row r="73" spans="2:5" ht="15.75" customHeight="1" x14ac:dyDescent="0.25">
      <c r="B73" s="57"/>
      <c r="E73" s="1"/>
    </row>
    <row r="74" spans="2:5" ht="15.75" customHeight="1" x14ac:dyDescent="0.25">
      <c r="B74" s="57"/>
      <c r="E74" s="1"/>
    </row>
    <row r="75" spans="2:5" ht="15.75" customHeight="1" x14ac:dyDescent="0.25">
      <c r="B75" s="57"/>
      <c r="E75" s="1"/>
    </row>
    <row r="76" spans="2:5" ht="15.75" customHeight="1" x14ac:dyDescent="0.25">
      <c r="B76" s="57"/>
      <c r="E76" s="1"/>
    </row>
    <row r="77" spans="2:5" ht="15.75" customHeight="1" x14ac:dyDescent="0.25">
      <c r="B77" s="57"/>
      <c r="E77" s="1"/>
    </row>
    <row r="78" spans="2:5" ht="15.75" customHeight="1" x14ac:dyDescent="0.25">
      <c r="B78" s="57"/>
      <c r="E78" s="1"/>
    </row>
    <row r="79" spans="2:5" ht="15.75" customHeight="1" x14ac:dyDescent="0.25">
      <c r="B79" s="57"/>
      <c r="E79" s="1"/>
    </row>
    <row r="80" spans="2:5" ht="15.75" customHeight="1" x14ac:dyDescent="0.25">
      <c r="B80" s="57"/>
      <c r="E80" s="1"/>
    </row>
    <row r="81" spans="2:5" ht="15.75" customHeight="1" x14ac:dyDescent="0.25">
      <c r="B81" s="57"/>
      <c r="E81" s="1"/>
    </row>
    <row r="82" spans="2:5" ht="15.75" customHeight="1" x14ac:dyDescent="0.25">
      <c r="B82" s="57"/>
      <c r="E82" s="1"/>
    </row>
    <row r="83" spans="2:5" ht="15.75" customHeight="1" x14ac:dyDescent="0.25">
      <c r="B83" s="57"/>
      <c r="E83" s="1"/>
    </row>
    <row r="84" spans="2:5" ht="15.75" customHeight="1" x14ac:dyDescent="0.25">
      <c r="B84" s="57"/>
      <c r="E84" s="1"/>
    </row>
    <row r="85" spans="2:5" ht="15.75" customHeight="1" x14ac:dyDescent="0.25">
      <c r="B85" s="57"/>
      <c r="E85" s="1"/>
    </row>
    <row r="86" spans="2:5" ht="15.75" customHeight="1" x14ac:dyDescent="0.25">
      <c r="B86" s="57"/>
      <c r="E86" s="1"/>
    </row>
    <row r="87" spans="2:5" ht="15.75" customHeight="1" x14ac:dyDescent="0.25">
      <c r="B87" s="57"/>
      <c r="E87" s="1"/>
    </row>
    <row r="88" spans="2:5" ht="15.75" customHeight="1" x14ac:dyDescent="0.25">
      <c r="B88" s="57"/>
      <c r="E88" s="1"/>
    </row>
    <row r="89" spans="2:5" ht="15.75" customHeight="1" x14ac:dyDescent="0.25">
      <c r="B89" s="57"/>
      <c r="E89" s="1"/>
    </row>
    <row r="90" spans="2:5" ht="15.75" customHeight="1" x14ac:dyDescent="0.25">
      <c r="B90" s="57"/>
      <c r="E90" s="1"/>
    </row>
    <row r="91" spans="2:5" ht="15.75" customHeight="1" x14ac:dyDescent="0.25">
      <c r="B91" s="57"/>
      <c r="E91" s="1"/>
    </row>
    <row r="92" spans="2:5" ht="15.75" customHeight="1" x14ac:dyDescent="0.25">
      <c r="B92" s="57"/>
      <c r="E92" s="1"/>
    </row>
    <row r="93" spans="2:5" ht="15.75" customHeight="1" x14ac:dyDescent="0.25">
      <c r="B93" s="57"/>
      <c r="E93" s="1"/>
    </row>
    <row r="94" spans="2:5" ht="15.75" customHeight="1" x14ac:dyDescent="0.25">
      <c r="B94" s="57"/>
      <c r="E94" s="1"/>
    </row>
    <row r="95" spans="2:5" ht="15.75" customHeight="1" x14ac:dyDescent="0.25">
      <c r="B95" s="57"/>
      <c r="E95" s="1"/>
    </row>
    <row r="96" spans="2:5" ht="15.75" customHeight="1" x14ac:dyDescent="0.25">
      <c r="B96" s="57"/>
      <c r="E96" s="1"/>
    </row>
    <row r="97" spans="2:5" ht="15.75" customHeight="1" x14ac:dyDescent="0.25">
      <c r="B97" s="57"/>
      <c r="E97" s="1"/>
    </row>
    <row r="98" spans="2:5" ht="15.75" customHeight="1" x14ac:dyDescent="0.25">
      <c r="B98" s="57"/>
      <c r="E98" s="1"/>
    </row>
    <row r="99" spans="2:5" ht="15.75" customHeight="1" x14ac:dyDescent="0.25">
      <c r="B99" s="57"/>
      <c r="E99" s="1"/>
    </row>
    <row r="100" spans="2:5" ht="15.75" customHeight="1" x14ac:dyDescent="0.25">
      <c r="B100" s="57"/>
      <c r="E100" s="1"/>
    </row>
    <row r="101" spans="2:5" ht="15.75" customHeight="1" x14ac:dyDescent="0.25">
      <c r="B101" s="57"/>
      <c r="E101" s="1"/>
    </row>
    <row r="102" spans="2:5" ht="15.75" customHeight="1" x14ac:dyDescent="0.25">
      <c r="B102" s="57"/>
      <c r="E102" s="1"/>
    </row>
    <row r="103" spans="2:5" ht="15.75" customHeight="1" x14ac:dyDescent="0.25">
      <c r="B103" s="57"/>
      <c r="E103" s="1"/>
    </row>
    <row r="104" spans="2:5" ht="15.75" customHeight="1" x14ac:dyDescent="0.25">
      <c r="B104" s="57"/>
      <c r="E104" s="1"/>
    </row>
    <row r="105" spans="2:5" ht="15.75" customHeight="1" x14ac:dyDescent="0.25">
      <c r="B105" s="57"/>
      <c r="E105" s="1"/>
    </row>
    <row r="106" spans="2:5" ht="15.75" customHeight="1" x14ac:dyDescent="0.25">
      <c r="B106" s="57"/>
      <c r="E106" s="1"/>
    </row>
    <row r="107" spans="2:5" ht="15.75" customHeight="1" x14ac:dyDescent="0.25">
      <c r="B107" s="57"/>
      <c r="E107" s="1"/>
    </row>
    <row r="108" spans="2:5" ht="15.75" customHeight="1" x14ac:dyDescent="0.25">
      <c r="B108" s="57"/>
      <c r="E108" s="1"/>
    </row>
    <row r="109" spans="2:5" ht="15.75" customHeight="1" x14ac:dyDescent="0.25">
      <c r="B109" s="57"/>
      <c r="E109" s="1"/>
    </row>
    <row r="110" spans="2:5" ht="15.75" customHeight="1" x14ac:dyDescent="0.25">
      <c r="B110" s="57"/>
      <c r="E110" s="1"/>
    </row>
    <row r="111" spans="2:5" ht="15.75" customHeight="1" x14ac:dyDescent="0.25">
      <c r="B111" s="57"/>
      <c r="E111" s="1"/>
    </row>
    <row r="112" spans="2:5" ht="15.75" customHeight="1" x14ac:dyDescent="0.25">
      <c r="B112" s="57"/>
      <c r="E112" s="1"/>
    </row>
    <row r="113" spans="2:5" ht="15.75" customHeight="1" x14ac:dyDescent="0.25">
      <c r="B113" s="57"/>
      <c r="E113" s="1"/>
    </row>
    <row r="114" spans="2:5" ht="15.75" customHeight="1" x14ac:dyDescent="0.25">
      <c r="B114" s="57"/>
      <c r="E114" s="1"/>
    </row>
    <row r="115" spans="2:5" ht="15.75" customHeight="1" x14ac:dyDescent="0.25">
      <c r="B115" s="57"/>
      <c r="E115" s="1"/>
    </row>
    <row r="116" spans="2:5" ht="15.75" customHeight="1" x14ac:dyDescent="0.25">
      <c r="B116" s="57"/>
      <c r="E116" s="1"/>
    </row>
    <row r="117" spans="2:5" ht="15.75" customHeight="1" x14ac:dyDescent="0.25">
      <c r="B117" s="57"/>
      <c r="E117" s="1"/>
    </row>
    <row r="118" spans="2:5" ht="15.75" customHeight="1" x14ac:dyDescent="0.25">
      <c r="B118" s="57"/>
      <c r="E118" s="1"/>
    </row>
    <row r="119" spans="2:5" ht="15.75" customHeight="1" x14ac:dyDescent="0.25">
      <c r="B119" s="57"/>
      <c r="E119" s="1"/>
    </row>
    <row r="120" spans="2:5" ht="15.75" customHeight="1" x14ac:dyDescent="0.25">
      <c r="B120" s="57"/>
      <c r="E120" s="1"/>
    </row>
    <row r="121" spans="2:5" ht="15.75" customHeight="1" x14ac:dyDescent="0.25">
      <c r="B121" s="57"/>
      <c r="E121" s="1"/>
    </row>
    <row r="122" spans="2:5" ht="15.75" customHeight="1" x14ac:dyDescent="0.25">
      <c r="B122" s="57"/>
      <c r="E122" s="1"/>
    </row>
    <row r="123" spans="2:5" ht="15.75" customHeight="1" x14ac:dyDescent="0.25">
      <c r="B123" s="57"/>
      <c r="E123" s="1"/>
    </row>
    <row r="124" spans="2:5" ht="15.75" customHeight="1" x14ac:dyDescent="0.25">
      <c r="B124" s="57"/>
      <c r="E124" s="1"/>
    </row>
    <row r="125" spans="2:5" ht="15.75" customHeight="1" x14ac:dyDescent="0.25">
      <c r="B125" s="57"/>
      <c r="E125" s="1"/>
    </row>
    <row r="126" spans="2:5" ht="15.75" customHeight="1" x14ac:dyDescent="0.25">
      <c r="B126" s="57"/>
      <c r="E126" s="1"/>
    </row>
    <row r="127" spans="2:5" ht="15.75" customHeight="1" x14ac:dyDescent="0.25">
      <c r="B127" s="57"/>
      <c r="E127" s="1"/>
    </row>
    <row r="128" spans="2:5" ht="15.75" customHeight="1" x14ac:dyDescent="0.25">
      <c r="B128" s="57"/>
      <c r="E128" s="1"/>
    </row>
    <row r="129" spans="2:5" ht="15.75" customHeight="1" x14ac:dyDescent="0.25">
      <c r="B129" s="57"/>
      <c r="E129" s="1"/>
    </row>
    <row r="130" spans="2:5" ht="15.75" customHeight="1" x14ac:dyDescent="0.25">
      <c r="B130" s="57"/>
      <c r="E130" s="1"/>
    </row>
    <row r="131" spans="2:5" ht="15.75" customHeight="1" x14ac:dyDescent="0.25">
      <c r="B131" s="57"/>
      <c r="E131" s="1"/>
    </row>
    <row r="132" spans="2:5" ht="15.75" customHeight="1" x14ac:dyDescent="0.25">
      <c r="B132" s="57"/>
      <c r="E132" s="1"/>
    </row>
    <row r="133" spans="2:5" ht="15.75" customHeight="1" x14ac:dyDescent="0.25">
      <c r="B133" s="57"/>
      <c r="E133" s="1"/>
    </row>
    <row r="134" spans="2:5" ht="15.75" customHeight="1" x14ac:dyDescent="0.25">
      <c r="B134" s="57"/>
      <c r="E134" s="1"/>
    </row>
    <row r="135" spans="2:5" ht="15.75" customHeight="1" x14ac:dyDescent="0.25">
      <c r="B135" s="57"/>
      <c r="E135" s="1"/>
    </row>
    <row r="136" spans="2:5" ht="15.75" customHeight="1" x14ac:dyDescent="0.25">
      <c r="B136" s="57"/>
      <c r="E136" s="1"/>
    </row>
    <row r="137" spans="2:5" ht="15.75" customHeight="1" x14ac:dyDescent="0.25">
      <c r="B137" s="57"/>
      <c r="E137" s="1"/>
    </row>
    <row r="138" spans="2:5" ht="15.75" customHeight="1" x14ac:dyDescent="0.25">
      <c r="B138" s="57"/>
      <c r="E138" s="1"/>
    </row>
    <row r="139" spans="2:5" ht="15.75" customHeight="1" x14ac:dyDescent="0.25">
      <c r="B139" s="57"/>
      <c r="E139" s="1"/>
    </row>
    <row r="140" spans="2:5" ht="15.75" customHeight="1" x14ac:dyDescent="0.25">
      <c r="B140" s="57"/>
      <c r="E140" s="1"/>
    </row>
    <row r="141" spans="2:5" ht="15.75" customHeight="1" x14ac:dyDescent="0.25">
      <c r="B141" s="57"/>
      <c r="E141" s="1"/>
    </row>
    <row r="142" spans="2:5" ht="15.75" customHeight="1" x14ac:dyDescent="0.25">
      <c r="B142" s="57"/>
      <c r="E142" s="1"/>
    </row>
    <row r="143" spans="2:5" ht="15.75" customHeight="1" x14ac:dyDescent="0.25">
      <c r="B143" s="57"/>
      <c r="E143" s="1"/>
    </row>
    <row r="144" spans="2:5" ht="15.75" customHeight="1" x14ac:dyDescent="0.25">
      <c r="B144" s="57"/>
      <c r="E144" s="1"/>
    </row>
    <row r="145" spans="2:5" ht="15.75" customHeight="1" x14ac:dyDescent="0.25">
      <c r="B145" s="57"/>
      <c r="E145" s="1"/>
    </row>
    <row r="146" spans="2:5" ht="15.75" customHeight="1" x14ac:dyDescent="0.25">
      <c r="B146" s="57"/>
      <c r="E146" s="1"/>
    </row>
    <row r="147" spans="2:5" ht="15.75" customHeight="1" x14ac:dyDescent="0.25">
      <c r="B147" s="57"/>
      <c r="E147" s="1"/>
    </row>
    <row r="148" spans="2:5" ht="15.75" customHeight="1" x14ac:dyDescent="0.25">
      <c r="B148" s="57"/>
      <c r="E148" s="1"/>
    </row>
    <row r="149" spans="2:5" ht="15.75" customHeight="1" x14ac:dyDescent="0.25">
      <c r="B149" s="57"/>
      <c r="E149" s="1"/>
    </row>
    <row r="150" spans="2:5" ht="15.75" customHeight="1" x14ac:dyDescent="0.25">
      <c r="B150" s="57"/>
      <c r="E150" s="1"/>
    </row>
    <row r="151" spans="2:5" ht="15.75" customHeight="1" x14ac:dyDescent="0.25">
      <c r="B151" s="57"/>
      <c r="E151" s="1"/>
    </row>
    <row r="152" spans="2:5" ht="15.75" customHeight="1" x14ac:dyDescent="0.25">
      <c r="B152" s="57"/>
      <c r="E152" s="1"/>
    </row>
    <row r="153" spans="2:5" ht="15.75" customHeight="1" x14ac:dyDescent="0.25">
      <c r="B153" s="57"/>
      <c r="E153" s="1"/>
    </row>
    <row r="154" spans="2:5" ht="15.75" customHeight="1" x14ac:dyDescent="0.25">
      <c r="B154" s="57"/>
      <c r="E154" s="1"/>
    </row>
    <row r="155" spans="2:5" ht="15.75" customHeight="1" x14ac:dyDescent="0.25">
      <c r="B155" s="57"/>
      <c r="E155" s="1"/>
    </row>
    <row r="156" spans="2:5" ht="15.75" customHeight="1" x14ac:dyDescent="0.25">
      <c r="B156" s="57"/>
      <c r="E156" s="1"/>
    </row>
    <row r="157" spans="2:5" ht="15.75" customHeight="1" x14ac:dyDescent="0.25">
      <c r="B157" s="57"/>
      <c r="E157" s="1"/>
    </row>
    <row r="158" spans="2:5" ht="15.75" customHeight="1" x14ac:dyDescent="0.25">
      <c r="B158" s="57"/>
      <c r="E158" s="1"/>
    </row>
    <row r="159" spans="2:5" ht="15.75" customHeight="1" x14ac:dyDescent="0.25">
      <c r="B159" s="57"/>
      <c r="E159" s="1"/>
    </row>
    <row r="160" spans="2:5" ht="15.75" customHeight="1" x14ac:dyDescent="0.25">
      <c r="B160" s="57"/>
      <c r="E160" s="1"/>
    </row>
    <row r="161" spans="2:5" ht="15.75" customHeight="1" x14ac:dyDescent="0.25">
      <c r="B161" s="57"/>
      <c r="E161" s="1"/>
    </row>
    <row r="162" spans="2:5" ht="15.75" customHeight="1" x14ac:dyDescent="0.25">
      <c r="B162" s="57"/>
      <c r="E162" s="1"/>
    </row>
    <row r="163" spans="2:5" ht="15.75" customHeight="1" x14ac:dyDescent="0.25">
      <c r="B163" s="57"/>
      <c r="E163" s="1"/>
    </row>
    <row r="164" spans="2:5" ht="15.75" customHeight="1" x14ac:dyDescent="0.25">
      <c r="B164" s="57"/>
      <c r="E164" s="1"/>
    </row>
    <row r="165" spans="2:5" ht="15.75" customHeight="1" x14ac:dyDescent="0.25">
      <c r="B165" s="57"/>
      <c r="E165" s="1"/>
    </row>
    <row r="166" spans="2:5" ht="15.75" customHeight="1" x14ac:dyDescent="0.25">
      <c r="B166" s="57"/>
      <c r="E166" s="1"/>
    </row>
    <row r="167" spans="2:5" ht="15.75" customHeight="1" x14ac:dyDescent="0.25">
      <c r="B167" s="57"/>
      <c r="E167" s="1"/>
    </row>
    <row r="168" spans="2:5" ht="15.75" customHeight="1" x14ac:dyDescent="0.25">
      <c r="B168" s="57"/>
      <c r="E168" s="1"/>
    </row>
    <row r="169" spans="2:5" ht="15.75" customHeight="1" x14ac:dyDescent="0.25">
      <c r="B169" s="57"/>
      <c r="E169" s="1"/>
    </row>
    <row r="170" spans="2:5" ht="15.75" customHeight="1" x14ac:dyDescent="0.25">
      <c r="B170" s="57"/>
      <c r="E170" s="1"/>
    </row>
    <row r="171" spans="2:5" ht="15.75" customHeight="1" x14ac:dyDescent="0.25">
      <c r="B171" s="57"/>
      <c r="E171" s="1"/>
    </row>
    <row r="172" spans="2:5" ht="15.75" customHeight="1" x14ac:dyDescent="0.25">
      <c r="B172" s="57"/>
      <c r="E172" s="1"/>
    </row>
    <row r="173" spans="2:5" ht="15.75" customHeight="1" x14ac:dyDescent="0.25">
      <c r="B173" s="57"/>
      <c r="E173" s="1"/>
    </row>
    <row r="174" spans="2:5" ht="15.75" customHeight="1" x14ac:dyDescent="0.25">
      <c r="B174" s="57"/>
      <c r="E174" s="1"/>
    </row>
    <row r="175" spans="2:5" ht="15.75" customHeight="1" x14ac:dyDescent="0.25">
      <c r="B175" s="57"/>
      <c r="E175" s="1"/>
    </row>
    <row r="176" spans="2:5" ht="15.75" customHeight="1" x14ac:dyDescent="0.25">
      <c r="B176" s="57"/>
      <c r="E176" s="1"/>
    </row>
    <row r="177" spans="2:5" ht="15.75" customHeight="1" x14ac:dyDescent="0.25">
      <c r="B177" s="57"/>
      <c r="E177" s="1"/>
    </row>
    <row r="178" spans="2:5" ht="15.75" customHeight="1" x14ac:dyDescent="0.25">
      <c r="B178" s="57"/>
      <c r="E178" s="1"/>
    </row>
    <row r="179" spans="2:5" ht="15.75" customHeight="1" x14ac:dyDescent="0.25">
      <c r="B179" s="57"/>
      <c r="E179" s="1"/>
    </row>
    <row r="180" spans="2:5" ht="15.75" customHeight="1" x14ac:dyDescent="0.25">
      <c r="B180" s="57"/>
      <c r="E180" s="1"/>
    </row>
    <row r="181" spans="2:5" ht="15.75" customHeight="1" x14ac:dyDescent="0.25">
      <c r="B181" s="57"/>
      <c r="E181" s="1"/>
    </row>
    <row r="182" spans="2:5" ht="15.75" customHeight="1" x14ac:dyDescent="0.25">
      <c r="B182" s="57"/>
      <c r="E182" s="1"/>
    </row>
    <row r="183" spans="2:5" ht="15.75" customHeight="1" x14ac:dyDescent="0.25">
      <c r="B183" s="57"/>
      <c r="E183" s="1"/>
    </row>
    <row r="184" spans="2:5" ht="15.75" customHeight="1" x14ac:dyDescent="0.25">
      <c r="B184" s="57"/>
      <c r="E184" s="1"/>
    </row>
    <row r="185" spans="2:5" ht="15.75" customHeight="1" x14ac:dyDescent="0.25">
      <c r="B185" s="57"/>
      <c r="E185" s="1"/>
    </row>
    <row r="186" spans="2:5" ht="15.75" customHeight="1" x14ac:dyDescent="0.25">
      <c r="B186" s="57"/>
      <c r="E186" s="1"/>
    </row>
    <row r="187" spans="2:5" ht="15.75" customHeight="1" x14ac:dyDescent="0.25">
      <c r="B187" s="57"/>
      <c r="E187" s="1"/>
    </row>
    <row r="188" spans="2:5" ht="15.75" customHeight="1" x14ac:dyDescent="0.25">
      <c r="B188" s="57"/>
      <c r="E188" s="1"/>
    </row>
    <row r="189" spans="2:5" ht="15.75" customHeight="1" x14ac:dyDescent="0.25">
      <c r="B189" s="57"/>
      <c r="E189" s="1"/>
    </row>
    <row r="190" spans="2:5" ht="15.75" customHeight="1" x14ac:dyDescent="0.25">
      <c r="B190" s="57"/>
      <c r="E190" s="1"/>
    </row>
    <row r="191" spans="2:5" ht="15.75" customHeight="1" x14ac:dyDescent="0.25">
      <c r="B191" s="57"/>
      <c r="E191" s="1"/>
    </row>
    <row r="192" spans="2:5" ht="15.75" customHeight="1" x14ac:dyDescent="0.25">
      <c r="B192" s="57"/>
      <c r="E192" s="1"/>
    </row>
    <row r="193" spans="2:5" ht="15.75" customHeight="1" x14ac:dyDescent="0.25">
      <c r="B193" s="57"/>
      <c r="E193" s="1"/>
    </row>
    <row r="194" spans="2:5" ht="15.75" customHeight="1" x14ac:dyDescent="0.25">
      <c r="B194" s="57"/>
      <c r="E194" s="1"/>
    </row>
    <row r="195" spans="2:5" ht="15.75" customHeight="1" x14ac:dyDescent="0.25">
      <c r="B195" s="57"/>
      <c r="E195" s="1"/>
    </row>
    <row r="196" spans="2:5" ht="15.75" customHeight="1" x14ac:dyDescent="0.25">
      <c r="B196" s="57"/>
      <c r="E196" s="1"/>
    </row>
    <row r="197" spans="2:5" ht="15.75" customHeight="1" x14ac:dyDescent="0.25">
      <c r="B197" s="57"/>
      <c r="E197" s="1"/>
    </row>
    <row r="198" spans="2:5" ht="15.75" customHeight="1" x14ac:dyDescent="0.25">
      <c r="B198" s="57"/>
      <c r="E198" s="1"/>
    </row>
    <row r="199" spans="2:5" ht="15.75" customHeight="1" x14ac:dyDescent="0.25">
      <c r="B199" s="57"/>
      <c r="E199" s="1"/>
    </row>
    <row r="200" spans="2:5" ht="15.75" customHeight="1" x14ac:dyDescent="0.25">
      <c r="B200" s="57"/>
      <c r="E200" s="1"/>
    </row>
    <row r="201" spans="2:5" ht="15.75" customHeight="1" x14ac:dyDescent="0.25">
      <c r="B201" s="57"/>
      <c r="E201" s="1"/>
    </row>
    <row r="202" spans="2:5" ht="15.75" customHeight="1" x14ac:dyDescent="0.25">
      <c r="B202" s="57"/>
      <c r="E202" s="1"/>
    </row>
    <row r="203" spans="2:5" ht="15.75" customHeight="1" x14ac:dyDescent="0.25">
      <c r="B203" s="57"/>
      <c r="E203" s="1"/>
    </row>
    <row r="204" spans="2:5" ht="15.75" customHeight="1" x14ac:dyDescent="0.25">
      <c r="B204" s="57"/>
      <c r="E204" s="1"/>
    </row>
    <row r="205" spans="2:5" ht="15.75" customHeight="1" x14ac:dyDescent="0.25">
      <c r="B205" s="57"/>
      <c r="E205" s="1"/>
    </row>
    <row r="206" spans="2:5" ht="15.75" customHeight="1" x14ac:dyDescent="0.25">
      <c r="B206" s="57"/>
      <c r="E206" s="1"/>
    </row>
    <row r="207" spans="2:5" ht="15.75" customHeight="1" x14ac:dyDescent="0.25">
      <c r="B207" s="57"/>
      <c r="E207" s="1"/>
    </row>
    <row r="208" spans="2:5" ht="15.75" customHeight="1" x14ac:dyDescent="0.25">
      <c r="B208" s="57"/>
      <c r="E208" s="1"/>
    </row>
    <row r="209" spans="2:5" ht="15.75" customHeight="1" x14ac:dyDescent="0.25">
      <c r="B209" s="57"/>
      <c r="E209" s="1"/>
    </row>
    <row r="210" spans="2:5" ht="15.75" customHeight="1" x14ac:dyDescent="0.25">
      <c r="B210" s="57"/>
      <c r="E210" s="1"/>
    </row>
    <row r="211" spans="2:5" ht="15.75" customHeight="1" x14ac:dyDescent="0.25">
      <c r="B211" s="57"/>
      <c r="E211" s="1"/>
    </row>
    <row r="212" spans="2:5" ht="15.75" customHeight="1" x14ac:dyDescent="0.25">
      <c r="B212" s="57"/>
      <c r="E212" s="1"/>
    </row>
    <row r="213" spans="2:5" ht="15.75" customHeight="1" x14ac:dyDescent="0.25">
      <c r="B213" s="57"/>
      <c r="E213" s="1"/>
    </row>
    <row r="214" spans="2:5" ht="15.75" customHeight="1" x14ac:dyDescent="0.25">
      <c r="B214" s="57"/>
      <c r="E214" s="1"/>
    </row>
    <row r="215" spans="2:5" ht="15.75" customHeight="1" x14ac:dyDescent="0.25">
      <c r="B215" s="57"/>
      <c r="E215" s="1"/>
    </row>
    <row r="216" spans="2:5" ht="15.75" customHeight="1" x14ac:dyDescent="0.25">
      <c r="B216" s="57"/>
      <c r="E216" s="1"/>
    </row>
    <row r="217" spans="2:5" ht="15.75" customHeight="1" x14ac:dyDescent="0.25">
      <c r="B217" s="57"/>
      <c r="E217" s="1"/>
    </row>
    <row r="218" spans="2:5" ht="15.75" customHeight="1" x14ac:dyDescent="0.25">
      <c r="B218" s="57"/>
      <c r="E218" s="1"/>
    </row>
    <row r="219" spans="2:5" ht="15.75" customHeight="1" x14ac:dyDescent="0.25">
      <c r="B219" s="57"/>
      <c r="E219" s="1"/>
    </row>
    <row r="220" spans="2:5" ht="15.75" customHeight="1" x14ac:dyDescent="0.25">
      <c r="B220" s="57"/>
      <c r="E220" s="1"/>
    </row>
    <row r="221" spans="2:5" ht="15.75" customHeight="1" x14ac:dyDescent="0.25">
      <c r="B221" s="57"/>
      <c r="E221" s="1"/>
    </row>
    <row r="222" spans="2:5" ht="15.75" customHeight="1" x14ac:dyDescent="0.25">
      <c r="B222" s="57"/>
      <c r="E222" s="1"/>
    </row>
    <row r="223" spans="2:5" ht="15.75" customHeight="1" x14ac:dyDescent="0.25">
      <c r="B223" s="57"/>
      <c r="E223" s="1"/>
    </row>
    <row r="224" spans="2:5" ht="15.75" customHeight="1" x14ac:dyDescent="0.25">
      <c r="B224" s="57"/>
      <c r="E224" s="1"/>
    </row>
    <row r="225" spans="2:5" ht="15.75" customHeight="1" x14ac:dyDescent="0.25">
      <c r="B225" s="57"/>
      <c r="E225" s="1"/>
    </row>
    <row r="226" spans="2:5" ht="15.75" customHeight="1" x14ac:dyDescent="0.25">
      <c r="B226" s="57"/>
      <c r="E226" s="1"/>
    </row>
    <row r="227" spans="2:5" ht="15.75" customHeight="1" x14ac:dyDescent="0.25">
      <c r="B227" s="57"/>
      <c r="E227" s="1"/>
    </row>
    <row r="228" spans="2:5" ht="15.75" customHeight="1" x14ac:dyDescent="0.25">
      <c r="B228" s="57"/>
      <c r="E228" s="1"/>
    </row>
    <row r="229" spans="2:5" ht="15.75" customHeight="1" x14ac:dyDescent="0.25">
      <c r="B229" s="57"/>
      <c r="E229" s="1"/>
    </row>
    <row r="230" spans="2:5" ht="15.75" customHeight="1" x14ac:dyDescent="0.25">
      <c r="B230" s="57"/>
      <c r="E230" s="1"/>
    </row>
    <row r="231" spans="2:5" ht="15.75" customHeight="1" x14ac:dyDescent="0.25">
      <c r="B231" s="57"/>
      <c r="E231" s="1"/>
    </row>
    <row r="232" spans="2:5" ht="15.75" customHeight="1" x14ac:dyDescent="0.25">
      <c r="B232" s="57"/>
      <c r="E232" s="1"/>
    </row>
    <row r="233" spans="2:5" ht="15.75" customHeight="1" x14ac:dyDescent="0.25">
      <c r="B233" s="57"/>
      <c r="E233" s="1"/>
    </row>
    <row r="234" spans="2:5" ht="15.75" customHeight="1" x14ac:dyDescent="0.25">
      <c r="B234" s="57"/>
      <c r="E234" s="1"/>
    </row>
    <row r="235" spans="2:5" ht="15.75" customHeight="1" x14ac:dyDescent="0.25">
      <c r="B235" s="57"/>
      <c r="E235" s="1"/>
    </row>
    <row r="236" spans="2:5" ht="15.75" customHeight="1" x14ac:dyDescent="0.25">
      <c r="B236" s="57"/>
      <c r="E236" s="1"/>
    </row>
    <row r="237" spans="2:5" ht="15.75" customHeight="1" x14ac:dyDescent="0.25">
      <c r="B237" s="57"/>
      <c r="E237" s="1"/>
    </row>
    <row r="238" spans="2:5" ht="15.75" customHeight="1" x14ac:dyDescent="0.25">
      <c r="B238" s="57"/>
      <c r="E238" s="1"/>
    </row>
    <row r="239" spans="2:5" ht="15.75" customHeight="1" x14ac:dyDescent="0.25">
      <c r="B239" s="57"/>
      <c r="E239" s="1"/>
    </row>
    <row r="240" spans="2:5" ht="15.75" customHeight="1" x14ac:dyDescent="0.25">
      <c r="B240" s="57"/>
      <c r="E240" s="1"/>
    </row>
    <row r="241" spans="2:5" ht="15.75" customHeight="1" x14ac:dyDescent="0.25">
      <c r="B241" s="57"/>
      <c r="E241" s="1"/>
    </row>
    <row r="242" spans="2:5" ht="15.75" customHeight="1" x14ac:dyDescent="0.25">
      <c r="B242" s="57"/>
      <c r="E242" s="1"/>
    </row>
    <row r="243" spans="2:5" ht="15.75" customHeight="1" x14ac:dyDescent="0.25">
      <c r="B243" s="57"/>
      <c r="E243" s="1"/>
    </row>
    <row r="244" spans="2:5" ht="15.75" customHeight="1" x14ac:dyDescent="0.25">
      <c r="B244" s="57"/>
      <c r="E244" s="1"/>
    </row>
    <row r="245" spans="2:5" ht="15.75" customHeight="1" x14ac:dyDescent="0.25">
      <c r="B245" s="57"/>
      <c r="E245" s="1"/>
    </row>
    <row r="246" spans="2:5" ht="15.75" customHeight="1" x14ac:dyDescent="0.25">
      <c r="B246" s="57"/>
      <c r="E246" s="1"/>
    </row>
    <row r="247" spans="2:5" ht="15.75" customHeight="1" x14ac:dyDescent="0.25">
      <c r="B247" s="57"/>
      <c r="E247" s="1"/>
    </row>
    <row r="248" spans="2:5" ht="15.75" customHeight="1" x14ac:dyDescent="0.25">
      <c r="B248" s="57"/>
      <c r="E248" s="1"/>
    </row>
    <row r="249" spans="2:5" ht="15.75" customHeight="1" x14ac:dyDescent="0.25">
      <c r="B249" s="57"/>
      <c r="E249" s="1"/>
    </row>
    <row r="250" spans="2:5" ht="15.75" customHeight="1" x14ac:dyDescent="0.25">
      <c r="B250" s="57"/>
      <c r="E250" s="1"/>
    </row>
    <row r="251" spans="2:5" ht="15.75" customHeight="1" x14ac:dyDescent="0.25">
      <c r="B251" s="57"/>
      <c r="E251" s="1"/>
    </row>
    <row r="252" spans="2:5" ht="15.75" customHeight="1" x14ac:dyDescent="0.25">
      <c r="B252" s="57"/>
      <c r="E252" s="1"/>
    </row>
    <row r="253" spans="2:5" ht="15.75" customHeight="1" x14ac:dyDescent="0.25">
      <c r="B253" s="57"/>
      <c r="E253" s="1"/>
    </row>
    <row r="254" spans="2:5" ht="15.75" customHeight="1" x14ac:dyDescent="0.25">
      <c r="B254" s="57"/>
      <c r="E254" s="1"/>
    </row>
    <row r="255" spans="2:5" ht="15.75" customHeight="1" x14ac:dyDescent="0.25">
      <c r="B255" s="57"/>
      <c r="E255" s="1"/>
    </row>
    <row r="256" spans="2:5" ht="15.75" customHeight="1" x14ac:dyDescent="0.25">
      <c r="B256" s="57"/>
      <c r="E256" s="1"/>
    </row>
    <row r="257" spans="2:5" ht="15.75" customHeight="1" x14ac:dyDescent="0.25">
      <c r="B257" s="57"/>
      <c r="E257" s="1"/>
    </row>
    <row r="258" spans="2:5" ht="15.75" customHeight="1" x14ac:dyDescent="0.25">
      <c r="B258" s="57"/>
      <c r="E258" s="1"/>
    </row>
    <row r="259" spans="2:5" ht="15.75" customHeight="1" x14ac:dyDescent="0.25">
      <c r="B259" s="57"/>
      <c r="E259" s="1"/>
    </row>
    <row r="260" spans="2:5" ht="15.75" customHeight="1" x14ac:dyDescent="0.25">
      <c r="B260" s="57"/>
      <c r="E260" s="1"/>
    </row>
    <row r="261" spans="2:5" ht="15.75" customHeight="1" x14ac:dyDescent="0.25">
      <c r="B261" s="57"/>
      <c r="E261" s="1"/>
    </row>
    <row r="262" spans="2:5" ht="15.75" customHeight="1" x14ac:dyDescent="0.25">
      <c r="B262" s="57"/>
      <c r="E262" s="1"/>
    </row>
    <row r="263" spans="2:5" ht="15.75" customHeight="1" x14ac:dyDescent="0.25">
      <c r="B263" s="57"/>
      <c r="E263" s="1"/>
    </row>
    <row r="264" spans="2:5" ht="15.75" customHeight="1" x14ac:dyDescent="0.25">
      <c r="B264" s="57"/>
      <c r="E264" s="1"/>
    </row>
    <row r="265" spans="2:5" ht="15.75" customHeight="1" x14ac:dyDescent="0.25">
      <c r="B265" s="57"/>
      <c r="E265" s="1"/>
    </row>
    <row r="266" spans="2:5" ht="15.75" customHeight="1" x14ac:dyDescent="0.25">
      <c r="B266" s="57"/>
      <c r="E266" s="1"/>
    </row>
    <row r="267" spans="2:5" ht="15.75" customHeight="1" x14ac:dyDescent="0.25">
      <c r="B267" s="57"/>
      <c r="E267" s="1"/>
    </row>
    <row r="268" spans="2:5" ht="15.75" customHeight="1" x14ac:dyDescent="0.25">
      <c r="B268" s="57"/>
      <c r="E268" s="1"/>
    </row>
    <row r="269" spans="2:5" ht="15.75" customHeight="1" x14ac:dyDescent="0.25">
      <c r="B269" s="57"/>
      <c r="E269" s="1"/>
    </row>
    <row r="270" spans="2:5" ht="15.75" customHeight="1" x14ac:dyDescent="0.25">
      <c r="B270" s="57"/>
      <c r="E270" s="1"/>
    </row>
    <row r="271" spans="2:5" ht="15.75" customHeight="1" x14ac:dyDescent="0.25">
      <c r="B271" s="57"/>
      <c r="E271" s="1"/>
    </row>
    <row r="272" spans="2:5" ht="15.75" customHeight="1" x14ac:dyDescent="0.25">
      <c r="B272" s="57"/>
      <c r="E272" s="1"/>
    </row>
    <row r="273" spans="2:5" ht="15.75" customHeight="1" x14ac:dyDescent="0.25">
      <c r="B273" s="57"/>
      <c r="E273" s="1"/>
    </row>
    <row r="274" spans="2:5" ht="15.75" customHeight="1" x14ac:dyDescent="0.25">
      <c r="B274" s="57"/>
      <c r="E274" s="1"/>
    </row>
    <row r="275" spans="2:5" ht="15.75" customHeight="1" x14ac:dyDescent="0.25">
      <c r="B275" s="57"/>
      <c r="E275" s="1"/>
    </row>
    <row r="276" spans="2:5" ht="15.75" customHeight="1" x14ac:dyDescent="0.25">
      <c r="B276" s="57"/>
      <c r="E276" s="1"/>
    </row>
    <row r="277" spans="2:5" ht="15.75" customHeight="1" x14ac:dyDescent="0.25">
      <c r="B277" s="57"/>
      <c r="E277" s="1"/>
    </row>
    <row r="278" spans="2:5" ht="15.75" customHeight="1" x14ac:dyDescent="0.25">
      <c r="B278" s="57"/>
      <c r="E278" s="1"/>
    </row>
    <row r="279" spans="2:5" ht="15.75" customHeight="1" x14ac:dyDescent="0.25">
      <c r="B279" s="57"/>
      <c r="E279" s="1"/>
    </row>
    <row r="280" spans="2:5" ht="15.75" customHeight="1" x14ac:dyDescent="0.25">
      <c r="B280" s="57"/>
      <c r="E280" s="1"/>
    </row>
    <row r="281" spans="2:5" ht="15.75" customHeight="1" x14ac:dyDescent="0.25">
      <c r="B281" s="57"/>
      <c r="E281" s="1"/>
    </row>
    <row r="282" spans="2:5" ht="15.75" customHeight="1" x14ac:dyDescent="0.25">
      <c r="B282" s="57"/>
      <c r="E282" s="1"/>
    </row>
    <row r="283" spans="2:5" ht="15.75" customHeight="1" x14ac:dyDescent="0.25">
      <c r="B283" s="57"/>
      <c r="E283" s="1"/>
    </row>
    <row r="284" spans="2:5" ht="15.75" customHeight="1" x14ac:dyDescent="0.25">
      <c r="B284" s="57"/>
      <c r="E284" s="1"/>
    </row>
    <row r="285" spans="2:5" ht="15.75" customHeight="1" x14ac:dyDescent="0.25">
      <c r="B285" s="57"/>
      <c r="E285" s="1"/>
    </row>
    <row r="286" spans="2:5" ht="15.75" customHeight="1" x14ac:dyDescent="0.25">
      <c r="B286" s="57"/>
      <c r="E286" s="1"/>
    </row>
    <row r="287" spans="2:5" ht="15.75" customHeight="1" x14ac:dyDescent="0.25">
      <c r="B287" s="57"/>
      <c r="E287" s="1"/>
    </row>
    <row r="288" spans="2:5" ht="15.75" customHeight="1" x14ac:dyDescent="0.25">
      <c r="B288" s="57"/>
      <c r="E288" s="1"/>
    </row>
    <row r="289" spans="2:5" ht="15.75" customHeight="1" x14ac:dyDescent="0.25">
      <c r="B289" s="57"/>
      <c r="E289" s="1"/>
    </row>
    <row r="290" spans="2:5" ht="15.75" customHeight="1" x14ac:dyDescent="0.25">
      <c r="B290" s="57"/>
      <c r="E290" s="1"/>
    </row>
    <row r="291" spans="2:5" ht="15.75" customHeight="1" x14ac:dyDescent="0.25">
      <c r="B291" s="57"/>
      <c r="E291" s="1"/>
    </row>
    <row r="292" spans="2:5" ht="15.75" customHeight="1" x14ac:dyDescent="0.25">
      <c r="B292" s="57"/>
      <c r="E292" s="1"/>
    </row>
    <row r="293" spans="2:5" ht="15.75" customHeight="1" x14ac:dyDescent="0.25">
      <c r="B293" s="57"/>
      <c r="E293" s="1"/>
    </row>
    <row r="294" spans="2:5" ht="15.75" customHeight="1" x14ac:dyDescent="0.25">
      <c r="B294" s="57"/>
      <c r="E294" s="1"/>
    </row>
    <row r="295" spans="2:5" ht="15.75" customHeight="1" x14ac:dyDescent="0.25">
      <c r="B295" s="57"/>
      <c r="E295" s="1"/>
    </row>
    <row r="296" spans="2:5" ht="15.75" customHeight="1" x14ac:dyDescent="0.25">
      <c r="B296" s="57"/>
      <c r="E296" s="1"/>
    </row>
    <row r="297" spans="2:5" ht="15.75" customHeight="1" x14ac:dyDescent="0.25">
      <c r="B297" s="57"/>
      <c r="E297" s="1"/>
    </row>
    <row r="298" spans="2:5" ht="15.75" customHeight="1" x14ac:dyDescent="0.25">
      <c r="B298" s="57"/>
      <c r="E298" s="1"/>
    </row>
    <row r="299" spans="2:5" ht="15.75" customHeight="1" x14ac:dyDescent="0.25">
      <c r="B299" s="57"/>
      <c r="E299" s="1"/>
    </row>
    <row r="300" spans="2:5" ht="15.75" customHeight="1" x14ac:dyDescent="0.25">
      <c r="B300" s="57"/>
      <c r="E300" s="1"/>
    </row>
    <row r="301" spans="2:5" ht="15.75" customHeight="1" x14ac:dyDescent="0.25">
      <c r="B301" s="57"/>
      <c r="E301" s="1"/>
    </row>
    <row r="302" spans="2:5" ht="15.75" customHeight="1" x14ac:dyDescent="0.25">
      <c r="B302" s="57"/>
      <c r="E302" s="1"/>
    </row>
    <row r="303" spans="2:5" ht="15.75" customHeight="1" x14ac:dyDescent="0.25">
      <c r="B303" s="57"/>
      <c r="E303" s="1"/>
    </row>
    <row r="304" spans="2:5" ht="15.75" customHeight="1" x14ac:dyDescent="0.25">
      <c r="B304" s="57"/>
      <c r="E304" s="1"/>
    </row>
    <row r="305" spans="2:5" ht="15.75" customHeight="1" x14ac:dyDescent="0.25">
      <c r="B305" s="57"/>
      <c r="E305" s="1"/>
    </row>
    <row r="306" spans="2:5" ht="15.75" customHeight="1" x14ac:dyDescent="0.25">
      <c r="B306" s="57"/>
      <c r="E306" s="1"/>
    </row>
    <row r="307" spans="2:5" ht="15.75" customHeight="1" x14ac:dyDescent="0.25">
      <c r="B307" s="57"/>
      <c r="E307" s="1"/>
    </row>
    <row r="308" spans="2:5" ht="15.75" customHeight="1" x14ac:dyDescent="0.25">
      <c r="B308" s="57"/>
      <c r="E308" s="1"/>
    </row>
    <row r="309" spans="2:5" ht="15.75" customHeight="1" x14ac:dyDescent="0.25">
      <c r="B309" s="57"/>
      <c r="E309" s="1"/>
    </row>
    <row r="310" spans="2:5" ht="15.75" customHeight="1" x14ac:dyDescent="0.25">
      <c r="B310" s="57"/>
      <c r="E310" s="1"/>
    </row>
    <row r="311" spans="2:5" ht="15.75" customHeight="1" x14ac:dyDescent="0.25">
      <c r="B311" s="57"/>
      <c r="E311" s="1"/>
    </row>
    <row r="312" spans="2:5" ht="15.75" customHeight="1" x14ac:dyDescent="0.25">
      <c r="B312" s="57"/>
      <c r="E312" s="1"/>
    </row>
    <row r="313" spans="2:5" ht="15.75" customHeight="1" x14ac:dyDescent="0.25">
      <c r="B313" s="57"/>
      <c r="E313" s="1"/>
    </row>
    <row r="314" spans="2:5" ht="15.75" customHeight="1" x14ac:dyDescent="0.25">
      <c r="B314" s="57"/>
      <c r="E314" s="1"/>
    </row>
    <row r="315" spans="2:5" ht="15.75" customHeight="1" x14ac:dyDescent="0.25">
      <c r="B315" s="57"/>
      <c r="E315" s="1"/>
    </row>
    <row r="316" spans="2:5" ht="15.75" customHeight="1" x14ac:dyDescent="0.25">
      <c r="B316" s="57"/>
      <c r="E316" s="1"/>
    </row>
    <row r="317" spans="2:5" ht="15.75" customHeight="1" x14ac:dyDescent="0.25">
      <c r="B317" s="57"/>
      <c r="E317" s="1"/>
    </row>
    <row r="318" spans="2:5" ht="15.75" customHeight="1" x14ac:dyDescent="0.25">
      <c r="B318" s="57"/>
      <c r="E318" s="1"/>
    </row>
    <row r="319" spans="2:5" ht="15.75" customHeight="1" x14ac:dyDescent="0.25">
      <c r="B319" s="57"/>
      <c r="E319" s="1"/>
    </row>
    <row r="320" spans="2:5" ht="15.75" customHeight="1" x14ac:dyDescent="0.25">
      <c r="B320" s="57"/>
      <c r="E320" s="1"/>
    </row>
    <row r="321" spans="2:5" ht="15.75" customHeight="1" x14ac:dyDescent="0.25">
      <c r="B321" s="57"/>
      <c r="E321" s="1"/>
    </row>
    <row r="322" spans="2:5" ht="15.75" customHeight="1" x14ac:dyDescent="0.25">
      <c r="B322" s="57"/>
      <c r="E322" s="1"/>
    </row>
    <row r="323" spans="2:5" ht="15.75" customHeight="1" x14ac:dyDescent="0.25">
      <c r="B323" s="57"/>
      <c r="E323" s="1"/>
    </row>
    <row r="324" spans="2:5" ht="15.75" customHeight="1" x14ac:dyDescent="0.25">
      <c r="B324" s="57"/>
      <c r="E324" s="1"/>
    </row>
    <row r="325" spans="2:5" ht="15.75" customHeight="1" x14ac:dyDescent="0.25">
      <c r="B325" s="57"/>
      <c r="E325" s="1"/>
    </row>
    <row r="326" spans="2:5" ht="15.75" customHeight="1" x14ac:dyDescent="0.25">
      <c r="B326" s="57"/>
      <c r="E326" s="1"/>
    </row>
    <row r="327" spans="2:5" ht="15.75" customHeight="1" x14ac:dyDescent="0.25">
      <c r="B327" s="57"/>
      <c r="E327" s="1"/>
    </row>
    <row r="328" spans="2:5" ht="15.75" customHeight="1" x14ac:dyDescent="0.25">
      <c r="B328" s="57"/>
      <c r="E328" s="1"/>
    </row>
    <row r="329" spans="2:5" ht="15.75" customHeight="1" x14ac:dyDescent="0.25">
      <c r="B329" s="57"/>
      <c r="E329" s="1"/>
    </row>
    <row r="330" spans="2:5" ht="15.75" customHeight="1" x14ac:dyDescent="0.25">
      <c r="B330" s="57"/>
      <c r="E330" s="1"/>
    </row>
    <row r="331" spans="2:5" ht="15.75" customHeight="1" x14ac:dyDescent="0.25">
      <c r="B331" s="57"/>
      <c r="E331" s="1"/>
    </row>
    <row r="332" spans="2:5" ht="15.75" customHeight="1" x14ac:dyDescent="0.25">
      <c r="B332" s="57"/>
      <c r="E332" s="1"/>
    </row>
    <row r="333" spans="2:5" ht="15.75" customHeight="1" x14ac:dyDescent="0.25">
      <c r="B333" s="57"/>
      <c r="E333" s="1"/>
    </row>
    <row r="334" spans="2:5" ht="15.75" customHeight="1" x14ac:dyDescent="0.25">
      <c r="B334" s="57"/>
      <c r="E334" s="1"/>
    </row>
    <row r="335" spans="2:5" ht="15.75" customHeight="1" x14ac:dyDescent="0.25">
      <c r="B335" s="57"/>
      <c r="E335" s="1"/>
    </row>
    <row r="336" spans="2:5" ht="15.75" customHeight="1" x14ac:dyDescent="0.25">
      <c r="B336" s="57"/>
      <c r="E336" s="1"/>
    </row>
    <row r="337" spans="2:5" ht="15.75" customHeight="1" x14ac:dyDescent="0.25">
      <c r="B337" s="57"/>
      <c r="E337" s="1"/>
    </row>
    <row r="338" spans="2:5" ht="15.75" customHeight="1" x14ac:dyDescent="0.25">
      <c r="B338" s="57"/>
      <c r="E338" s="1"/>
    </row>
    <row r="339" spans="2:5" ht="15.75" customHeight="1" x14ac:dyDescent="0.25">
      <c r="B339" s="57"/>
      <c r="E339" s="1"/>
    </row>
    <row r="340" spans="2:5" ht="15.75" customHeight="1" x14ac:dyDescent="0.25">
      <c r="B340" s="57"/>
      <c r="E340" s="1"/>
    </row>
    <row r="341" spans="2:5" ht="15.75" customHeight="1" x14ac:dyDescent="0.25">
      <c r="B341" s="57"/>
      <c r="E341" s="1"/>
    </row>
    <row r="342" spans="2:5" ht="15.75" customHeight="1" x14ac:dyDescent="0.25">
      <c r="B342" s="57"/>
      <c r="E342" s="1"/>
    </row>
    <row r="343" spans="2:5" ht="15.75" customHeight="1" x14ac:dyDescent="0.25">
      <c r="B343" s="57"/>
      <c r="E343" s="1"/>
    </row>
    <row r="344" spans="2:5" ht="15.75" customHeight="1" x14ac:dyDescent="0.25">
      <c r="B344" s="57"/>
      <c r="E344" s="1"/>
    </row>
    <row r="345" spans="2:5" ht="15.75" customHeight="1" x14ac:dyDescent="0.25">
      <c r="B345" s="57"/>
      <c r="E345" s="1"/>
    </row>
    <row r="346" spans="2:5" ht="15.75" customHeight="1" x14ac:dyDescent="0.25">
      <c r="B346" s="57"/>
      <c r="E346" s="1"/>
    </row>
    <row r="347" spans="2:5" ht="15.75" customHeight="1" x14ac:dyDescent="0.25">
      <c r="B347" s="57"/>
      <c r="E347" s="1"/>
    </row>
    <row r="348" spans="2:5" ht="15.75" customHeight="1" x14ac:dyDescent="0.25">
      <c r="B348" s="57"/>
      <c r="E348" s="1"/>
    </row>
    <row r="349" spans="2:5" ht="15.75" customHeight="1" x14ac:dyDescent="0.25">
      <c r="B349" s="57"/>
      <c r="E349" s="1"/>
    </row>
    <row r="350" spans="2:5" ht="15.75" customHeight="1" x14ac:dyDescent="0.25">
      <c r="B350" s="57"/>
      <c r="E350" s="1"/>
    </row>
    <row r="351" spans="2:5" ht="15.75" customHeight="1" x14ac:dyDescent="0.25">
      <c r="B351" s="57"/>
      <c r="E351" s="1"/>
    </row>
    <row r="352" spans="2:5" ht="15.75" customHeight="1" x14ac:dyDescent="0.25">
      <c r="B352" s="57"/>
      <c r="E352" s="1"/>
    </row>
    <row r="353" spans="2:5" ht="15.75" customHeight="1" x14ac:dyDescent="0.25">
      <c r="B353" s="57"/>
      <c r="E353" s="1"/>
    </row>
    <row r="354" spans="2:5" ht="15.75" customHeight="1" x14ac:dyDescent="0.25">
      <c r="B354" s="57"/>
      <c r="E354" s="1"/>
    </row>
    <row r="355" spans="2:5" ht="15.75" customHeight="1" x14ac:dyDescent="0.25">
      <c r="B355" s="57"/>
      <c r="E355" s="1"/>
    </row>
    <row r="356" spans="2:5" ht="15.75" customHeight="1" x14ac:dyDescent="0.25">
      <c r="B356" s="57"/>
      <c r="E356" s="1"/>
    </row>
    <row r="357" spans="2:5" ht="15.75" customHeight="1" x14ac:dyDescent="0.25">
      <c r="B357" s="57"/>
      <c r="E357" s="1"/>
    </row>
    <row r="358" spans="2:5" ht="15.75" customHeight="1" x14ac:dyDescent="0.25">
      <c r="B358" s="57"/>
      <c r="E358" s="1"/>
    </row>
    <row r="359" spans="2:5" ht="15.75" customHeight="1" x14ac:dyDescent="0.25">
      <c r="B359" s="57"/>
      <c r="E359" s="1"/>
    </row>
    <row r="360" spans="2:5" ht="15.75" customHeight="1" x14ac:dyDescent="0.25">
      <c r="B360" s="57"/>
      <c r="E360" s="1"/>
    </row>
    <row r="361" spans="2:5" ht="15.75" customHeight="1" x14ac:dyDescent="0.25">
      <c r="B361" s="57"/>
      <c r="E361" s="1"/>
    </row>
    <row r="362" spans="2:5" ht="15.75" customHeight="1" x14ac:dyDescent="0.25">
      <c r="B362" s="57"/>
      <c r="E362" s="1"/>
    </row>
    <row r="363" spans="2:5" ht="15.75" customHeight="1" x14ac:dyDescent="0.25">
      <c r="B363" s="57"/>
      <c r="E363" s="1"/>
    </row>
    <row r="364" spans="2:5" ht="15.75" customHeight="1" x14ac:dyDescent="0.25">
      <c r="B364" s="57"/>
      <c r="E364" s="1"/>
    </row>
    <row r="365" spans="2:5" ht="15.75" customHeight="1" x14ac:dyDescent="0.25">
      <c r="B365" s="57"/>
      <c r="E365" s="1"/>
    </row>
    <row r="366" spans="2:5" ht="15.75" customHeight="1" x14ac:dyDescent="0.25">
      <c r="B366" s="57"/>
      <c r="E366" s="1"/>
    </row>
    <row r="367" spans="2:5" ht="15.75" customHeight="1" x14ac:dyDescent="0.25">
      <c r="B367" s="57"/>
      <c r="E367" s="1"/>
    </row>
    <row r="368" spans="2:5" ht="15.75" customHeight="1" x14ac:dyDescent="0.25">
      <c r="B368" s="57"/>
      <c r="E368" s="1"/>
    </row>
    <row r="369" spans="2:5" ht="15.75" customHeight="1" x14ac:dyDescent="0.25">
      <c r="B369" s="57"/>
      <c r="E369" s="1"/>
    </row>
    <row r="370" spans="2:5" ht="15.75" customHeight="1" x14ac:dyDescent="0.25">
      <c r="B370" s="57"/>
      <c r="E370" s="1"/>
    </row>
    <row r="371" spans="2:5" ht="15.75" customHeight="1" x14ac:dyDescent="0.25">
      <c r="B371" s="57"/>
      <c r="E371" s="1"/>
    </row>
    <row r="372" spans="2:5" ht="15.75" customHeight="1" x14ac:dyDescent="0.25">
      <c r="B372" s="57"/>
      <c r="E372" s="1"/>
    </row>
    <row r="373" spans="2:5" ht="15.75" customHeight="1" x14ac:dyDescent="0.25">
      <c r="B373" s="57"/>
      <c r="E373" s="1"/>
    </row>
    <row r="374" spans="2:5" ht="15.75" customHeight="1" x14ac:dyDescent="0.25">
      <c r="B374" s="57"/>
      <c r="E374" s="1"/>
    </row>
    <row r="375" spans="2:5" ht="15.75" customHeight="1" x14ac:dyDescent="0.25">
      <c r="B375" s="57"/>
      <c r="E375" s="1"/>
    </row>
    <row r="376" spans="2:5" ht="15.75" customHeight="1" x14ac:dyDescent="0.25">
      <c r="B376" s="57"/>
      <c r="E376" s="1"/>
    </row>
    <row r="377" spans="2:5" ht="15.75" customHeight="1" x14ac:dyDescent="0.25">
      <c r="B377" s="57"/>
      <c r="E377" s="1"/>
    </row>
    <row r="378" spans="2:5" ht="15.75" customHeight="1" x14ac:dyDescent="0.25">
      <c r="B378" s="57"/>
      <c r="E378" s="1"/>
    </row>
    <row r="379" spans="2:5" ht="15.75" customHeight="1" x14ac:dyDescent="0.25">
      <c r="B379" s="57"/>
      <c r="E379" s="1"/>
    </row>
    <row r="380" spans="2:5" ht="15.75" customHeight="1" x14ac:dyDescent="0.25">
      <c r="B380" s="57"/>
      <c r="E380" s="1"/>
    </row>
    <row r="381" spans="2:5" ht="15.75" customHeight="1" x14ac:dyDescent="0.25">
      <c r="B381" s="57"/>
      <c r="E381" s="1"/>
    </row>
    <row r="382" spans="2:5" ht="15.75" customHeight="1" x14ac:dyDescent="0.25">
      <c r="B382" s="57"/>
      <c r="E382" s="1"/>
    </row>
    <row r="383" spans="2:5" ht="15.75" customHeight="1" x14ac:dyDescent="0.25">
      <c r="B383" s="57"/>
      <c r="E383" s="1"/>
    </row>
    <row r="384" spans="2:5" ht="15.75" customHeight="1" x14ac:dyDescent="0.25">
      <c r="B384" s="57"/>
      <c r="E384" s="1"/>
    </row>
    <row r="385" spans="2:5" ht="15.75" customHeight="1" x14ac:dyDescent="0.25">
      <c r="B385" s="57"/>
      <c r="E385" s="1"/>
    </row>
    <row r="386" spans="2:5" ht="15.75" customHeight="1" x14ac:dyDescent="0.25">
      <c r="B386" s="57"/>
      <c r="E386" s="1"/>
    </row>
    <row r="387" spans="2:5" ht="15.75" customHeight="1" x14ac:dyDescent="0.25">
      <c r="B387" s="57"/>
      <c r="E387" s="1"/>
    </row>
    <row r="388" spans="2:5" ht="15.75" customHeight="1" x14ac:dyDescent="0.25">
      <c r="B388" s="57"/>
      <c r="E388" s="1"/>
    </row>
    <row r="389" spans="2:5" ht="15.75" customHeight="1" x14ac:dyDescent="0.25">
      <c r="B389" s="57"/>
      <c r="E389" s="1"/>
    </row>
    <row r="390" spans="2:5" ht="15.75" customHeight="1" x14ac:dyDescent="0.25">
      <c r="B390" s="57"/>
      <c r="E390" s="1"/>
    </row>
    <row r="391" spans="2:5" ht="15.75" customHeight="1" x14ac:dyDescent="0.25">
      <c r="B391" s="57"/>
      <c r="E391" s="1"/>
    </row>
    <row r="392" spans="2:5" ht="15.75" customHeight="1" x14ac:dyDescent="0.25">
      <c r="B392" s="57"/>
      <c r="E392" s="1"/>
    </row>
    <row r="393" spans="2:5" ht="15.75" customHeight="1" x14ac:dyDescent="0.25">
      <c r="B393" s="57"/>
      <c r="E393" s="1"/>
    </row>
    <row r="394" spans="2:5" ht="15.75" customHeight="1" x14ac:dyDescent="0.25">
      <c r="B394" s="57"/>
      <c r="E394" s="1"/>
    </row>
    <row r="395" spans="2:5" ht="15.75" customHeight="1" x14ac:dyDescent="0.25">
      <c r="B395" s="57"/>
      <c r="E395" s="1"/>
    </row>
    <row r="396" spans="2:5" ht="15.75" customHeight="1" x14ac:dyDescent="0.25">
      <c r="B396" s="57"/>
      <c r="E396" s="1"/>
    </row>
    <row r="397" spans="2:5" ht="15.75" customHeight="1" x14ac:dyDescent="0.25">
      <c r="B397" s="57"/>
      <c r="E397" s="1"/>
    </row>
    <row r="398" spans="2:5" ht="15.75" customHeight="1" x14ac:dyDescent="0.25">
      <c r="B398" s="57"/>
      <c r="E398" s="1"/>
    </row>
    <row r="399" spans="2:5" ht="15.75" customHeight="1" x14ac:dyDescent="0.25">
      <c r="B399" s="57"/>
      <c r="E399" s="1"/>
    </row>
    <row r="400" spans="2:5" ht="15.75" customHeight="1" x14ac:dyDescent="0.25">
      <c r="B400" s="57"/>
      <c r="E400" s="1"/>
    </row>
    <row r="401" spans="2:5" ht="15.75" customHeight="1" x14ac:dyDescent="0.25">
      <c r="B401" s="57"/>
      <c r="E401" s="1"/>
    </row>
    <row r="402" spans="2:5" ht="15.75" customHeight="1" x14ac:dyDescent="0.25">
      <c r="B402" s="57"/>
      <c r="E402" s="1"/>
    </row>
    <row r="403" spans="2:5" ht="15.75" customHeight="1" x14ac:dyDescent="0.25">
      <c r="B403" s="57"/>
      <c r="E403" s="1"/>
    </row>
    <row r="404" spans="2:5" ht="15.75" customHeight="1" x14ac:dyDescent="0.25">
      <c r="B404" s="57"/>
      <c r="E404" s="1"/>
    </row>
    <row r="405" spans="2:5" ht="15.75" customHeight="1" x14ac:dyDescent="0.25">
      <c r="B405" s="57"/>
      <c r="E405" s="1"/>
    </row>
    <row r="406" spans="2:5" ht="15.75" customHeight="1" x14ac:dyDescent="0.25">
      <c r="B406" s="57"/>
      <c r="E406" s="1"/>
    </row>
    <row r="407" spans="2:5" ht="15.75" customHeight="1" x14ac:dyDescent="0.25">
      <c r="B407" s="57"/>
      <c r="E407" s="1"/>
    </row>
    <row r="408" spans="2:5" ht="15.75" customHeight="1" x14ac:dyDescent="0.25">
      <c r="B408" s="57"/>
      <c r="E408" s="1"/>
    </row>
    <row r="409" spans="2:5" ht="15.75" customHeight="1" x14ac:dyDescent="0.25">
      <c r="B409" s="57"/>
      <c r="E409" s="1"/>
    </row>
    <row r="410" spans="2:5" ht="15.75" customHeight="1" x14ac:dyDescent="0.25">
      <c r="B410" s="57"/>
      <c r="E410" s="1"/>
    </row>
    <row r="411" spans="2:5" ht="15.75" customHeight="1" x14ac:dyDescent="0.25">
      <c r="B411" s="57"/>
      <c r="E411" s="1"/>
    </row>
    <row r="412" spans="2:5" ht="15.75" customHeight="1" x14ac:dyDescent="0.25">
      <c r="B412" s="57"/>
      <c r="E412" s="1"/>
    </row>
    <row r="413" spans="2:5" ht="15.75" customHeight="1" x14ac:dyDescent="0.25">
      <c r="B413" s="57"/>
      <c r="E413" s="1"/>
    </row>
    <row r="414" spans="2:5" ht="15.75" customHeight="1" x14ac:dyDescent="0.25">
      <c r="B414" s="57"/>
      <c r="E414" s="1"/>
    </row>
    <row r="415" spans="2:5" ht="15.75" customHeight="1" x14ac:dyDescent="0.25">
      <c r="B415" s="57"/>
      <c r="E415" s="1"/>
    </row>
    <row r="416" spans="2:5" ht="15.75" customHeight="1" x14ac:dyDescent="0.25">
      <c r="B416" s="57"/>
      <c r="E416" s="1"/>
    </row>
    <row r="417" spans="2:5" ht="15.75" customHeight="1" x14ac:dyDescent="0.25">
      <c r="B417" s="57"/>
      <c r="E417" s="1"/>
    </row>
    <row r="418" spans="2:5" ht="15.75" customHeight="1" x14ac:dyDescent="0.25">
      <c r="B418" s="57"/>
      <c r="E418" s="1"/>
    </row>
    <row r="419" spans="2:5" ht="15.75" customHeight="1" x14ac:dyDescent="0.25">
      <c r="B419" s="57"/>
      <c r="E419" s="1"/>
    </row>
    <row r="420" spans="2:5" ht="15.75" customHeight="1" x14ac:dyDescent="0.25">
      <c r="B420" s="57"/>
      <c r="E420" s="1"/>
    </row>
    <row r="421" spans="2:5" ht="15.75" customHeight="1" x14ac:dyDescent="0.25">
      <c r="B421" s="57"/>
      <c r="E421" s="1"/>
    </row>
    <row r="422" spans="2:5" ht="15.75" customHeight="1" x14ac:dyDescent="0.25">
      <c r="B422" s="57"/>
      <c r="E422" s="1"/>
    </row>
    <row r="423" spans="2:5" ht="15.75" customHeight="1" x14ac:dyDescent="0.25">
      <c r="B423" s="57"/>
      <c r="E423" s="1"/>
    </row>
    <row r="424" spans="2:5" ht="15.75" customHeight="1" x14ac:dyDescent="0.25">
      <c r="B424" s="57"/>
      <c r="E424" s="1"/>
    </row>
    <row r="425" spans="2:5" ht="15.75" customHeight="1" x14ac:dyDescent="0.25">
      <c r="B425" s="57"/>
      <c r="E425" s="1"/>
    </row>
    <row r="426" spans="2:5" ht="15.75" customHeight="1" x14ac:dyDescent="0.25">
      <c r="B426" s="57"/>
      <c r="E426" s="1"/>
    </row>
    <row r="427" spans="2:5" ht="15.75" customHeight="1" x14ac:dyDescent="0.25">
      <c r="B427" s="57"/>
      <c r="E427" s="1"/>
    </row>
    <row r="428" spans="2:5" ht="15.75" customHeight="1" x14ac:dyDescent="0.25">
      <c r="B428" s="57"/>
      <c r="E428" s="1"/>
    </row>
    <row r="429" spans="2:5" ht="15.75" customHeight="1" x14ac:dyDescent="0.25">
      <c r="B429" s="57"/>
      <c r="E429" s="1"/>
    </row>
    <row r="430" spans="2:5" ht="15.75" customHeight="1" x14ac:dyDescent="0.25">
      <c r="B430" s="57"/>
      <c r="E430" s="1"/>
    </row>
    <row r="431" spans="2:5" ht="15.75" customHeight="1" x14ac:dyDescent="0.25">
      <c r="B431" s="57"/>
      <c r="E431" s="1"/>
    </row>
    <row r="432" spans="2:5" ht="15.75" customHeight="1" x14ac:dyDescent="0.25">
      <c r="B432" s="57"/>
      <c r="E432" s="1"/>
    </row>
    <row r="433" spans="2:5" ht="15.75" customHeight="1" x14ac:dyDescent="0.25">
      <c r="B433" s="57"/>
      <c r="E433" s="1"/>
    </row>
    <row r="434" spans="2:5" ht="15.75" customHeight="1" x14ac:dyDescent="0.25">
      <c r="B434" s="57"/>
      <c r="E434" s="1"/>
    </row>
    <row r="435" spans="2:5" ht="15.75" customHeight="1" x14ac:dyDescent="0.25">
      <c r="B435" s="57"/>
      <c r="E435" s="1"/>
    </row>
    <row r="436" spans="2:5" ht="15.75" customHeight="1" x14ac:dyDescent="0.25">
      <c r="B436" s="57"/>
      <c r="E436" s="1"/>
    </row>
    <row r="437" spans="2:5" ht="15.75" customHeight="1" x14ac:dyDescent="0.25">
      <c r="B437" s="57"/>
      <c r="E437" s="1"/>
    </row>
    <row r="438" spans="2:5" ht="15.75" customHeight="1" x14ac:dyDescent="0.25">
      <c r="B438" s="57"/>
      <c r="E438" s="1"/>
    </row>
    <row r="439" spans="2:5" ht="15.75" customHeight="1" x14ac:dyDescent="0.25">
      <c r="B439" s="57"/>
      <c r="E439" s="1"/>
    </row>
    <row r="440" spans="2:5" ht="15.75" customHeight="1" x14ac:dyDescent="0.25">
      <c r="B440" s="57"/>
      <c r="E440" s="1"/>
    </row>
    <row r="441" spans="2:5" ht="15.75" customHeight="1" x14ac:dyDescent="0.25">
      <c r="B441" s="57"/>
      <c r="E441" s="1"/>
    </row>
    <row r="442" spans="2:5" ht="15.75" customHeight="1" x14ac:dyDescent="0.25">
      <c r="B442" s="57"/>
      <c r="E442" s="1"/>
    </row>
    <row r="443" spans="2:5" ht="15.75" customHeight="1" x14ac:dyDescent="0.25">
      <c r="B443" s="57"/>
      <c r="E443" s="1"/>
    </row>
    <row r="444" spans="2:5" ht="15.75" customHeight="1" x14ac:dyDescent="0.25">
      <c r="B444" s="57"/>
      <c r="E444" s="1"/>
    </row>
    <row r="445" spans="2:5" ht="15.75" customHeight="1" x14ac:dyDescent="0.25">
      <c r="B445" s="57"/>
      <c r="E445" s="1"/>
    </row>
    <row r="446" spans="2:5" ht="15.75" customHeight="1" x14ac:dyDescent="0.25">
      <c r="B446" s="57"/>
      <c r="E446" s="1"/>
    </row>
    <row r="447" spans="2:5" ht="15.75" customHeight="1" x14ac:dyDescent="0.25">
      <c r="B447" s="57"/>
      <c r="E447" s="1"/>
    </row>
    <row r="448" spans="2:5" ht="15.75" customHeight="1" x14ac:dyDescent="0.25">
      <c r="B448" s="57"/>
      <c r="E448" s="1"/>
    </row>
    <row r="449" spans="2:5" ht="15.75" customHeight="1" x14ac:dyDescent="0.25">
      <c r="B449" s="57"/>
      <c r="E449" s="1"/>
    </row>
    <row r="450" spans="2:5" ht="15.75" customHeight="1" x14ac:dyDescent="0.25">
      <c r="B450" s="57"/>
      <c r="E450" s="1"/>
    </row>
    <row r="451" spans="2:5" ht="15.75" customHeight="1" x14ac:dyDescent="0.25">
      <c r="B451" s="57"/>
      <c r="E451" s="1"/>
    </row>
    <row r="452" spans="2:5" ht="15.75" customHeight="1" x14ac:dyDescent="0.25">
      <c r="B452" s="57"/>
      <c r="E452" s="1"/>
    </row>
    <row r="453" spans="2:5" ht="15.75" customHeight="1" x14ac:dyDescent="0.25">
      <c r="B453" s="57"/>
      <c r="E453" s="1"/>
    </row>
    <row r="454" spans="2:5" ht="15.75" customHeight="1" x14ac:dyDescent="0.25">
      <c r="B454" s="57"/>
      <c r="E454" s="1"/>
    </row>
    <row r="455" spans="2:5" ht="15.75" customHeight="1" x14ac:dyDescent="0.25">
      <c r="B455" s="57"/>
      <c r="E455" s="1"/>
    </row>
    <row r="456" spans="2:5" ht="15.75" customHeight="1" x14ac:dyDescent="0.25">
      <c r="B456" s="57"/>
      <c r="E456" s="1"/>
    </row>
    <row r="457" spans="2:5" ht="15.75" customHeight="1" x14ac:dyDescent="0.25">
      <c r="B457" s="57"/>
      <c r="E457" s="1"/>
    </row>
    <row r="458" spans="2:5" ht="15.75" customHeight="1" x14ac:dyDescent="0.25">
      <c r="B458" s="57"/>
      <c r="E458" s="1"/>
    </row>
    <row r="459" spans="2:5" ht="15.75" customHeight="1" x14ac:dyDescent="0.25">
      <c r="B459" s="57"/>
      <c r="E459" s="1"/>
    </row>
    <row r="460" spans="2:5" ht="15.75" customHeight="1" x14ac:dyDescent="0.25">
      <c r="B460" s="57"/>
      <c r="E460" s="1"/>
    </row>
    <row r="461" spans="2:5" ht="15.75" customHeight="1" x14ac:dyDescent="0.25">
      <c r="B461" s="57"/>
      <c r="E461" s="1"/>
    </row>
    <row r="462" spans="2:5" ht="15.75" customHeight="1" x14ac:dyDescent="0.25">
      <c r="B462" s="57"/>
      <c r="E462" s="1"/>
    </row>
    <row r="463" spans="2:5" ht="15.75" customHeight="1" x14ac:dyDescent="0.25">
      <c r="B463" s="57"/>
      <c r="E463" s="1"/>
    </row>
    <row r="464" spans="2:5" ht="15.75" customHeight="1" x14ac:dyDescent="0.25">
      <c r="B464" s="57"/>
      <c r="E464" s="1"/>
    </row>
    <row r="465" spans="2:5" ht="15.75" customHeight="1" x14ac:dyDescent="0.25">
      <c r="B465" s="57"/>
      <c r="E465" s="1"/>
    </row>
    <row r="466" spans="2:5" ht="15.75" customHeight="1" x14ac:dyDescent="0.25">
      <c r="B466" s="57"/>
      <c r="E466" s="1"/>
    </row>
    <row r="467" spans="2:5" ht="15.75" customHeight="1" x14ac:dyDescent="0.25">
      <c r="B467" s="57"/>
      <c r="E467" s="1"/>
    </row>
    <row r="468" spans="2:5" ht="15.75" customHeight="1" x14ac:dyDescent="0.25">
      <c r="B468" s="57"/>
      <c r="E468" s="1"/>
    </row>
    <row r="469" spans="2:5" ht="15.75" customHeight="1" x14ac:dyDescent="0.25">
      <c r="B469" s="57"/>
      <c r="E469" s="1"/>
    </row>
    <row r="470" spans="2:5" ht="15.75" customHeight="1" x14ac:dyDescent="0.25">
      <c r="B470" s="57"/>
      <c r="E470" s="1"/>
    </row>
    <row r="471" spans="2:5" ht="15.75" customHeight="1" x14ac:dyDescent="0.25">
      <c r="B471" s="57"/>
      <c r="E471" s="1"/>
    </row>
    <row r="472" spans="2:5" ht="15.75" customHeight="1" x14ac:dyDescent="0.25">
      <c r="B472" s="57"/>
      <c r="E472" s="1"/>
    </row>
    <row r="473" spans="2:5" ht="15.75" customHeight="1" x14ac:dyDescent="0.25">
      <c r="B473" s="57"/>
      <c r="E473" s="1"/>
    </row>
    <row r="474" spans="2:5" ht="15.75" customHeight="1" x14ac:dyDescent="0.25">
      <c r="B474" s="57"/>
      <c r="E474" s="1"/>
    </row>
    <row r="475" spans="2:5" ht="15.75" customHeight="1" x14ac:dyDescent="0.25">
      <c r="B475" s="57"/>
      <c r="E475" s="1"/>
    </row>
    <row r="476" spans="2:5" ht="15.75" customHeight="1" x14ac:dyDescent="0.25">
      <c r="B476" s="57"/>
      <c r="E476" s="1"/>
    </row>
    <row r="477" spans="2:5" ht="15.75" customHeight="1" x14ac:dyDescent="0.25">
      <c r="B477" s="57"/>
      <c r="E477" s="1"/>
    </row>
    <row r="478" spans="2:5" ht="15.75" customHeight="1" x14ac:dyDescent="0.25">
      <c r="B478" s="57"/>
      <c r="E478" s="1"/>
    </row>
    <row r="479" spans="2:5" ht="15.75" customHeight="1" x14ac:dyDescent="0.25">
      <c r="B479" s="57"/>
      <c r="E479" s="1"/>
    </row>
    <row r="480" spans="2:5" ht="15.75" customHeight="1" x14ac:dyDescent="0.25">
      <c r="B480" s="57"/>
      <c r="E480" s="1"/>
    </row>
    <row r="481" spans="2:5" ht="15.75" customHeight="1" x14ac:dyDescent="0.25">
      <c r="B481" s="57"/>
      <c r="E481" s="1"/>
    </row>
    <row r="482" spans="2:5" ht="15.75" customHeight="1" x14ac:dyDescent="0.25">
      <c r="B482" s="57"/>
      <c r="E482" s="1"/>
    </row>
    <row r="483" spans="2:5" ht="15.75" customHeight="1" x14ac:dyDescent="0.25">
      <c r="B483" s="57"/>
      <c r="E483" s="1"/>
    </row>
    <row r="484" spans="2:5" ht="15.75" customHeight="1" x14ac:dyDescent="0.25">
      <c r="B484" s="57"/>
      <c r="E484" s="1"/>
    </row>
    <row r="485" spans="2:5" ht="15.75" customHeight="1" x14ac:dyDescent="0.25">
      <c r="B485" s="57"/>
      <c r="E485" s="1"/>
    </row>
    <row r="486" spans="2:5" ht="15.75" customHeight="1" x14ac:dyDescent="0.25">
      <c r="B486" s="57"/>
      <c r="E486" s="1"/>
    </row>
    <row r="487" spans="2:5" ht="15.75" customHeight="1" x14ac:dyDescent="0.25">
      <c r="B487" s="57"/>
      <c r="E487" s="1"/>
    </row>
    <row r="488" spans="2:5" ht="15.75" customHeight="1" x14ac:dyDescent="0.25">
      <c r="B488" s="57"/>
      <c r="E488" s="1"/>
    </row>
    <row r="489" spans="2:5" ht="15.75" customHeight="1" x14ac:dyDescent="0.25">
      <c r="B489" s="57"/>
      <c r="E489" s="1"/>
    </row>
    <row r="490" spans="2:5" ht="15.75" customHeight="1" x14ac:dyDescent="0.25">
      <c r="B490" s="57"/>
      <c r="E490" s="1"/>
    </row>
    <row r="491" spans="2:5" ht="15.75" customHeight="1" x14ac:dyDescent="0.25">
      <c r="B491" s="57"/>
      <c r="E491" s="1"/>
    </row>
    <row r="492" spans="2:5" ht="15.75" customHeight="1" x14ac:dyDescent="0.25">
      <c r="B492" s="57"/>
      <c r="E492" s="1"/>
    </row>
    <row r="493" spans="2:5" ht="15.75" customHeight="1" x14ac:dyDescent="0.25">
      <c r="B493" s="57"/>
      <c r="E493" s="1"/>
    </row>
    <row r="494" spans="2:5" ht="15.75" customHeight="1" x14ac:dyDescent="0.25">
      <c r="B494" s="57"/>
      <c r="E494" s="1"/>
    </row>
    <row r="495" spans="2:5" ht="15.75" customHeight="1" x14ac:dyDescent="0.25">
      <c r="B495" s="57"/>
      <c r="E495" s="1"/>
    </row>
    <row r="496" spans="2:5" ht="15.75" customHeight="1" x14ac:dyDescent="0.25">
      <c r="B496" s="57"/>
      <c r="E496" s="1"/>
    </row>
    <row r="497" spans="2:5" ht="15.75" customHeight="1" x14ac:dyDescent="0.25">
      <c r="B497" s="57"/>
      <c r="E497" s="1"/>
    </row>
    <row r="498" spans="2:5" ht="15.75" customHeight="1" x14ac:dyDescent="0.25">
      <c r="B498" s="57"/>
      <c r="E498" s="1"/>
    </row>
    <row r="499" spans="2:5" ht="15.75" customHeight="1" x14ac:dyDescent="0.25">
      <c r="B499" s="57"/>
      <c r="E499" s="1"/>
    </row>
    <row r="500" spans="2:5" ht="15.75" customHeight="1" x14ac:dyDescent="0.25">
      <c r="B500" s="57"/>
      <c r="E500" s="1"/>
    </row>
    <row r="501" spans="2:5" ht="15.75" customHeight="1" x14ac:dyDescent="0.25">
      <c r="B501" s="57"/>
      <c r="E501" s="1"/>
    </row>
    <row r="502" spans="2:5" ht="15.75" customHeight="1" x14ac:dyDescent="0.25">
      <c r="B502" s="57"/>
      <c r="E502" s="1"/>
    </row>
    <row r="503" spans="2:5" ht="15.75" customHeight="1" x14ac:dyDescent="0.25">
      <c r="B503" s="57"/>
      <c r="E503" s="1"/>
    </row>
    <row r="504" spans="2:5" ht="15.75" customHeight="1" x14ac:dyDescent="0.25">
      <c r="B504" s="57"/>
      <c r="E504" s="1"/>
    </row>
    <row r="505" spans="2:5" ht="15.75" customHeight="1" x14ac:dyDescent="0.25">
      <c r="B505" s="57"/>
      <c r="E505" s="1"/>
    </row>
    <row r="506" spans="2:5" ht="15.75" customHeight="1" x14ac:dyDescent="0.25">
      <c r="B506" s="57"/>
      <c r="E506" s="1"/>
    </row>
    <row r="507" spans="2:5" ht="15.75" customHeight="1" x14ac:dyDescent="0.25">
      <c r="B507" s="57"/>
      <c r="E507" s="1"/>
    </row>
    <row r="508" spans="2:5" ht="15.75" customHeight="1" x14ac:dyDescent="0.25">
      <c r="B508" s="57"/>
      <c r="E508" s="1"/>
    </row>
    <row r="509" spans="2:5" ht="15.75" customHeight="1" x14ac:dyDescent="0.25">
      <c r="B509" s="57"/>
      <c r="E509" s="1"/>
    </row>
    <row r="510" spans="2:5" ht="15.75" customHeight="1" x14ac:dyDescent="0.25">
      <c r="B510" s="57"/>
      <c r="E510" s="1"/>
    </row>
    <row r="511" spans="2:5" ht="15.75" customHeight="1" x14ac:dyDescent="0.25">
      <c r="B511" s="57"/>
      <c r="E511" s="1"/>
    </row>
    <row r="512" spans="2:5" ht="15.75" customHeight="1" x14ac:dyDescent="0.25">
      <c r="B512" s="57"/>
      <c r="E512" s="1"/>
    </row>
    <row r="513" spans="2:5" ht="15.75" customHeight="1" x14ac:dyDescent="0.25">
      <c r="B513" s="57"/>
      <c r="E513" s="1"/>
    </row>
    <row r="514" spans="2:5" ht="15.75" customHeight="1" x14ac:dyDescent="0.25">
      <c r="B514" s="57"/>
      <c r="E514" s="1"/>
    </row>
    <row r="515" spans="2:5" ht="15.75" customHeight="1" x14ac:dyDescent="0.25">
      <c r="B515" s="57"/>
      <c r="E515" s="1"/>
    </row>
    <row r="516" spans="2:5" ht="15.75" customHeight="1" x14ac:dyDescent="0.25">
      <c r="B516" s="57"/>
      <c r="E516" s="1"/>
    </row>
    <row r="517" spans="2:5" ht="15.75" customHeight="1" x14ac:dyDescent="0.25">
      <c r="B517" s="57"/>
      <c r="E517" s="1"/>
    </row>
    <row r="518" spans="2:5" ht="15.75" customHeight="1" x14ac:dyDescent="0.25">
      <c r="B518" s="57"/>
      <c r="E518" s="1"/>
    </row>
    <row r="519" spans="2:5" ht="15.75" customHeight="1" x14ac:dyDescent="0.25">
      <c r="B519" s="57"/>
      <c r="E519" s="1"/>
    </row>
    <row r="520" spans="2:5" ht="15.75" customHeight="1" x14ac:dyDescent="0.25">
      <c r="B520" s="57"/>
      <c r="E520" s="1"/>
    </row>
    <row r="521" spans="2:5" ht="15.75" customHeight="1" x14ac:dyDescent="0.25">
      <c r="B521" s="57"/>
      <c r="E521" s="1"/>
    </row>
    <row r="522" spans="2:5" ht="15.75" customHeight="1" x14ac:dyDescent="0.25">
      <c r="B522" s="57"/>
      <c r="E522" s="1"/>
    </row>
    <row r="523" spans="2:5" ht="15.75" customHeight="1" x14ac:dyDescent="0.25">
      <c r="B523" s="57"/>
      <c r="E523" s="1"/>
    </row>
    <row r="524" spans="2:5" ht="15.75" customHeight="1" x14ac:dyDescent="0.25">
      <c r="B524" s="57"/>
      <c r="E524" s="1"/>
    </row>
    <row r="525" spans="2:5" ht="15.75" customHeight="1" x14ac:dyDescent="0.25">
      <c r="B525" s="57"/>
      <c r="E525" s="1"/>
    </row>
    <row r="526" spans="2:5" ht="15.75" customHeight="1" x14ac:dyDescent="0.25">
      <c r="B526" s="57"/>
      <c r="E526" s="1"/>
    </row>
    <row r="527" spans="2:5" ht="15.75" customHeight="1" x14ac:dyDescent="0.25">
      <c r="B527" s="57"/>
      <c r="E527" s="1"/>
    </row>
    <row r="528" spans="2:5" ht="15.75" customHeight="1" x14ac:dyDescent="0.25">
      <c r="B528" s="57"/>
      <c r="E528" s="1"/>
    </row>
    <row r="529" spans="2:5" ht="15.75" customHeight="1" x14ac:dyDescent="0.25">
      <c r="B529" s="57"/>
      <c r="E529" s="1"/>
    </row>
    <row r="530" spans="2:5" ht="15.75" customHeight="1" x14ac:dyDescent="0.25">
      <c r="B530" s="57"/>
      <c r="E530" s="1"/>
    </row>
    <row r="531" spans="2:5" ht="15.75" customHeight="1" x14ac:dyDescent="0.25">
      <c r="B531" s="57"/>
      <c r="E531" s="1"/>
    </row>
    <row r="532" spans="2:5" ht="15.75" customHeight="1" x14ac:dyDescent="0.25">
      <c r="B532" s="57"/>
      <c r="E532" s="1"/>
    </row>
    <row r="533" spans="2:5" ht="15.75" customHeight="1" x14ac:dyDescent="0.25">
      <c r="B533" s="57"/>
      <c r="E533" s="1"/>
    </row>
    <row r="534" spans="2:5" ht="15.75" customHeight="1" x14ac:dyDescent="0.25">
      <c r="B534" s="57"/>
      <c r="E534" s="1"/>
    </row>
    <row r="535" spans="2:5" ht="15.75" customHeight="1" x14ac:dyDescent="0.25">
      <c r="B535" s="57"/>
      <c r="E535" s="1"/>
    </row>
    <row r="536" spans="2:5" ht="15.75" customHeight="1" x14ac:dyDescent="0.25">
      <c r="B536" s="57"/>
      <c r="E536" s="1"/>
    </row>
    <row r="537" spans="2:5" ht="15.75" customHeight="1" x14ac:dyDescent="0.25">
      <c r="B537" s="57"/>
      <c r="E537" s="1"/>
    </row>
    <row r="538" spans="2:5" ht="15.75" customHeight="1" x14ac:dyDescent="0.25">
      <c r="B538" s="57"/>
      <c r="E538" s="1"/>
    </row>
    <row r="539" spans="2:5" ht="15.75" customHeight="1" x14ac:dyDescent="0.25">
      <c r="B539" s="57"/>
      <c r="E539" s="1"/>
    </row>
    <row r="540" spans="2:5" ht="15.75" customHeight="1" x14ac:dyDescent="0.25">
      <c r="B540" s="57"/>
      <c r="E540" s="1"/>
    </row>
    <row r="541" spans="2:5" ht="15.75" customHeight="1" x14ac:dyDescent="0.25">
      <c r="B541" s="57"/>
      <c r="E541" s="1"/>
    </row>
    <row r="542" spans="2:5" ht="15.75" customHeight="1" x14ac:dyDescent="0.25">
      <c r="B542" s="57"/>
      <c r="E542" s="1"/>
    </row>
    <row r="543" spans="2:5" ht="15.75" customHeight="1" x14ac:dyDescent="0.25">
      <c r="B543" s="57"/>
      <c r="E543" s="1"/>
    </row>
    <row r="544" spans="2:5" ht="15.75" customHeight="1" x14ac:dyDescent="0.25">
      <c r="B544" s="57"/>
      <c r="E544" s="1"/>
    </row>
    <row r="545" spans="2:5" ht="15.75" customHeight="1" x14ac:dyDescent="0.25">
      <c r="B545" s="57"/>
      <c r="E545" s="1"/>
    </row>
    <row r="546" spans="2:5" ht="15.75" customHeight="1" x14ac:dyDescent="0.25">
      <c r="B546" s="57"/>
      <c r="E546" s="1"/>
    </row>
    <row r="547" spans="2:5" ht="15.75" customHeight="1" x14ac:dyDescent="0.25">
      <c r="B547" s="57"/>
      <c r="E547" s="1"/>
    </row>
    <row r="548" spans="2:5" ht="15.75" customHeight="1" x14ac:dyDescent="0.25">
      <c r="B548" s="57"/>
      <c r="E548" s="1"/>
    </row>
    <row r="549" spans="2:5" ht="15.75" customHeight="1" x14ac:dyDescent="0.25">
      <c r="B549" s="57"/>
      <c r="E549" s="1"/>
    </row>
    <row r="550" spans="2:5" ht="15.75" customHeight="1" x14ac:dyDescent="0.25">
      <c r="B550" s="57"/>
      <c r="E550" s="1"/>
    </row>
    <row r="551" spans="2:5" ht="15.75" customHeight="1" x14ac:dyDescent="0.25">
      <c r="B551" s="57"/>
      <c r="E551" s="1"/>
    </row>
    <row r="552" spans="2:5" ht="15.75" customHeight="1" x14ac:dyDescent="0.25">
      <c r="B552" s="57"/>
      <c r="E552" s="1"/>
    </row>
    <row r="553" spans="2:5" ht="15.75" customHeight="1" x14ac:dyDescent="0.25">
      <c r="B553" s="57"/>
      <c r="E553" s="1"/>
    </row>
    <row r="554" spans="2:5" ht="15.75" customHeight="1" x14ac:dyDescent="0.25">
      <c r="B554" s="57"/>
      <c r="E554" s="1"/>
    </row>
    <row r="555" spans="2:5" ht="15.75" customHeight="1" x14ac:dyDescent="0.25">
      <c r="B555" s="57"/>
      <c r="E555" s="1"/>
    </row>
    <row r="556" spans="2:5" ht="15.75" customHeight="1" x14ac:dyDescent="0.25">
      <c r="B556" s="57"/>
      <c r="E556" s="1"/>
    </row>
    <row r="557" spans="2:5" ht="15.75" customHeight="1" x14ac:dyDescent="0.25">
      <c r="B557" s="57"/>
      <c r="E557" s="1"/>
    </row>
    <row r="558" spans="2:5" ht="15.75" customHeight="1" x14ac:dyDescent="0.25">
      <c r="B558" s="57"/>
      <c r="E558" s="1"/>
    </row>
    <row r="559" spans="2:5" ht="15.75" customHeight="1" x14ac:dyDescent="0.25">
      <c r="B559" s="57"/>
      <c r="E559" s="1"/>
    </row>
    <row r="560" spans="2:5" ht="15.75" customHeight="1" x14ac:dyDescent="0.25">
      <c r="B560" s="57"/>
      <c r="E560" s="1"/>
    </row>
    <row r="561" spans="2:5" ht="15.75" customHeight="1" x14ac:dyDescent="0.25">
      <c r="B561" s="57"/>
      <c r="E561" s="1"/>
    </row>
    <row r="562" spans="2:5" ht="15.75" customHeight="1" x14ac:dyDescent="0.25">
      <c r="B562" s="57"/>
      <c r="E562" s="1"/>
    </row>
    <row r="563" spans="2:5" ht="15.75" customHeight="1" x14ac:dyDescent="0.25">
      <c r="B563" s="57"/>
      <c r="E563" s="1"/>
    </row>
    <row r="564" spans="2:5" ht="15.75" customHeight="1" x14ac:dyDescent="0.25">
      <c r="B564" s="57"/>
      <c r="E564" s="1"/>
    </row>
    <row r="565" spans="2:5" ht="15.75" customHeight="1" x14ac:dyDescent="0.25">
      <c r="B565" s="57"/>
      <c r="E565" s="1"/>
    </row>
    <row r="566" spans="2:5" ht="15.75" customHeight="1" x14ac:dyDescent="0.25">
      <c r="B566" s="57"/>
      <c r="E566" s="1"/>
    </row>
    <row r="567" spans="2:5" ht="15.75" customHeight="1" x14ac:dyDescent="0.25">
      <c r="B567" s="57"/>
      <c r="E567" s="1"/>
    </row>
    <row r="568" spans="2:5" ht="15.75" customHeight="1" x14ac:dyDescent="0.25">
      <c r="B568" s="57"/>
      <c r="E568" s="1"/>
    </row>
    <row r="569" spans="2:5" ht="15.75" customHeight="1" x14ac:dyDescent="0.25">
      <c r="B569" s="57"/>
      <c r="E569" s="1"/>
    </row>
    <row r="570" spans="2:5" ht="15.75" customHeight="1" x14ac:dyDescent="0.25">
      <c r="B570" s="57"/>
      <c r="E570" s="1"/>
    </row>
    <row r="571" spans="2:5" ht="15.75" customHeight="1" x14ac:dyDescent="0.25">
      <c r="B571" s="57"/>
      <c r="E571" s="1"/>
    </row>
    <row r="572" spans="2:5" ht="15.75" customHeight="1" x14ac:dyDescent="0.25">
      <c r="B572" s="57"/>
      <c r="E572" s="1"/>
    </row>
    <row r="573" spans="2:5" ht="15.75" customHeight="1" x14ac:dyDescent="0.25">
      <c r="B573" s="57"/>
      <c r="E573" s="1"/>
    </row>
    <row r="574" spans="2:5" ht="15.75" customHeight="1" x14ac:dyDescent="0.25">
      <c r="B574" s="57"/>
      <c r="E574" s="1"/>
    </row>
    <row r="575" spans="2:5" ht="15.75" customHeight="1" x14ac:dyDescent="0.25">
      <c r="B575" s="57"/>
      <c r="E575" s="1"/>
    </row>
    <row r="576" spans="2:5" ht="15.75" customHeight="1" x14ac:dyDescent="0.25">
      <c r="B576" s="57"/>
      <c r="E576" s="1"/>
    </row>
    <row r="577" spans="2:5" ht="15.75" customHeight="1" x14ac:dyDescent="0.25">
      <c r="B577" s="57"/>
      <c r="E577" s="1"/>
    </row>
    <row r="578" spans="2:5" ht="15.75" customHeight="1" x14ac:dyDescent="0.25">
      <c r="B578" s="57"/>
      <c r="E578" s="1"/>
    </row>
    <row r="579" spans="2:5" ht="15.75" customHeight="1" x14ac:dyDescent="0.25">
      <c r="B579" s="57"/>
      <c r="E579" s="1"/>
    </row>
    <row r="580" spans="2:5" ht="15.75" customHeight="1" x14ac:dyDescent="0.25">
      <c r="B580" s="57"/>
      <c r="E580" s="1"/>
    </row>
    <row r="581" spans="2:5" ht="15.75" customHeight="1" x14ac:dyDescent="0.25">
      <c r="B581" s="57"/>
      <c r="E581" s="1"/>
    </row>
    <row r="582" spans="2:5" ht="15.75" customHeight="1" x14ac:dyDescent="0.25">
      <c r="B582" s="57"/>
      <c r="E582" s="1"/>
    </row>
    <row r="583" spans="2:5" ht="15.75" customHeight="1" x14ac:dyDescent="0.25">
      <c r="B583" s="57"/>
      <c r="E583" s="1"/>
    </row>
    <row r="584" spans="2:5" ht="15.75" customHeight="1" x14ac:dyDescent="0.25">
      <c r="B584" s="57"/>
      <c r="E584" s="1"/>
    </row>
    <row r="585" spans="2:5" ht="15.75" customHeight="1" x14ac:dyDescent="0.25">
      <c r="B585" s="57"/>
      <c r="E585" s="1"/>
    </row>
    <row r="586" spans="2:5" ht="15.75" customHeight="1" x14ac:dyDescent="0.25">
      <c r="B586" s="57"/>
      <c r="E586" s="1"/>
    </row>
    <row r="587" spans="2:5" ht="15.75" customHeight="1" x14ac:dyDescent="0.25">
      <c r="B587" s="57"/>
      <c r="E587" s="1"/>
    </row>
    <row r="588" spans="2:5" ht="15.75" customHeight="1" x14ac:dyDescent="0.25">
      <c r="B588" s="57"/>
      <c r="E588" s="1"/>
    </row>
    <row r="589" spans="2:5" ht="15.75" customHeight="1" x14ac:dyDescent="0.25">
      <c r="B589" s="57"/>
      <c r="E589" s="1"/>
    </row>
    <row r="590" spans="2:5" ht="15.75" customHeight="1" x14ac:dyDescent="0.25">
      <c r="B590" s="57"/>
      <c r="E590" s="1"/>
    </row>
    <row r="591" spans="2:5" ht="15.75" customHeight="1" x14ac:dyDescent="0.25">
      <c r="B591" s="57"/>
      <c r="E591" s="1"/>
    </row>
    <row r="592" spans="2:5" ht="15.75" customHeight="1" x14ac:dyDescent="0.25">
      <c r="B592" s="57"/>
      <c r="E592" s="1"/>
    </row>
    <row r="593" spans="2:5" ht="15.75" customHeight="1" x14ac:dyDescent="0.25">
      <c r="B593" s="57"/>
      <c r="E593" s="1"/>
    </row>
    <row r="594" spans="2:5" ht="15.75" customHeight="1" x14ac:dyDescent="0.25">
      <c r="B594" s="57"/>
      <c r="E594" s="1"/>
    </row>
    <row r="595" spans="2:5" ht="15.75" customHeight="1" x14ac:dyDescent="0.25">
      <c r="B595" s="57"/>
      <c r="E595" s="1"/>
    </row>
    <row r="596" spans="2:5" ht="15.75" customHeight="1" x14ac:dyDescent="0.25">
      <c r="B596" s="57"/>
      <c r="E596" s="1"/>
    </row>
    <row r="597" spans="2:5" ht="15.75" customHeight="1" x14ac:dyDescent="0.25">
      <c r="B597" s="57"/>
      <c r="E597" s="1"/>
    </row>
    <row r="598" spans="2:5" ht="15.75" customHeight="1" x14ac:dyDescent="0.25">
      <c r="B598" s="57"/>
      <c r="E598" s="1"/>
    </row>
    <row r="599" spans="2:5" ht="15.75" customHeight="1" x14ac:dyDescent="0.25">
      <c r="B599" s="57"/>
      <c r="E599" s="1"/>
    </row>
    <row r="600" spans="2:5" ht="15.75" customHeight="1" x14ac:dyDescent="0.25">
      <c r="B600" s="57"/>
      <c r="E600" s="1"/>
    </row>
    <row r="601" spans="2:5" ht="15.75" customHeight="1" x14ac:dyDescent="0.25">
      <c r="B601" s="57"/>
      <c r="E601" s="1"/>
    </row>
    <row r="602" spans="2:5" ht="15.75" customHeight="1" x14ac:dyDescent="0.25">
      <c r="B602" s="57"/>
      <c r="E602" s="1"/>
    </row>
    <row r="603" spans="2:5" ht="15.75" customHeight="1" x14ac:dyDescent="0.25">
      <c r="B603" s="57"/>
      <c r="E603" s="1"/>
    </row>
    <row r="604" spans="2:5" ht="15.75" customHeight="1" x14ac:dyDescent="0.25">
      <c r="B604" s="57"/>
      <c r="E604" s="1"/>
    </row>
    <row r="605" spans="2:5" ht="15.75" customHeight="1" x14ac:dyDescent="0.25">
      <c r="B605" s="57"/>
      <c r="E605" s="1"/>
    </row>
    <row r="606" spans="2:5" ht="15.75" customHeight="1" x14ac:dyDescent="0.25">
      <c r="B606" s="57"/>
      <c r="E606" s="1"/>
    </row>
    <row r="607" spans="2:5" ht="15.75" customHeight="1" x14ac:dyDescent="0.25">
      <c r="B607" s="57"/>
      <c r="E607" s="1"/>
    </row>
    <row r="608" spans="2:5" ht="15.75" customHeight="1" x14ac:dyDescent="0.25">
      <c r="B608" s="57"/>
      <c r="E608" s="1"/>
    </row>
    <row r="609" spans="2:5" ht="15.75" customHeight="1" x14ac:dyDescent="0.25">
      <c r="B609" s="57"/>
      <c r="E609" s="1"/>
    </row>
    <row r="610" spans="2:5" ht="15.75" customHeight="1" x14ac:dyDescent="0.25">
      <c r="B610" s="57"/>
      <c r="E610" s="1"/>
    </row>
    <row r="611" spans="2:5" ht="15.75" customHeight="1" x14ac:dyDescent="0.25">
      <c r="B611" s="57"/>
      <c r="E611" s="1"/>
    </row>
    <row r="612" spans="2:5" ht="15.75" customHeight="1" x14ac:dyDescent="0.25">
      <c r="B612" s="57"/>
      <c r="E612" s="1"/>
    </row>
    <row r="613" spans="2:5" ht="15.75" customHeight="1" x14ac:dyDescent="0.25">
      <c r="B613" s="57"/>
      <c r="E613" s="1"/>
    </row>
    <row r="614" spans="2:5" ht="15.75" customHeight="1" x14ac:dyDescent="0.25">
      <c r="B614" s="57"/>
      <c r="E614" s="1"/>
    </row>
    <row r="615" spans="2:5" ht="15.75" customHeight="1" x14ac:dyDescent="0.25">
      <c r="B615" s="57"/>
      <c r="E615" s="1"/>
    </row>
    <row r="616" spans="2:5" ht="15.75" customHeight="1" x14ac:dyDescent="0.25">
      <c r="B616" s="57"/>
      <c r="E616" s="1"/>
    </row>
    <row r="617" spans="2:5" ht="15.75" customHeight="1" x14ac:dyDescent="0.25">
      <c r="B617" s="57"/>
      <c r="E617" s="1"/>
    </row>
    <row r="618" spans="2:5" ht="15.75" customHeight="1" x14ac:dyDescent="0.25">
      <c r="B618" s="57"/>
      <c r="E618" s="1"/>
    </row>
    <row r="619" spans="2:5" ht="15.75" customHeight="1" x14ac:dyDescent="0.25">
      <c r="B619" s="57"/>
      <c r="E619" s="1"/>
    </row>
    <row r="620" spans="2:5" ht="15.75" customHeight="1" x14ac:dyDescent="0.25">
      <c r="B620" s="57"/>
      <c r="E620" s="1"/>
    </row>
    <row r="621" spans="2:5" ht="15.75" customHeight="1" x14ac:dyDescent="0.25">
      <c r="B621" s="57"/>
      <c r="E621" s="1"/>
    </row>
    <row r="622" spans="2:5" ht="15.75" customHeight="1" x14ac:dyDescent="0.25">
      <c r="B622" s="57"/>
      <c r="E622" s="1"/>
    </row>
    <row r="623" spans="2:5" ht="15.75" customHeight="1" x14ac:dyDescent="0.25">
      <c r="B623" s="57"/>
      <c r="E623" s="1"/>
    </row>
    <row r="624" spans="2:5" ht="15.75" customHeight="1" x14ac:dyDescent="0.25">
      <c r="B624" s="57"/>
      <c r="E624" s="1"/>
    </row>
    <row r="625" spans="2:5" ht="15.75" customHeight="1" x14ac:dyDescent="0.25">
      <c r="B625" s="57"/>
      <c r="E625" s="1"/>
    </row>
    <row r="626" spans="2:5" ht="15.75" customHeight="1" x14ac:dyDescent="0.25">
      <c r="B626" s="57"/>
      <c r="E626" s="1"/>
    </row>
    <row r="627" spans="2:5" ht="15.75" customHeight="1" x14ac:dyDescent="0.25">
      <c r="B627" s="57"/>
      <c r="E627" s="1"/>
    </row>
    <row r="628" spans="2:5" ht="15.75" customHeight="1" x14ac:dyDescent="0.25">
      <c r="B628" s="57"/>
      <c r="E628" s="1"/>
    </row>
    <row r="629" spans="2:5" ht="15.75" customHeight="1" x14ac:dyDescent="0.25">
      <c r="B629" s="57"/>
      <c r="E629" s="1"/>
    </row>
    <row r="630" spans="2:5" ht="15.75" customHeight="1" x14ac:dyDescent="0.25">
      <c r="B630" s="57"/>
      <c r="E630" s="1"/>
    </row>
    <row r="631" spans="2:5" ht="15.75" customHeight="1" x14ac:dyDescent="0.25">
      <c r="B631" s="57"/>
      <c r="E631" s="1"/>
    </row>
    <row r="632" spans="2:5" ht="15.75" customHeight="1" x14ac:dyDescent="0.25">
      <c r="B632" s="57"/>
      <c r="E632" s="1"/>
    </row>
    <row r="633" spans="2:5" ht="15.75" customHeight="1" x14ac:dyDescent="0.25">
      <c r="B633" s="57"/>
      <c r="E633" s="1"/>
    </row>
    <row r="634" spans="2:5" ht="15.75" customHeight="1" x14ac:dyDescent="0.25">
      <c r="B634" s="57"/>
      <c r="E634" s="1"/>
    </row>
    <row r="635" spans="2:5" ht="15.75" customHeight="1" x14ac:dyDescent="0.25">
      <c r="B635" s="57"/>
      <c r="E635" s="1"/>
    </row>
    <row r="636" spans="2:5" ht="15.75" customHeight="1" x14ac:dyDescent="0.25">
      <c r="B636" s="57"/>
      <c r="E636" s="1"/>
    </row>
    <row r="637" spans="2:5" ht="15.75" customHeight="1" x14ac:dyDescent="0.25">
      <c r="B637" s="57"/>
      <c r="E637" s="1"/>
    </row>
    <row r="638" spans="2:5" ht="15.75" customHeight="1" x14ac:dyDescent="0.25">
      <c r="B638" s="57"/>
      <c r="E638" s="1"/>
    </row>
    <row r="639" spans="2:5" ht="15.75" customHeight="1" x14ac:dyDescent="0.25">
      <c r="B639" s="57"/>
      <c r="E639" s="1"/>
    </row>
    <row r="640" spans="2:5" ht="15.75" customHeight="1" x14ac:dyDescent="0.25">
      <c r="B640" s="57"/>
      <c r="E640" s="1"/>
    </row>
    <row r="641" spans="2:5" ht="15.75" customHeight="1" x14ac:dyDescent="0.25">
      <c r="B641" s="57"/>
      <c r="E641" s="1"/>
    </row>
    <row r="642" spans="2:5" ht="15.75" customHeight="1" x14ac:dyDescent="0.25">
      <c r="B642" s="57"/>
      <c r="E642" s="1"/>
    </row>
    <row r="643" spans="2:5" ht="15.75" customHeight="1" x14ac:dyDescent="0.25">
      <c r="B643" s="57"/>
      <c r="E643" s="1"/>
    </row>
    <row r="644" spans="2:5" ht="15.75" customHeight="1" x14ac:dyDescent="0.25">
      <c r="B644" s="57"/>
      <c r="E644" s="1"/>
    </row>
    <row r="645" spans="2:5" ht="15.75" customHeight="1" x14ac:dyDescent="0.25">
      <c r="B645" s="57"/>
      <c r="E645" s="1"/>
    </row>
    <row r="646" spans="2:5" ht="15.75" customHeight="1" x14ac:dyDescent="0.25">
      <c r="B646" s="57"/>
      <c r="E646" s="1"/>
    </row>
    <row r="647" spans="2:5" ht="15.75" customHeight="1" x14ac:dyDescent="0.25">
      <c r="B647" s="57"/>
      <c r="E647" s="1"/>
    </row>
    <row r="648" spans="2:5" ht="15.75" customHeight="1" x14ac:dyDescent="0.25">
      <c r="B648" s="57"/>
      <c r="E648" s="1"/>
    </row>
    <row r="649" spans="2:5" ht="15.75" customHeight="1" x14ac:dyDescent="0.25">
      <c r="B649" s="57"/>
      <c r="E649" s="1"/>
    </row>
    <row r="650" spans="2:5" ht="15.75" customHeight="1" x14ac:dyDescent="0.25">
      <c r="B650" s="57"/>
      <c r="E650" s="1"/>
    </row>
    <row r="651" spans="2:5" ht="15.75" customHeight="1" x14ac:dyDescent="0.25">
      <c r="B651" s="57"/>
      <c r="E651" s="1"/>
    </row>
    <row r="652" spans="2:5" ht="15.75" customHeight="1" x14ac:dyDescent="0.25">
      <c r="B652" s="57"/>
      <c r="E652" s="1"/>
    </row>
    <row r="653" spans="2:5" ht="15.75" customHeight="1" x14ac:dyDescent="0.25">
      <c r="B653" s="57"/>
      <c r="E653" s="1"/>
    </row>
    <row r="654" spans="2:5" ht="15.75" customHeight="1" x14ac:dyDescent="0.25">
      <c r="B654" s="57"/>
      <c r="E654" s="1"/>
    </row>
    <row r="655" spans="2:5" ht="15.75" customHeight="1" x14ac:dyDescent="0.25">
      <c r="B655" s="57"/>
      <c r="E655" s="1"/>
    </row>
    <row r="656" spans="2:5" ht="15.75" customHeight="1" x14ac:dyDescent="0.25">
      <c r="B656" s="57"/>
      <c r="E656" s="1"/>
    </row>
    <row r="657" spans="2:5" ht="15.75" customHeight="1" x14ac:dyDescent="0.25">
      <c r="B657" s="57"/>
      <c r="E657" s="1"/>
    </row>
    <row r="658" spans="2:5" ht="15.75" customHeight="1" x14ac:dyDescent="0.25">
      <c r="B658" s="57"/>
      <c r="E658" s="1"/>
    </row>
    <row r="659" spans="2:5" ht="15.75" customHeight="1" x14ac:dyDescent="0.25">
      <c r="B659" s="57"/>
      <c r="E659" s="1"/>
    </row>
    <row r="660" spans="2:5" ht="15.75" customHeight="1" x14ac:dyDescent="0.25">
      <c r="B660" s="57"/>
      <c r="E660" s="1"/>
    </row>
    <row r="661" spans="2:5" ht="15.75" customHeight="1" x14ac:dyDescent="0.25">
      <c r="B661" s="57"/>
      <c r="E661" s="1"/>
    </row>
    <row r="662" spans="2:5" ht="15.75" customHeight="1" x14ac:dyDescent="0.25">
      <c r="B662" s="57"/>
      <c r="E662" s="1"/>
    </row>
    <row r="663" spans="2:5" ht="15.75" customHeight="1" x14ac:dyDescent="0.25">
      <c r="B663" s="57"/>
      <c r="E663" s="1"/>
    </row>
    <row r="664" spans="2:5" ht="15.75" customHeight="1" x14ac:dyDescent="0.25">
      <c r="B664" s="57"/>
      <c r="E664" s="1"/>
    </row>
    <row r="665" spans="2:5" ht="15.75" customHeight="1" x14ac:dyDescent="0.25">
      <c r="B665" s="57"/>
      <c r="E665" s="1"/>
    </row>
    <row r="666" spans="2:5" ht="15.75" customHeight="1" x14ac:dyDescent="0.25">
      <c r="B666" s="57"/>
      <c r="E666" s="1"/>
    </row>
    <row r="667" spans="2:5" ht="15.75" customHeight="1" x14ac:dyDescent="0.25">
      <c r="B667" s="57"/>
      <c r="E667" s="1"/>
    </row>
    <row r="668" spans="2:5" ht="15.75" customHeight="1" x14ac:dyDescent="0.25">
      <c r="B668" s="57"/>
      <c r="E668" s="1"/>
    </row>
    <row r="669" spans="2:5" ht="15.75" customHeight="1" x14ac:dyDescent="0.25">
      <c r="B669" s="57"/>
      <c r="E669" s="1"/>
    </row>
    <row r="670" spans="2:5" ht="15.75" customHeight="1" x14ac:dyDescent="0.25">
      <c r="B670" s="57"/>
      <c r="E670" s="1"/>
    </row>
    <row r="671" spans="2:5" ht="15.75" customHeight="1" x14ac:dyDescent="0.25">
      <c r="B671" s="57"/>
      <c r="E671" s="1"/>
    </row>
    <row r="672" spans="2:5" ht="15.75" customHeight="1" x14ac:dyDescent="0.25">
      <c r="B672" s="57"/>
      <c r="E672" s="1"/>
    </row>
    <row r="673" spans="2:5" ht="15.75" customHeight="1" x14ac:dyDescent="0.25">
      <c r="B673" s="57"/>
      <c r="E673" s="1"/>
    </row>
    <row r="674" spans="2:5" ht="15.75" customHeight="1" x14ac:dyDescent="0.25">
      <c r="B674" s="57"/>
      <c r="E674" s="1"/>
    </row>
    <row r="675" spans="2:5" ht="15.75" customHeight="1" x14ac:dyDescent="0.25">
      <c r="B675" s="57"/>
      <c r="E675" s="1"/>
    </row>
    <row r="676" spans="2:5" ht="15.75" customHeight="1" x14ac:dyDescent="0.25">
      <c r="B676" s="57"/>
      <c r="E676" s="1"/>
    </row>
    <row r="677" spans="2:5" ht="15.75" customHeight="1" x14ac:dyDescent="0.25">
      <c r="B677" s="57"/>
      <c r="E677" s="1"/>
    </row>
    <row r="678" spans="2:5" ht="15.75" customHeight="1" x14ac:dyDescent="0.25">
      <c r="B678" s="57"/>
      <c r="E678" s="1"/>
    </row>
    <row r="679" spans="2:5" ht="15.75" customHeight="1" x14ac:dyDescent="0.25">
      <c r="B679" s="57"/>
      <c r="E679" s="1"/>
    </row>
    <row r="680" spans="2:5" ht="15.75" customHeight="1" x14ac:dyDescent="0.25">
      <c r="B680" s="57"/>
      <c r="E680" s="1"/>
    </row>
    <row r="681" spans="2:5" ht="15.75" customHeight="1" x14ac:dyDescent="0.25">
      <c r="B681" s="57"/>
      <c r="E681" s="1"/>
    </row>
    <row r="682" spans="2:5" ht="15.75" customHeight="1" x14ac:dyDescent="0.25">
      <c r="B682" s="57"/>
      <c r="E682" s="1"/>
    </row>
    <row r="683" spans="2:5" ht="15.75" customHeight="1" x14ac:dyDescent="0.25">
      <c r="B683" s="57"/>
      <c r="E683" s="1"/>
    </row>
    <row r="684" spans="2:5" ht="15.75" customHeight="1" x14ac:dyDescent="0.25">
      <c r="B684" s="57"/>
      <c r="E684" s="1"/>
    </row>
    <row r="685" spans="2:5" ht="15.75" customHeight="1" x14ac:dyDescent="0.25">
      <c r="B685" s="57"/>
      <c r="E685" s="1"/>
    </row>
    <row r="686" spans="2:5" ht="15.75" customHeight="1" x14ac:dyDescent="0.25">
      <c r="B686" s="57"/>
      <c r="E686" s="1"/>
    </row>
    <row r="687" spans="2:5" ht="15.75" customHeight="1" x14ac:dyDescent="0.25">
      <c r="B687" s="57"/>
      <c r="E687" s="1"/>
    </row>
    <row r="688" spans="2:5" ht="15.75" customHeight="1" x14ac:dyDescent="0.25">
      <c r="B688" s="57"/>
      <c r="E688" s="1"/>
    </row>
    <row r="689" spans="2:5" ht="15.75" customHeight="1" x14ac:dyDescent="0.25">
      <c r="B689" s="57"/>
      <c r="E689" s="1"/>
    </row>
    <row r="690" spans="2:5" ht="15.75" customHeight="1" x14ac:dyDescent="0.25">
      <c r="B690" s="57"/>
      <c r="E690" s="1"/>
    </row>
    <row r="691" spans="2:5" ht="15.75" customHeight="1" x14ac:dyDescent="0.25">
      <c r="B691" s="57"/>
      <c r="E691" s="1"/>
    </row>
    <row r="692" spans="2:5" ht="15.75" customHeight="1" x14ac:dyDescent="0.25">
      <c r="B692" s="57"/>
      <c r="E692" s="1"/>
    </row>
    <row r="693" spans="2:5" ht="15.75" customHeight="1" x14ac:dyDescent="0.25">
      <c r="B693" s="57"/>
      <c r="E693" s="1"/>
    </row>
    <row r="694" spans="2:5" ht="15.75" customHeight="1" x14ac:dyDescent="0.25">
      <c r="B694" s="57"/>
      <c r="E694" s="1"/>
    </row>
    <row r="695" spans="2:5" ht="15.75" customHeight="1" x14ac:dyDescent="0.25">
      <c r="B695" s="57"/>
      <c r="E695" s="1"/>
    </row>
    <row r="696" spans="2:5" ht="15.75" customHeight="1" x14ac:dyDescent="0.25">
      <c r="B696" s="57"/>
      <c r="E696" s="1"/>
    </row>
    <row r="697" spans="2:5" ht="15.75" customHeight="1" x14ac:dyDescent="0.25">
      <c r="B697" s="57"/>
      <c r="E697" s="1"/>
    </row>
    <row r="698" spans="2:5" ht="15.75" customHeight="1" x14ac:dyDescent="0.25">
      <c r="B698" s="57"/>
      <c r="E698" s="1"/>
    </row>
    <row r="699" spans="2:5" ht="15.75" customHeight="1" x14ac:dyDescent="0.25">
      <c r="B699" s="57"/>
      <c r="E699" s="1"/>
    </row>
    <row r="700" spans="2:5" ht="15.75" customHeight="1" x14ac:dyDescent="0.25">
      <c r="B700" s="57"/>
      <c r="E700" s="1"/>
    </row>
    <row r="701" spans="2:5" ht="15.75" customHeight="1" x14ac:dyDescent="0.25">
      <c r="B701" s="57"/>
      <c r="E701" s="1"/>
    </row>
    <row r="702" spans="2:5" ht="15.75" customHeight="1" x14ac:dyDescent="0.25">
      <c r="B702" s="57"/>
      <c r="E702" s="1"/>
    </row>
    <row r="703" spans="2:5" ht="15.75" customHeight="1" x14ac:dyDescent="0.25">
      <c r="B703" s="57"/>
      <c r="E703" s="1"/>
    </row>
    <row r="704" spans="2:5" ht="15.75" customHeight="1" x14ac:dyDescent="0.25">
      <c r="B704" s="57"/>
      <c r="E704" s="1"/>
    </row>
    <row r="705" spans="2:5" ht="15.75" customHeight="1" x14ac:dyDescent="0.25">
      <c r="B705" s="57"/>
      <c r="E705" s="1"/>
    </row>
    <row r="706" spans="2:5" ht="15.75" customHeight="1" x14ac:dyDescent="0.25">
      <c r="B706" s="57"/>
      <c r="E706" s="1"/>
    </row>
    <row r="707" spans="2:5" ht="15.75" customHeight="1" x14ac:dyDescent="0.25">
      <c r="B707" s="57"/>
      <c r="E707" s="1"/>
    </row>
    <row r="708" spans="2:5" ht="15.75" customHeight="1" x14ac:dyDescent="0.25">
      <c r="B708" s="57"/>
      <c r="E708" s="1"/>
    </row>
    <row r="709" spans="2:5" ht="15.75" customHeight="1" x14ac:dyDescent="0.25">
      <c r="B709" s="57"/>
      <c r="E709" s="1"/>
    </row>
    <row r="710" spans="2:5" ht="15.75" customHeight="1" x14ac:dyDescent="0.25">
      <c r="B710" s="57"/>
      <c r="E710" s="1"/>
    </row>
    <row r="711" spans="2:5" ht="15.75" customHeight="1" x14ac:dyDescent="0.25">
      <c r="B711" s="57"/>
      <c r="E711" s="1"/>
    </row>
    <row r="712" spans="2:5" ht="15.75" customHeight="1" x14ac:dyDescent="0.25">
      <c r="B712" s="57"/>
      <c r="E712" s="1"/>
    </row>
    <row r="713" spans="2:5" ht="15.75" customHeight="1" x14ac:dyDescent="0.25">
      <c r="B713" s="57"/>
      <c r="E713" s="1"/>
    </row>
    <row r="714" spans="2:5" ht="15.75" customHeight="1" x14ac:dyDescent="0.25">
      <c r="B714" s="57"/>
      <c r="E714" s="1"/>
    </row>
    <row r="715" spans="2:5" ht="15.75" customHeight="1" x14ac:dyDescent="0.25">
      <c r="B715" s="57"/>
      <c r="E715" s="1"/>
    </row>
    <row r="716" spans="2:5" ht="15.75" customHeight="1" x14ac:dyDescent="0.25">
      <c r="B716" s="57"/>
      <c r="E716" s="1"/>
    </row>
    <row r="717" spans="2:5" ht="15.75" customHeight="1" x14ac:dyDescent="0.25">
      <c r="B717" s="57"/>
      <c r="E717" s="1"/>
    </row>
    <row r="718" spans="2:5" ht="15.75" customHeight="1" x14ac:dyDescent="0.25">
      <c r="B718" s="57"/>
      <c r="E718" s="1"/>
    </row>
    <row r="719" spans="2:5" ht="15.75" customHeight="1" x14ac:dyDescent="0.25">
      <c r="B719" s="57"/>
      <c r="E719" s="1"/>
    </row>
    <row r="720" spans="2:5" ht="15.75" customHeight="1" x14ac:dyDescent="0.25">
      <c r="B720" s="57"/>
      <c r="E720" s="1"/>
    </row>
    <row r="721" spans="2:5" ht="15.75" customHeight="1" x14ac:dyDescent="0.25">
      <c r="B721" s="57"/>
      <c r="E721" s="1"/>
    </row>
    <row r="722" spans="2:5" ht="15.75" customHeight="1" x14ac:dyDescent="0.25">
      <c r="B722" s="57"/>
      <c r="E722" s="1"/>
    </row>
    <row r="723" spans="2:5" ht="15.75" customHeight="1" x14ac:dyDescent="0.25">
      <c r="B723" s="57"/>
      <c r="E723" s="1"/>
    </row>
    <row r="724" spans="2:5" ht="15.75" customHeight="1" x14ac:dyDescent="0.25">
      <c r="B724" s="57"/>
      <c r="E724" s="1"/>
    </row>
    <row r="725" spans="2:5" ht="15.75" customHeight="1" x14ac:dyDescent="0.25">
      <c r="B725" s="57"/>
      <c r="E725" s="1"/>
    </row>
    <row r="726" spans="2:5" ht="15.75" customHeight="1" x14ac:dyDescent="0.25">
      <c r="B726" s="57"/>
      <c r="E726" s="1"/>
    </row>
    <row r="727" spans="2:5" ht="15.75" customHeight="1" x14ac:dyDescent="0.25">
      <c r="B727" s="57"/>
      <c r="E727" s="1"/>
    </row>
    <row r="728" spans="2:5" ht="15.75" customHeight="1" x14ac:dyDescent="0.25">
      <c r="B728" s="57"/>
      <c r="E728" s="1"/>
    </row>
    <row r="729" spans="2:5" ht="15.75" customHeight="1" x14ac:dyDescent="0.25">
      <c r="B729" s="57"/>
      <c r="E729" s="1"/>
    </row>
    <row r="730" spans="2:5" ht="15.75" customHeight="1" x14ac:dyDescent="0.25">
      <c r="B730" s="57"/>
      <c r="E730" s="1"/>
    </row>
    <row r="731" spans="2:5" ht="15.75" customHeight="1" x14ac:dyDescent="0.25">
      <c r="B731" s="57"/>
      <c r="E731" s="1"/>
    </row>
    <row r="732" spans="2:5" ht="15.75" customHeight="1" x14ac:dyDescent="0.25">
      <c r="B732" s="57"/>
      <c r="E732" s="1"/>
    </row>
    <row r="733" spans="2:5" ht="15.75" customHeight="1" x14ac:dyDescent="0.25">
      <c r="B733" s="57"/>
      <c r="E733" s="1"/>
    </row>
    <row r="734" spans="2:5" ht="15.75" customHeight="1" x14ac:dyDescent="0.25">
      <c r="B734" s="57"/>
      <c r="E734" s="1"/>
    </row>
    <row r="735" spans="2:5" ht="15.75" customHeight="1" x14ac:dyDescent="0.25">
      <c r="B735" s="57"/>
      <c r="E735" s="1"/>
    </row>
    <row r="736" spans="2:5" ht="15.75" customHeight="1" x14ac:dyDescent="0.25">
      <c r="B736" s="57"/>
      <c r="E736" s="1"/>
    </row>
    <row r="737" spans="2:5" ht="15.75" customHeight="1" x14ac:dyDescent="0.25">
      <c r="B737" s="57"/>
      <c r="E737" s="1"/>
    </row>
    <row r="738" spans="2:5" ht="15.75" customHeight="1" x14ac:dyDescent="0.25">
      <c r="B738" s="57"/>
      <c r="E738" s="1"/>
    </row>
    <row r="739" spans="2:5" ht="15.75" customHeight="1" x14ac:dyDescent="0.25">
      <c r="B739" s="57"/>
      <c r="E739" s="1"/>
    </row>
    <row r="740" spans="2:5" ht="15.75" customHeight="1" x14ac:dyDescent="0.25">
      <c r="B740" s="57"/>
      <c r="E740" s="1"/>
    </row>
    <row r="741" spans="2:5" ht="15.75" customHeight="1" x14ac:dyDescent="0.25">
      <c r="B741" s="57"/>
      <c r="E741" s="1"/>
    </row>
    <row r="742" spans="2:5" ht="15.75" customHeight="1" x14ac:dyDescent="0.25">
      <c r="B742" s="57"/>
      <c r="E742" s="1"/>
    </row>
    <row r="743" spans="2:5" ht="15.75" customHeight="1" x14ac:dyDescent="0.25">
      <c r="B743" s="57"/>
      <c r="E743" s="1"/>
    </row>
    <row r="744" spans="2:5" ht="15.75" customHeight="1" x14ac:dyDescent="0.25">
      <c r="B744" s="57"/>
      <c r="E744" s="1"/>
    </row>
    <row r="745" spans="2:5" ht="15.75" customHeight="1" x14ac:dyDescent="0.25">
      <c r="B745" s="57"/>
      <c r="E745" s="1"/>
    </row>
    <row r="746" spans="2:5" ht="15.75" customHeight="1" x14ac:dyDescent="0.25">
      <c r="B746" s="57"/>
      <c r="E746" s="1"/>
    </row>
    <row r="747" spans="2:5" ht="15.75" customHeight="1" x14ac:dyDescent="0.25">
      <c r="B747" s="57"/>
      <c r="E747" s="1"/>
    </row>
    <row r="748" spans="2:5" ht="15.75" customHeight="1" x14ac:dyDescent="0.25">
      <c r="B748" s="57"/>
      <c r="E748" s="1"/>
    </row>
    <row r="749" spans="2:5" ht="15.75" customHeight="1" x14ac:dyDescent="0.25">
      <c r="B749" s="57"/>
      <c r="E749" s="1"/>
    </row>
    <row r="750" spans="2:5" ht="15.75" customHeight="1" x14ac:dyDescent="0.25">
      <c r="B750" s="57"/>
      <c r="E750" s="1"/>
    </row>
    <row r="751" spans="2:5" ht="15.75" customHeight="1" x14ac:dyDescent="0.25">
      <c r="B751" s="57"/>
      <c r="E751" s="1"/>
    </row>
    <row r="752" spans="2:5" ht="15.75" customHeight="1" x14ac:dyDescent="0.25">
      <c r="B752" s="57"/>
      <c r="E752" s="1"/>
    </row>
    <row r="753" spans="2:5" ht="15.75" customHeight="1" x14ac:dyDescent="0.25">
      <c r="B753" s="57"/>
      <c r="E753" s="1"/>
    </row>
    <row r="754" spans="2:5" ht="15.75" customHeight="1" x14ac:dyDescent="0.25">
      <c r="B754" s="57"/>
      <c r="E754" s="1"/>
    </row>
    <row r="755" spans="2:5" ht="15.75" customHeight="1" x14ac:dyDescent="0.25">
      <c r="B755" s="57"/>
      <c r="E755" s="1"/>
    </row>
    <row r="756" spans="2:5" ht="15.75" customHeight="1" x14ac:dyDescent="0.25">
      <c r="B756" s="57"/>
      <c r="E756" s="1"/>
    </row>
    <row r="757" spans="2:5" ht="15.75" customHeight="1" x14ac:dyDescent="0.25">
      <c r="B757" s="57"/>
      <c r="E757" s="1"/>
    </row>
    <row r="758" spans="2:5" ht="15.75" customHeight="1" x14ac:dyDescent="0.25">
      <c r="B758" s="57"/>
      <c r="E758" s="1"/>
    </row>
    <row r="759" spans="2:5" ht="15.75" customHeight="1" x14ac:dyDescent="0.25">
      <c r="B759" s="57"/>
      <c r="E759" s="1"/>
    </row>
    <row r="760" spans="2:5" ht="15.75" customHeight="1" x14ac:dyDescent="0.25">
      <c r="B760" s="57"/>
      <c r="E760" s="1"/>
    </row>
    <row r="761" spans="2:5" ht="15.75" customHeight="1" x14ac:dyDescent="0.25">
      <c r="B761" s="57"/>
      <c r="E761" s="1"/>
    </row>
    <row r="762" spans="2:5" ht="15.75" customHeight="1" x14ac:dyDescent="0.25">
      <c r="B762" s="57"/>
      <c r="E762" s="1"/>
    </row>
    <row r="763" spans="2:5" ht="15.75" customHeight="1" x14ac:dyDescent="0.25">
      <c r="B763" s="57"/>
      <c r="E763" s="1"/>
    </row>
    <row r="764" spans="2:5" ht="15.75" customHeight="1" x14ac:dyDescent="0.25">
      <c r="B764" s="57"/>
      <c r="E764" s="1"/>
    </row>
    <row r="765" spans="2:5" ht="15.75" customHeight="1" x14ac:dyDescent="0.25">
      <c r="B765" s="57"/>
      <c r="E765" s="1"/>
    </row>
    <row r="766" spans="2:5" ht="15.75" customHeight="1" x14ac:dyDescent="0.25">
      <c r="B766" s="57"/>
      <c r="E766" s="1"/>
    </row>
    <row r="767" spans="2:5" ht="15.75" customHeight="1" x14ac:dyDescent="0.25">
      <c r="B767" s="57"/>
      <c r="E767" s="1"/>
    </row>
    <row r="768" spans="2:5" ht="15.75" customHeight="1" x14ac:dyDescent="0.25">
      <c r="B768" s="57"/>
      <c r="E768" s="1"/>
    </row>
    <row r="769" spans="2:5" ht="15.75" customHeight="1" x14ac:dyDescent="0.25">
      <c r="B769" s="57"/>
      <c r="E769" s="1"/>
    </row>
    <row r="770" spans="2:5" ht="15.75" customHeight="1" x14ac:dyDescent="0.25">
      <c r="B770" s="57"/>
      <c r="E770" s="1"/>
    </row>
    <row r="771" spans="2:5" ht="15.75" customHeight="1" x14ac:dyDescent="0.25">
      <c r="B771" s="57"/>
      <c r="E771" s="1"/>
    </row>
    <row r="772" spans="2:5" ht="15.75" customHeight="1" x14ac:dyDescent="0.25">
      <c r="B772" s="57"/>
      <c r="E772" s="1"/>
    </row>
    <row r="773" spans="2:5" ht="15.75" customHeight="1" x14ac:dyDescent="0.25">
      <c r="B773" s="57"/>
      <c r="E773" s="1"/>
    </row>
    <row r="774" spans="2:5" ht="15.75" customHeight="1" x14ac:dyDescent="0.25">
      <c r="B774" s="57"/>
      <c r="E774" s="1"/>
    </row>
    <row r="775" spans="2:5" ht="15.75" customHeight="1" x14ac:dyDescent="0.25">
      <c r="B775" s="57"/>
      <c r="E775" s="1"/>
    </row>
    <row r="776" spans="2:5" ht="15.75" customHeight="1" x14ac:dyDescent="0.25">
      <c r="B776" s="57"/>
      <c r="E776" s="1"/>
    </row>
    <row r="777" spans="2:5" ht="15.75" customHeight="1" x14ac:dyDescent="0.25">
      <c r="B777" s="57"/>
      <c r="E777" s="1"/>
    </row>
    <row r="778" spans="2:5" ht="15.75" customHeight="1" x14ac:dyDescent="0.25">
      <c r="B778" s="57"/>
      <c r="E778" s="1"/>
    </row>
    <row r="779" spans="2:5" ht="15.75" customHeight="1" x14ac:dyDescent="0.25">
      <c r="B779" s="57"/>
      <c r="E779" s="1"/>
    </row>
    <row r="780" spans="2:5" ht="15.75" customHeight="1" x14ac:dyDescent="0.25">
      <c r="B780" s="57"/>
      <c r="E780" s="1"/>
    </row>
    <row r="781" spans="2:5" ht="15.75" customHeight="1" x14ac:dyDescent="0.25">
      <c r="B781" s="57"/>
      <c r="E781" s="1"/>
    </row>
    <row r="782" spans="2:5" ht="15.75" customHeight="1" x14ac:dyDescent="0.25">
      <c r="B782" s="57"/>
      <c r="E782" s="1"/>
    </row>
    <row r="783" spans="2:5" ht="15.75" customHeight="1" x14ac:dyDescent="0.25">
      <c r="B783" s="57"/>
      <c r="E783" s="1"/>
    </row>
    <row r="784" spans="2:5" ht="15.75" customHeight="1" x14ac:dyDescent="0.25">
      <c r="B784" s="57"/>
      <c r="E784" s="1"/>
    </row>
    <row r="785" spans="2:5" ht="15.75" customHeight="1" x14ac:dyDescent="0.25">
      <c r="B785" s="57"/>
      <c r="E785" s="1"/>
    </row>
    <row r="786" spans="2:5" ht="15.75" customHeight="1" x14ac:dyDescent="0.25">
      <c r="B786" s="57"/>
      <c r="E786" s="1"/>
    </row>
    <row r="787" spans="2:5" ht="15.75" customHeight="1" x14ac:dyDescent="0.25">
      <c r="B787" s="57"/>
      <c r="E787" s="1"/>
    </row>
    <row r="788" spans="2:5" ht="15.75" customHeight="1" x14ac:dyDescent="0.25">
      <c r="B788" s="57"/>
      <c r="E788" s="1"/>
    </row>
    <row r="789" spans="2:5" ht="15.75" customHeight="1" x14ac:dyDescent="0.25">
      <c r="B789" s="57"/>
      <c r="E789" s="1"/>
    </row>
    <row r="790" spans="2:5" ht="15.75" customHeight="1" x14ac:dyDescent="0.25">
      <c r="B790" s="57"/>
      <c r="E790" s="1"/>
    </row>
    <row r="791" spans="2:5" ht="15.75" customHeight="1" x14ac:dyDescent="0.25">
      <c r="B791" s="57"/>
      <c r="E791" s="1"/>
    </row>
    <row r="792" spans="2:5" ht="15.75" customHeight="1" x14ac:dyDescent="0.25">
      <c r="B792" s="57"/>
      <c r="E792" s="1"/>
    </row>
    <row r="793" spans="2:5" ht="15.75" customHeight="1" x14ac:dyDescent="0.25">
      <c r="B793" s="57"/>
      <c r="E793" s="1"/>
    </row>
    <row r="794" spans="2:5" ht="15.75" customHeight="1" x14ac:dyDescent="0.25">
      <c r="B794" s="57"/>
      <c r="E794" s="1"/>
    </row>
    <row r="795" spans="2:5" ht="15.75" customHeight="1" x14ac:dyDescent="0.25">
      <c r="B795" s="57"/>
      <c r="E795" s="1"/>
    </row>
    <row r="796" spans="2:5" ht="15.75" customHeight="1" x14ac:dyDescent="0.25">
      <c r="B796" s="57"/>
      <c r="E796" s="1"/>
    </row>
    <row r="797" spans="2:5" ht="15.75" customHeight="1" x14ac:dyDescent="0.25">
      <c r="B797" s="57"/>
      <c r="E797" s="1"/>
    </row>
    <row r="798" spans="2:5" ht="15.75" customHeight="1" x14ac:dyDescent="0.25">
      <c r="B798" s="57"/>
      <c r="E798" s="1"/>
    </row>
    <row r="799" spans="2:5" ht="15.75" customHeight="1" x14ac:dyDescent="0.25">
      <c r="B799" s="57"/>
      <c r="E799" s="1"/>
    </row>
    <row r="800" spans="2:5" ht="15.75" customHeight="1" x14ac:dyDescent="0.25">
      <c r="B800" s="57"/>
      <c r="E800" s="1"/>
    </row>
    <row r="801" spans="2:5" ht="15.75" customHeight="1" x14ac:dyDescent="0.25">
      <c r="B801" s="57"/>
      <c r="E801" s="1"/>
    </row>
    <row r="802" spans="2:5" ht="15.75" customHeight="1" x14ac:dyDescent="0.25">
      <c r="B802" s="57"/>
      <c r="E802" s="1"/>
    </row>
    <row r="803" spans="2:5" ht="15.75" customHeight="1" x14ac:dyDescent="0.25">
      <c r="B803" s="57"/>
      <c r="E803" s="1"/>
    </row>
    <row r="804" spans="2:5" ht="15.75" customHeight="1" x14ac:dyDescent="0.25">
      <c r="B804" s="57"/>
      <c r="E804" s="1"/>
    </row>
    <row r="805" spans="2:5" ht="15.75" customHeight="1" x14ac:dyDescent="0.25">
      <c r="B805" s="57"/>
      <c r="E805" s="1"/>
    </row>
    <row r="806" spans="2:5" ht="15.75" customHeight="1" x14ac:dyDescent="0.25">
      <c r="B806" s="57"/>
      <c r="E806" s="1"/>
    </row>
    <row r="807" spans="2:5" ht="15.75" customHeight="1" x14ac:dyDescent="0.25">
      <c r="B807" s="57"/>
      <c r="E807" s="1"/>
    </row>
    <row r="808" spans="2:5" ht="15.75" customHeight="1" x14ac:dyDescent="0.25">
      <c r="B808" s="57"/>
      <c r="E808" s="1"/>
    </row>
    <row r="809" spans="2:5" ht="15.75" customHeight="1" x14ac:dyDescent="0.25">
      <c r="B809" s="57"/>
      <c r="E809" s="1"/>
    </row>
    <row r="810" spans="2:5" ht="15.75" customHeight="1" x14ac:dyDescent="0.25">
      <c r="B810" s="57"/>
      <c r="E810" s="1"/>
    </row>
    <row r="811" spans="2:5" ht="15.75" customHeight="1" x14ac:dyDescent="0.25">
      <c r="B811" s="57"/>
      <c r="E811" s="1"/>
    </row>
    <row r="812" spans="2:5" ht="15.75" customHeight="1" x14ac:dyDescent="0.25">
      <c r="B812" s="57"/>
      <c r="E812" s="1"/>
    </row>
    <row r="813" spans="2:5" ht="15.75" customHeight="1" x14ac:dyDescent="0.25">
      <c r="B813" s="57"/>
      <c r="E813" s="1"/>
    </row>
    <row r="814" spans="2:5" ht="15.75" customHeight="1" x14ac:dyDescent="0.25">
      <c r="B814" s="57"/>
      <c r="E814" s="1"/>
    </row>
    <row r="815" spans="2:5" ht="15.75" customHeight="1" x14ac:dyDescent="0.25">
      <c r="B815" s="57"/>
      <c r="E815" s="1"/>
    </row>
    <row r="816" spans="2:5" ht="15.75" customHeight="1" x14ac:dyDescent="0.25">
      <c r="B816" s="57"/>
      <c r="E816" s="1"/>
    </row>
    <row r="817" spans="2:5" ht="15.75" customHeight="1" x14ac:dyDescent="0.25">
      <c r="B817" s="57"/>
      <c r="E817" s="1"/>
    </row>
    <row r="818" spans="2:5" ht="15.75" customHeight="1" x14ac:dyDescent="0.25">
      <c r="B818" s="57"/>
      <c r="E818" s="1"/>
    </row>
    <row r="819" spans="2:5" ht="15.75" customHeight="1" x14ac:dyDescent="0.25">
      <c r="B819" s="57"/>
      <c r="E819" s="1"/>
    </row>
    <row r="820" spans="2:5" ht="15.75" customHeight="1" x14ac:dyDescent="0.25">
      <c r="B820" s="57"/>
      <c r="E820" s="1"/>
    </row>
    <row r="821" spans="2:5" ht="15.75" customHeight="1" x14ac:dyDescent="0.25">
      <c r="B821" s="57"/>
      <c r="E821" s="1"/>
    </row>
    <row r="822" spans="2:5" ht="15.75" customHeight="1" x14ac:dyDescent="0.25">
      <c r="B822" s="57"/>
      <c r="E822" s="1"/>
    </row>
    <row r="823" spans="2:5" ht="15.75" customHeight="1" x14ac:dyDescent="0.25">
      <c r="B823" s="57"/>
      <c r="E823" s="1"/>
    </row>
    <row r="824" spans="2:5" ht="15.75" customHeight="1" x14ac:dyDescent="0.25">
      <c r="B824" s="57"/>
      <c r="E824" s="1"/>
    </row>
    <row r="825" spans="2:5" ht="15.75" customHeight="1" x14ac:dyDescent="0.25">
      <c r="B825" s="57"/>
      <c r="E825" s="1"/>
    </row>
    <row r="826" spans="2:5" ht="15.75" customHeight="1" x14ac:dyDescent="0.25">
      <c r="B826" s="57"/>
      <c r="E826" s="1"/>
    </row>
    <row r="827" spans="2:5" ht="15.75" customHeight="1" x14ac:dyDescent="0.25">
      <c r="B827" s="57"/>
      <c r="E827" s="1"/>
    </row>
    <row r="828" spans="2:5" ht="15.75" customHeight="1" x14ac:dyDescent="0.25">
      <c r="B828" s="57"/>
      <c r="E828" s="1"/>
    </row>
    <row r="829" spans="2:5" ht="15.75" customHeight="1" x14ac:dyDescent="0.25">
      <c r="B829" s="57"/>
      <c r="E829" s="1"/>
    </row>
    <row r="830" spans="2:5" ht="15.75" customHeight="1" x14ac:dyDescent="0.25">
      <c r="B830" s="57"/>
      <c r="E830" s="1"/>
    </row>
    <row r="831" spans="2:5" ht="15.75" customHeight="1" x14ac:dyDescent="0.25">
      <c r="B831" s="57"/>
      <c r="E831" s="1"/>
    </row>
    <row r="832" spans="2:5" ht="15.75" customHeight="1" x14ac:dyDescent="0.25">
      <c r="B832" s="57"/>
      <c r="E832" s="1"/>
    </row>
    <row r="833" spans="2:5" ht="15.75" customHeight="1" x14ac:dyDescent="0.25">
      <c r="B833" s="57"/>
      <c r="E833" s="1"/>
    </row>
    <row r="834" spans="2:5" ht="15.75" customHeight="1" x14ac:dyDescent="0.25">
      <c r="B834" s="57"/>
      <c r="E834" s="1"/>
    </row>
    <row r="835" spans="2:5" ht="15.75" customHeight="1" x14ac:dyDescent="0.25">
      <c r="B835" s="57"/>
      <c r="E835" s="1"/>
    </row>
    <row r="836" spans="2:5" ht="15.75" customHeight="1" x14ac:dyDescent="0.25">
      <c r="B836" s="57"/>
      <c r="E836" s="1"/>
    </row>
    <row r="837" spans="2:5" ht="15.75" customHeight="1" x14ac:dyDescent="0.25">
      <c r="B837" s="57"/>
      <c r="E837" s="1"/>
    </row>
    <row r="838" spans="2:5" ht="15.75" customHeight="1" x14ac:dyDescent="0.25">
      <c r="B838" s="57"/>
      <c r="E838" s="1"/>
    </row>
    <row r="839" spans="2:5" ht="15.75" customHeight="1" x14ac:dyDescent="0.25">
      <c r="B839" s="57"/>
      <c r="E839" s="1"/>
    </row>
    <row r="840" spans="2:5" ht="15.75" customHeight="1" x14ac:dyDescent="0.25">
      <c r="B840" s="57"/>
      <c r="E840" s="1"/>
    </row>
    <row r="841" spans="2:5" ht="15.75" customHeight="1" x14ac:dyDescent="0.25">
      <c r="B841" s="57"/>
      <c r="E841" s="1"/>
    </row>
    <row r="842" spans="2:5" ht="15.75" customHeight="1" x14ac:dyDescent="0.25">
      <c r="B842" s="57"/>
      <c r="E842" s="1"/>
    </row>
    <row r="843" spans="2:5" ht="15.75" customHeight="1" x14ac:dyDescent="0.25">
      <c r="B843" s="57"/>
      <c r="E843" s="1"/>
    </row>
    <row r="844" spans="2:5" ht="15.75" customHeight="1" x14ac:dyDescent="0.25">
      <c r="B844" s="57"/>
      <c r="E844" s="1"/>
    </row>
    <row r="845" spans="2:5" ht="15.75" customHeight="1" x14ac:dyDescent="0.25">
      <c r="B845" s="57"/>
      <c r="E845" s="1"/>
    </row>
    <row r="846" spans="2:5" ht="15.75" customHeight="1" x14ac:dyDescent="0.25">
      <c r="B846" s="57"/>
      <c r="E846" s="1"/>
    </row>
    <row r="847" spans="2:5" ht="15.75" customHeight="1" x14ac:dyDescent="0.25">
      <c r="B847" s="57"/>
      <c r="E847" s="1"/>
    </row>
    <row r="848" spans="2:5" ht="15.75" customHeight="1" x14ac:dyDescent="0.25">
      <c r="B848" s="57"/>
      <c r="E848" s="1"/>
    </row>
    <row r="849" spans="2:5" ht="15.75" customHeight="1" x14ac:dyDescent="0.25">
      <c r="B849" s="57"/>
      <c r="E849" s="1"/>
    </row>
    <row r="850" spans="2:5" ht="15.75" customHeight="1" x14ac:dyDescent="0.25">
      <c r="B850" s="57"/>
      <c r="E850" s="1"/>
    </row>
    <row r="851" spans="2:5" ht="15.75" customHeight="1" x14ac:dyDescent="0.25">
      <c r="B851" s="57"/>
      <c r="E851" s="1"/>
    </row>
    <row r="852" spans="2:5" ht="15.75" customHeight="1" x14ac:dyDescent="0.25">
      <c r="B852" s="57"/>
      <c r="E852" s="1"/>
    </row>
    <row r="853" spans="2:5" ht="15.75" customHeight="1" x14ac:dyDescent="0.25">
      <c r="B853" s="57"/>
      <c r="E853" s="1"/>
    </row>
    <row r="854" spans="2:5" ht="15.75" customHeight="1" x14ac:dyDescent="0.25">
      <c r="B854" s="57"/>
      <c r="E854" s="1"/>
    </row>
    <row r="855" spans="2:5" ht="15.75" customHeight="1" x14ac:dyDescent="0.25">
      <c r="B855" s="57"/>
      <c r="E855" s="1"/>
    </row>
    <row r="856" spans="2:5" ht="15.75" customHeight="1" x14ac:dyDescent="0.25">
      <c r="B856" s="57"/>
      <c r="E856" s="1"/>
    </row>
    <row r="857" spans="2:5" ht="15.75" customHeight="1" x14ac:dyDescent="0.25">
      <c r="B857" s="57"/>
      <c r="E857" s="1"/>
    </row>
    <row r="858" spans="2:5" ht="15.75" customHeight="1" x14ac:dyDescent="0.25">
      <c r="B858" s="57"/>
      <c r="E858" s="1"/>
    </row>
    <row r="859" spans="2:5" ht="15.75" customHeight="1" x14ac:dyDescent="0.25">
      <c r="B859" s="57"/>
      <c r="E859" s="1"/>
    </row>
    <row r="860" spans="2:5" ht="15.75" customHeight="1" x14ac:dyDescent="0.25">
      <c r="B860" s="57"/>
      <c r="E860" s="1"/>
    </row>
    <row r="861" spans="2:5" ht="15.75" customHeight="1" x14ac:dyDescent="0.25">
      <c r="B861" s="57"/>
      <c r="E861" s="1"/>
    </row>
    <row r="862" spans="2:5" ht="15.75" customHeight="1" x14ac:dyDescent="0.25">
      <c r="B862" s="57"/>
      <c r="E862" s="1"/>
    </row>
    <row r="863" spans="2:5" ht="15.75" customHeight="1" x14ac:dyDescent="0.25">
      <c r="B863" s="57"/>
      <c r="E863" s="1"/>
    </row>
    <row r="864" spans="2:5" ht="15.75" customHeight="1" x14ac:dyDescent="0.25">
      <c r="B864" s="57"/>
      <c r="E864" s="1"/>
    </row>
    <row r="865" spans="2:5" ht="15.75" customHeight="1" x14ac:dyDescent="0.25">
      <c r="B865" s="57"/>
      <c r="E865" s="1"/>
    </row>
    <row r="866" spans="2:5" ht="15.75" customHeight="1" x14ac:dyDescent="0.25">
      <c r="B866" s="57"/>
      <c r="E866" s="1"/>
    </row>
    <row r="867" spans="2:5" ht="15.75" customHeight="1" x14ac:dyDescent="0.25">
      <c r="B867" s="57"/>
      <c r="E867" s="1"/>
    </row>
    <row r="868" spans="2:5" ht="15.75" customHeight="1" x14ac:dyDescent="0.25">
      <c r="B868" s="57"/>
      <c r="E868" s="1"/>
    </row>
    <row r="869" spans="2:5" ht="15.75" customHeight="1" x14ac:dyDescent="0.25">
      <c r="B869" s="57"/>
      <c r="E869" s="1"/>
    </row>
    <row r="870" spans="2:5" ht="15.75" customHeight="1" x14ac:dyDescent="0.25">
      <c r="B870" s="57"/>
      <c r="E870" s="1"/>
    </row>
    <row r="871" spans="2:5" ht="15.75" customHeight="1" x14ac:dyDescent="0.25">
      <c r="B871" s="57"/>
      <c r="E871" s="1"/>
    </row>
    <row r="872" spans="2:5" ht="15.75" customHeight="1" x14ac:dyDescent="0.25">
      <c r="B872" s="57"/>
      <c r="E872" s="1"/>
    </row>
    <row r="873" spans="2:5" ht="15.75" customHeight="1" x14ac:dyDescent="0.25">
      <c r="B873" s="57"/>
      <c r="E873" s="1"/>
    </row>
    <row r="874" spans="2:5" ht="15.75" customHeight="1" x14ac:dyDescent="0.25">
      <c r="B874" s="57"/>
      <c r="E874" s="1"/>
    </row>
    <row r="875" spans="2:5" ht="15.75" customHeight="1" x14ac:dyDescent="0.25">
      <c r="B875" s="57"/>
      <c r="E875" s="1"/>
    </row>
    <row r="876" spans="2:5" ht="15.75" customHeight="1" x14ac:dyDescent="0.25">
      <c r="B876" s="57"/>
      <c r="E876" s="1"/>
    </row>
    <row r="877" spans="2:5" ht="15.75" customHeight="1" x14ac:dyDescent="0.25">
      <c r="B877" s="57"/>
      <c r="E877" s="1"/>
    </row>
    <row r="878" spans="2:5" ht="15.75" customHeight="1" x14ac:dyDescent="0.25">
      <c r="B878" s="57"/>
      <c r="E878" s="1"/>
    </row>
    <row r="879" spans="2:5" ht="15.75" customHeight="1" x14ac:dyDescent="0.25">
      <c r="B879" s="57"/>
      <c r="E879" s="1"/>
    </row>
    <row r="880" spans="2:5" ht="15.75" customHeight="1" x14ac:dyDescent="0.25">
      <c r="B880" s="57"/>
      <c r="E880" s="1"/>
    </row>
    <row r="881" spans="2:5" ht="15.75" customHeight="1" x14ac:dyDescent="0.25">
      <c r="B881" s="57"/>
      <c r="E881" s="1"/>
    </row>
    <row r="882" spans="2:5" ht="15.75" customHeight="1" x14ac:dyDescent="0.25">
      <c r="B882" s="57"/>
      <c r="E882" s="1"/>
    </row>
    <row r="883" spans="2:5" ht="15.75" customHeight="1" x14ac:dyDescent="0.25">
      <c r="B883" s="57"/>
      <c r="E883" s="1"/>
    </row>
    <row r="884" spans="2:5" ht="15.75" customHeight="1" x14ac:dyDescent="0.25">
      <c r="B884" s="57"/>
      <c r="E884" s="1"/>
    </row>
    <row r="885" spans="2:5" ht="15.75" customHeight="1" x14ac:dyDescent="0.25">
      <c r="B885" s="57"/>
      <c r="E885" s="1"/>
    </row>
    <row r="886" spans="2:5" ht="15.75" customHeight="1" x14ac:dyDescent="0.25">
      <c r="B886" s="57"/>
      <c r="E886" s="1"/>
    </row>
    <row r="887" spans="2:5" ht="15.75" customHeight="1" x14ac:dyDescent="0.25">
      <c r="B887" s="57"/>
      <c r="E887" s="1"/>
    </row>
    <row r="888" spans="2:5" ht="15.75" customHeight="1" x14ac:dyDescent="0.25">
      <c r="B888" s="57"/>
      <c r="E888" s="1"/>
    </row>
    <row r="889" spans="2:5" ht="15.75" customHeight="1" x14ac:dyDescent="0.25">
      <c r="B889" s="57"/>
      <c r="E889" s="1"/>
    </row>
    <row r="890" spans="2:5" ht="15.75" customHeight="1" x14ac:dyDescent="0.25">
      <c r="B890" s="57"/>
      <c r="E890" s="1"/>
    </row>
    <row r="891" spans="2:5" ht="15.75" customHeight="1" x14ac:dyDescent="0.25">
      <c r="B891" s="57"/>
      <c r="E891" s="1"/>
    </row>
    <row r="892" spans="2:5" ht="15.75" customHeight="1" x14ac:dyDescent="0.25">
      <c r="B892" s="57"/>
      <c r="E892" s="1"/>
    </row>
    <row r="893" spans="2:5" ht="15.75" customHeight="1" x14ac:dyDescent="0.25">
      <c r="B893" s="57"/>
      <c r="E893" s="1"/>
    </row>
    <row r="894" spans="2:5" ht="15.75" customHeight="1" x14ac:dyDescent="0.25">
      <c r="B894" s="57"/>
      <c r="E894" s="1"/>
    </row>
    <row r="895" spans="2:5" ht="15.75" customHeight="1" x14ac:dyDescent="0.25">
      <c r="B895" s="57"/>
      <c r="E895" s="1"/>
    </row>
    <row r="896" spans="2:5" ht="15.75" customHeight="1" x14ac:dyDescent="0.25">
      <c r="B896" s="57"/>
      <c r="E896" s="1"/>
    </row>
    <row r="897" spans="2:5" ht="15.75" customHeight="1" x14ac:dyDescent="0.25">
      <c r="B897" s="57"/>
      <c r="E897" s="1"/>
    </row>
    <row r="898" spans="2:5" ht="15.75" customHeight="1" x14ac:dyDescent="0.25">
      <c r="B898" s="57"/>
      <c r="E898" s="1"/>
    </row>
    <row r="899" spans="2:5" ht="15.75" customHeight="1" x14ac:dyDescent="0.25">
      <c r="B899" s="57"/>
      <c r="E899" s="1"/>
    </row>
    <row r="900" spans="2:5" ht="15.75" customHeight="1" x14ac:dyDescent="0.25">
      <c r="B900" s="57"/>
      <c r="E900" s="1"/>
    </row>
    <row r="901" spans="2:5" ht="15.75" customHeight="1" x14ac:dyDescent="0.25">
      <c r="B901" s="57"/>
      <c r="E901" s="1"/>
    </row>
    <row r="902" spans="2:5" ht="15.75" customHeight="1" x14ac:dyDescent="0.25">
      <c r="B902" s="57"/>
      <c r="E902" s="1"/>
    </row>
    <row r="903" spans="2:5" ht="15.75" customHeight="1" x14ac:dyDescent="0.25">
      <c r="B903" s="57"/>
      <c r="E903" s="1"/>
    </row>
    <row r="904" spans="2:5" ht="15.75" customHeight="1" x14ac:dyDescent="0.25">
      <c r="B904" s="57"/>
      <c r="E904" s="1"/>
    </row>
    <row r="905" spans="2:5" ht="15.75" customHeight="1" x14ac:dyDescent="0.25">
      <c r="B905" s="57"/>
      <c r="E905" s="1"/>
    </row>
    <row r="906" spans="2:5" ht="15.75" customHeight="1" x14ac:dyDescent="0.25">
      <c r="B906" s="57"/>
      <c r="E906" s="1"/>
    </row>
    <row r="907" spans="2:5" ht="15.75" customHeight="1" x14ac:dyDescent="0.25">
      <c r="B907" s="57"/>
      <c r="E907" s="1"/>
    </row>
    <row r="908" spans="2:5" ht="15.75" customHeight="1" x14ac:dyDescent="0.25">
      <c r="B908" s="57"/>
      <c r="E908" s="1"/>
    </row>
    <row r="909" spans="2:5" ht="15.75" customHeight="1" x14ac:dyDescent="0.25">
      <c r="B909" s="57"/>
      <c r="E909" s="1"/>
    </row>
    <row r="910" spans="2:5" ht="15.75" customHeight="1" x14ac:dyDescent="0.25">
      <c r="B910" s="57"/>
      <c r="E910" s="1"/>
    </row>
    <row r="911" spans="2:5" ht="15.75" customHeight="1" x14ac:dyDescent="0.25">
      <c r="B911" s="57"/>
      <c r="E911" s="1"/>
    </row>
    <row r="912" spans="2:5" ht="15.75" customHeight="1" x14ac:dyDescent="0.25">
      <c r="B912" s="57"/>
      <c r="E912" s="1"/>
    </row>
    <row r="913" spans="2:5" ht="15.75" customHeight="1" x14ac:dyDescent="0.25">
      <c r="B913" s="57"/>
      <c r="E913" s="1"/>
    </row>
    <row r="914" spans="2:5" ht="15.75" customHeight="1" x14ac:dyDescent="0.25">
      <c r="B914" s="57"/>
      <c r="E914" s="1"/>
    </row>
    <row r="915" spans="2:5" ht="15.75" customHeight="1" x14ac:dyDescent="0.25">
      <c r="B915" s="57"/>
      <c r="E915" s="1"/>
    </row>
    <row r="916" spans="2:5" ht="15.75" customHeight="1" x14ac:dyDescent="0.25">
      <c r="B916" s="57"/>
      <c r="E916" s="1"/>
    </row>
    <row r="917" spans="2:5" ht="15.75" customHeight="1" x14ac:dyDescent="0.25">
      <c r="B917" s="57"/>
      <c r="E917" s="1"/>
    </row>
    <row r="918" spans="2:5" ht="15.75" customHeight="1" x14ac:dyDescent="0.25">
      <c r="B918" s="57"/>
      <c r="E918" s="1"/>
    </row>
    <row r="919" spans="2:5" ht="15.75" customHeight="1" x14ac:dyDescent="0.25">
      <c r="B919" s="57"/>
      <c r="E919" s="1"/>
    </row>
    <row r="920" spans="2:5" ht="15.75" customHeight="1" x14ac:dyDescent="0.25">
      <c r="B920" s="57"/>
      <c r="E920" s="1"/>
    </row>
    <row r="921" spans="2:5" ht="15.75" customHeight="1" x14ac:dyDescent="0.25">
      <c r="B921" s="57"/>
      <c r="E921" s="1"/>
    </row>
    <row r="922" spans="2:5" ht="15.75" customHeight="1" x14ac:dyDescent="0.25">
      <c r="B922" s="57"/>
      <c r="E922" s="1"/>
    </row>
    <row r="923" spans="2:5" ht="15.75" customHeight="1" x14ac:dyDescent="0.25">
      <c r="B923" s="57"/>
      <c r="E923" s="1"/>
    </row>
    <row r="924" spans="2:5" ht="15.75" customHeight="1" x14ac:dyDescent="0.25">
      <c r="B924" s="57"/>
      <c r="E924" s="1"/>
    </row>
    <row r="925" spans="2:5" ht="15.75" customHeight="1" x14ac:dyDescent="0.25">
      <c r="B925" s="57"/>
      <c r="E925" s="1"/>
    </row>
    <row r="926" spans="2:5" ht="15.75" customHeight="1" x14ac:dyDescent="0.25">
      <c r="B926" s="57"/>
      <c r="E926" s="1"/>
    </row>
    <row r="927" spans="2:5" ht="15.75" customHeight="1" x14ac:dyDescent="0.25">
      <c r="B927" s="57"/>
      <c r="E927" s="1"/>
    </row>
    <row r="928" spans="2:5" ht="15.75" customHeight="1" x14ac:dyDescent="0.25">
      <c r="B928" s="57"/>
      <c r="E928" s="1"/>
    </row>
    <row r="929" spans="2:5" ht="15.75" customHeight="1" x14ac:dyDescent="0.25">
      <c r="B929" s="57"/>
      <c r="E929" s="1"/>
    </row>
    <row r="930" spans="2:5" ht="15.75" customHeight="1" x14ac:dyDescent="0.25">
      <c r="B930" s="57"/>
      <c r="E930" s="1"/>
    </row>
    <row r="931" spans="2:5" ht="15.75" customHeight="1" x14ac:dyDescent="0.25">
      <c r="B931" s="57"/>
      <c r="E931" s="1"/>
    </row>
    <row r="932" spans="2:5" ht="15.75" customHeight="1" x14ac:dyDescent="0.25">
      <c r="B932" s="57"/>
      <c r="E932" s="1"/>
    </row>
    <row r="933" spans="2:5" ht="15.75" customHeight="1" x14ac:dyDescent="0.25">
      <c r="B933" s="57"/>
      <c r="E933" s="1"/>
    </row>
    <row r="934" spans="2:5" ht="15.75" customHeight="1" x14ac:dyDescent="0.25">
      <c r="B934" s="57"/>
      <c r="E934" s="1"/>
    </row>
    <row r="935" spans="2:5" ht="15.75" customHeight="1" x14ac:dyDescent="0.25">
      <c r="B935" s="57"/>
      <c r="E935" s="1"/>
    </row>
    <row r="936" spans="2:5" ht="15.75" customHeight="1" x14ac:dyDescent="0.25">
      <c r="B936" s="57"/>
      <c r="E936" s="1"/>
    </row>
    <row r="937" spans="2:5" ht="15.75" customHeight="1" x14ac:dyDescent="0.25">
      <c r="B937" s="57"/>
      <c r="E937" s="1"/>
    </row>
    <row r="938" spans="2:5" ht="15.75" customHeight="1" x14ac:dyDescent="0.25">
      <c r="B938" s="57"/>
      <c r="E938" s="1"/>
    </row>
    <row r="939" spans="2:5" ht="15.75" customHeight="1" x14ac:dyDescent="0.25">
      <c r="B939" s="57"/>
      <c r="E939" s="1"/>
    </row>
    <row r="940" spans="2:5" ht="15.75" customHeight="1" x14ac:dyDescent="0.25">
      <c r="B940" s="57"/>
      <c r="E940" s="1"/>
    </row>
    <row r="941" spans="2:5" ht="15.75" customHeight="1" x14ac:dyDescent="0.25">
      <c r="B941" s="57"/>
      <c r="E941" s="1"/>
    </row>
    <row r="942" spans="2:5" ht="15.75" customHeight="1" x14ac:dyDescent="0.25">
      <c r="B942" s="57"/>
      <c r="E942" s="1"/>
    </row>
    <row r="943" spans="2:5" ht="15.75" customHeight="1" x14ac:dyDescent="0.25">
      <c r="B943" s="57"/>
      <c r="E943" s="1"/>
    </row>
    <row r="944" spans="2:5" ht="15.75" customHeight="1" x14ac:dyDescent="0.25">
      <c r="B944" s="57"/>
      <c r="E944" s="1"/>
    </row>
    <row r="945" spans="2:5" ht="15.75" customHeight="1" x14ac:dyDescent="0.25">
      <c r="B945" s="57"/>
      <c r="E945" s="1"/>
    </row>
    <row r="946" spans="2:5" ht="15.75" customHeight="1" x14ac:dyDescent="0.25">
      <c r="B946" s="57"/>
      <c r="E946" s="1"/>
    </row>
    <row r="947" spans="2:5" ht="15.75" customHeight="1" x14ac:dyDescent="0.25">
      <c r="B947" s="57"/>
      <c r="E947" s="1"/>
    </row>
    <row r="948" spans="2:5" ht="15.75" customHeight="1" x14ac:dyDescent="0.25">
      <c r="B948" s="57"/>
      <c r="E948" s="1"/>
    </row>
    <row r="949" spans="2:5" ht="15.75" customHeight="1" x14ac:dyDescent="0.25">
      <c r="B949" s="57"/>
      <c r="E949" s="1"/>
    </row>
    <row r="950" spans="2:5" ht="15.75" customHeight="1" x14ac:dyDescent="0.25">
      <c r="B950" s="57"/>
      <c r="E950" s="1"/>
    </row>
    <row r="951" spans="2:5" ht="15.75" customHeight="1" x14ac:dyDescent="0.25">
      <c r="B951" s="57"/>
      <c r="E951" s="1"/>
    </row>
    <row r="952" spans="2:5" ht="15.75" customHeight="1" x14ac:dyDescent="0.25">
      <c r="B952" s="57"/>
      <c r="E952" s="1"/>
    </row>
    <row r="953" spans="2:5" ht="15.75" customHeight="1" x14ac:dyDescent="0.25">
      <c r="B953" s="57"/>
      <c r="E953" s="1"/>
    </row>
    <row r="954" spans="2:5" ht="15.75" customHeight="1" x14ac:dyDescent="0.25">
      <c r="B954" s="57"/>
      <c r="E954" s="1"/>
    </row>
    <row r="955" spans="2:5" ht="15.75" customHeight="1" x14ac:dyDescent="0.25">
      <c r="B955" s="57"/>
      <c r="E955" s="1"/>
    </row>
    <row r="956" spans="2:5" ht="15.75" customHeight="1" x14ac:dyDescent="0.25">
      <c r="B956" s="57"/>
      <c r="E956" s="1"/>
    </row>
    <row r="957" spans="2:5" ht="15.75" customHeight="1" x14ac:dyDescent="0.25">
      <c r="B957" s="57"/>
      <c r="E957" s="1"/>
    </row>
    <row r="958" spans="2:5" ht="15.75" customHeight="1" x14ac:dyDescent="0.25">
      <c r="B958" s="57"/>
      <c r="E958" s="1"/>
    </row>
    <row r="959" spans="2:5" ht="15.75" customHeight="1" x14ac:dyDescent="0.25">
      <c r="B959" s="57"/>
      <c r="E959" s="1"/>
    </row>
    <row r="960" spans="2:5" ht="15.75" customHeight="1" x14ac:dyDescent="0.25">
      <c r="B960" s="57"/>
      <c r="E960" s="1"/>
    </row>
    <row r="961" spans="2:5" ht="15.75" customHeight="1" x14ac:dyDescent="0.25">
      <c r="B961" s="57"/>
      <c r="E961" s="1"/>
    </row>
    <row r="962" spans="2:5" ht="15.75" customHeight="1" x14ac:dyDescent="0.25">
      <c r="B962" s="57"/>
      <c r="E962" s="1"/>
    </row>
    <row r="963" spans="2:5" ht="15.75" customHeight="1" x14ac:dyDescent="0.25">
      <c r="B963" s="57"/>
      <c r="E963" s="1"/>
    </row>
    <row r="964" spans="2:5" ht="15.75" customHeight="1" x14ac:dyDescent="0.25">
      <c r="B964" s="57"/>
      <c r="E964" s="1"/>
    </row>
    <row r="965" spans="2:5" ht="15.75" customHeight="1" x14ac:dyDescent="0.25">
      <c r="B965" s="57"/>
      <c r="E965" s="1"/>
    </row>
    <row r="966" spans="2:5" ht="15.75" customHeight="1" x14ac:dyDescent="0.25">
      <c r="B966" s="57"/>
      <c r="E966" s="1"/>
    </row>
    <row r="967" spans="2:5" ht="15.75" customHeight="1" x14ac:dyDescent="0.25">
      <c r="B967" s="57"/>
      <c r="E967" s="1"/>
    </row>
    <row r="968" spans="2:5" ht="15.75" customHeight="1" x14ac:dyDescent="0.25">
      <c r="B968" s="57"/>
      <c r="E968" s="1"/>
    </row>
    <row r="969" spans="2:5" ht="15.75" customHeight="1" x14ac:dyDescent="0.25">
      <c r="B969" s="57"/>
      <c r="E969" s="1"/>
    </row>
    <row r="970" spans="2:5" ht="15.75" customHeight="1" x14ac:dyDescent="0.25">
      <c r="B970" s="57"/>
      <c r="E970" s="1"/>
    </row>
    <row r="971" spans="2:5" ht="15.75" customHeight="1" x14ac:dyDescent="0.25">
      <c r="B971" s="57"/>
      <c r="E971" s="1"/>
    </row>
    <row r="972" spans="2:5" ht="15.75" customHeight="1" x14ac:dyDescent="0.25">
      <c r="B972" s="57"/>
      <c r="E972" s="1"/>
    </row>
    <row r="973" spans="2:5" ht="15.75" customHeight="1" x14ac:dyDescent="0.25">
      <c r="B973" s="57"/>
      <c r="E973" s="1"/>
    </row>
    <row r="974" spans="2:5" ht="15.75" customHeight="1" x14ac:dyDescent="0.25">
      <c r="B974" s="57"/>
      <c r="E974" s="1"/>
    </row>
    <row r="975" spans="2:5" ht="15.75" customHeight="1" x14ac:dyDescent="0.25">
      <c r="B975" s="57"/>
      <c r="E975" s="1"/>
    </row>
    <row r="976" spans="2:5" ht="15.75" customHeight="1" x14ac:dyDescent="0.25">
      <c r="B976" s="57"/>
      <c r="E976" s="1"/>
    </row>
    <row r="977" spans="2:5" ht="15.75" customHeight="1" x14ac:dyDescent="0.25">
      <c r="B977" s="57"/>
      <c r="E977" s="1"/>
    </row>
    <row r="978" spans="2:5" ht="15.75" customHeight="1" x14ac:dyDescent="0.25">
      <c r="B978" s="57"/>
      <c r="E978" s="1"/>
    </row>
    <row r="979" spans="2:5" ht="15.75" customHeight="1" x14ac:dyDescent="0.25">
      <c r="B979" s="57"/>
      <c r="E979" s="1"/>
    </row>
    <row r="980" spans="2:5" ht="15.75" customHeight="1" x14ac:dyDescent="0.25">
      <c r="B980" s="57"/>
      <c r="E980" s="1"/>
    </row>
    <row r="981" spans="2:5" ht="15.75" customHeight="1" x14ac:dyDescent="0.25">
      <c r="B981" s="57"/>
      <c r="E981" s="1"/>
    </row>
  </sheetData>
  <autoFilter ref="A1:Y61" xr:uid="{00000000-0009-0000-0000-000002000000}">
    <filterColumn colId="1">
      <filters>
        <filter val="310"/>
        <filter val="320"/>
        <filter val="330"/>
        <filter val="340"/>
        <filter val="350"/>
        <filter val="360"/>
        <filter val="370"/>
        <filter val="380"/>
        <filter val="390"/>
        <filter val="No."/>
      </filters>
    </filterColumn>
  </autoFilter>
  <mergeCells count="1">
    <mergeCell ref="A1:C1"/>
  </mergeCells>
  <pageMargins left="0.7" right="0.7" top="0.75" bottom="0.75" header="0" footer="0"/>
  <pageSetup scale="15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Y1001"/>
  <sheetViews>
    <sheetView workbookViewId="0">
      <pane ySplit="2" topLeftCell="A23" activePane="bottomLeft" state="frozen"/>
      <selection pane="bottomLeft" activeCell="J67" sqref="J67"/>
    </sheetView>
  </sheetViews>
  <sheetFormatPr defaultColWidth="14.42578125" defaultRowHeight="15" customHeight="1" x14ac:dyDescent="0.25"/>
  <cols>
    <col min="1" max="1" width="18.140625" customWidth="1"/>
    <col min="2" max="11" width="9.140625" customWidth="1"/>
    <col min="12" max="25" width="8.7109375" customWidth="1"/>
  </cols>
  <sheetData>
    <row r="1" spans="1:25" ht="26.25" x14ac:dyDescent="0.4">
      <c r="A1" s="202" t="s">
        <v>138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25" x14ac:dyDescent="0.25">
      <c r="A2" s="58"/>
      <c r="B2" s="58"/>
      <c r="C2" s="58">
        <v>610</v>
      </c>
      <c r="D2" s="58">
        <v>620</v>
      </c>
      <c r="E2" s="58">
        <v>630</v>
      </c>
      <c r="F2" s="58">
        <v>640</v>
      </c>
      <c r="G2" s="58">
        <v>650</v>
      </c>
      <c r="H2" s="58">
        <v>660</v>
      </c>
      <c r="I2" s="59">
        <v>670</v>
      </c>
      <c r="J2" s="60">
        <v>680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1:25" hidden="1" x14ac:dyDescent="0.25">
      <c r="A3" s="61" t="s">
        <v>139</v>
      </c>
      <c r="B3" s="2"/>
      <c r="C3" s="62">
        <v>600561.46</v>
      </c>
      <c r="D3" s="62">
        <v>484954.76999999996</v>
      </c>
      <c r="E3" s="62">
        <v>373128.05999999994</v>
      </c>
      <c r="F3" s="62">
        <v>198926.84</v>
      </c>
      <c r="G3" s="62">
        <v>323133.27999999997</v>
      </c>
      <c r="H3" s="62">
        <v>66106.659999999989</v>
      </c>
    </row>
    <row r="4" spans="1:25" hidden="1" x14ac:dyDescent="0.25">
      <c r="A4" s="63" t="s">
        <v>140</v>
      </c>
      <c r="B4" s="2"/>
      <c r="C4" s="64">
        <v>-16008.080000000075</v>
      </c>
      <c r="D4" s="64">
        <v>-8416.3800000000629</v>
      </c>
      <c r="E4" s="64">
        <v>2907.5100000000093</v>
      </c>
      <c r="F4" s="64">
        <v>2408.9200000000128</v>
      </c>
      <c r="G4" s="64">
        <v>-7532.0400000000373</v>
      </c>
      <c r="H4" s="64">
        <v>-2355.640000000014</v>
      </c>
    </row>
    <row r="5" spans="1:25" hidden="1" x14ac:dyDescent="0.25">
      <c r="A5" s="63" t="s">
        <v>141</v>
      </c>
      <c r="B5" s="2"/>
      <c r="C5" s="64">
        <v>23611.609999999986</v>
      </c>
      <c r="D5" s="64">
        <v>13102.969999999972</v>
      </c>
      <c r="E5" s="64">
        <v>-1157.0300000000861</v>
      </c>
      <c r="F5" s="64">
        <v>4779.6600000000035</v>
      </c>
      <c r="G5" s="64">
        <v>10925.349999999919</v>
      </c>
      <c r="H5" s="64">
        <v>2620.0399999999863</v>
      </c>
    </row>
    <row r="6" spans="1:25" hidden="1" x14ac:dyDescent="0.25">
      <c r="A6" s="65" t="s">
        <v>142</v>
      </c>
      <c r="B6" s="2"/>
      <c r="C6" s="66">
        <v>0.2610714310312186</v>
      </c>
      <c r="D6" s="66">
        <v>0.31820555195843403</v>
      </c>
      <c r="E6" s="66">
        <v>0.35228731497129923</v>
      </c>
      <c r="F6" s="66">
        <v>0.2082300645553615</v>
      </c>
      <c r="G6" s="66">
        <v>0.29022798773062686</v>
      </c>
      <c r="H6" s="66">
        <v>0.12402301889647702</v>
      </c>
    </row>
    <row r="7" spans="1:25" hidden="1" x14ac:dyDescent="0.25">
      <c r="A7" s="63" t="s">
        <v>143</v>
      </c>
      <c r="B7" s="2"/>
      <c r="C7" s="64">
        <v>21838.598545454544</v>
      </c>
      <c r="D7" s="64">
        <v>17961.287777777776</v>
      </c>
      <c r="E7" s="64">
        <v>17768.002857142856</v>
      </c>
      <c r="F7" s="64">
        <v>17682.385777777778</v>
      </c>
      <c r="G7" s="64">
        <v>20847.308387096771</v>
      </c>
      <c r="H7" s="64">
        <v>13917.191578947366</v>
      </c>
    </row>
    <row r="8" spans="1:25" hidden="1" x14ac:dyDescent="0.25">
      <c r="A8" s="63" t="s">
        <v>144</v>
      </c>
      <c r="B8" s="2"/>
      <c r="C8" s="64">
        <v>227.62517857142856</v>
      </c>
      <c r="D8" s="64">
        <v>229.85652486910996</v>
      </c>
      <c r="E8" s="64">
        <v>208.23541471048512</v>
      </c>
      <c r="F8" s="64">
        <v>232.18654624277457</v>
      </c>
      <c r="G8" s="64">
        <v>230.91927893738142</v>
      </c>
      <c r="H8" s="64">
        <v>201.29758620689657</v>
      </c>
    </row>
    <row r="9" spans="1:25" hidden="1" x14ac:dyDescent="0.25">
      <c r="A9" s="63" t="s">
        <v>145</v>
      </c>
      <c r="B9" s="2"/>
      <c r="C9" s="64">
        <v>173.25406853281854</v>
      </c>
      <c r="D9" s="64">
        <v>176.34554973821989</v>
      </c>
      <c r="E9" s="64">
        <v>162.78665884194055</v>
      </c>
      <c r="F9" s="64">
        <v>172.53855491329477</v>
      </c>
      <c r="G9" s="64">
        <v>175.87073055028463</v>
      </c>
      <c r="H9" s="64">
        <v>153.59348275862069</v>
      </c>
    </row>
    <row r="10" spans="1:25" hidden="1" x14ac:dyDescent="0.25">
      <c r="A10" s="63" t="s">
        <v>146</v>
      </c>
      <c r="B10" s="2"/>
      <c r="C10" s="64">
        <v>54.371110038610041</v>
      </c>
      <c r="D10" s="64">
        <v>53.510975130890053</v>
      </c>
      <c r="E10" s="64">
        <v>45.448755868544602</v>
      </c>
      <c r="F10" s="64">
        <v>59.647991329479773</v>
      </c>
      <c r="G10" s="64">
        <v>55.048548387096773</v>
      </c>
      <c r="H10" s="64">
        <v>47.704103448275866</v>
      </c>
    </row>
    <row r="11" spans="1:25" hidden="1" x14ac:dyDescent="0.25">
      <c r="A11" s="65" t="s">
        <v>147</v>
      </c>
      <c r="B11" s="2"/>
      <c r="C11" s="66">
        <v>1.0855927477684639</v>
      </c>
      <c r="D11" s="66">
        <v>1.0008572290855577</v>
      </c>
      <c r="E11" s="66">
        <v>0.98642418756022965</v>
      </c>
      <c r="F11" s="66">
        <v>0.99332650297647163</v>
      </c>
      <c r="G11" s="66">
        <v>0.96341487631334499</v>
      </c>
      <c r="H11" s="66">
        <v>1.1062274295494929</v>
      </c>
    </row>
    <row r="12" spans="1:25" hidden="1" x14ac:dyDescent="0.25">
      <c r="A12" s="65" t="s">
        <v>148</v>
      </c>
      <c r="B12" s="2"/>
      <c r="C12" s="66">
        <v>0.32696750518513829</v>
      </c>
      <c r="D12" s="66">
        <v>0.29118533118957624</v>
      </c>
      <c r="E12" s="66">
        <v>0.24720463174286825</v>
      </c>
      <c r="F12" s="66">
        <v>0.25198482758294616</v>
      </c>
      <c r="G12" s="66">
        <v>0.25727959969574865</v>
      </c>
      <c r="H12" s="66">
        <v>0.33439355575739338</v>
      </c>
    </row>
    <row r="13" spans="1:25" hidden="1" x14ac:dyDescent="0.25">
      <c r="A13" s="67" t="s">
        <v>149</v>
      </c>
      <c r="B13" s="2"/>
      <c r="C13" s="64"/>
      <c r="D13" s="64"/>
      <c r="E13" s="64"/>
      <c r="F13" s="64"/>
      <c r="G13" s="64"/>
      <c r="H13" s="64"/>
    </row>
    <row r="14" spans="1:25" hidden="1" x14ac:dyDescent="0.25">
      <c r="A14" s="63" t="s">
        <v>150</v>
      </c>
      <c r="B14" s="2"/>
      <c r="C14" s="64">
        <v>2072</v>
      </c>
      <c r="D14" s="64">
        <v>1528</v>
      </c>
      <c r="E14" s="64">
        <v>1278</v>
      </c>
      <c r="F14" s="64">
        <v>692</v>
      </c>
      <c r="G14" s="64">
        <v>1054</v>
      </c>
      <c r="H14" s="64">
        <v>290</v>
      </c>
    </row>
    <row r="15" spans="1:25" hidden="1" x14ac:dyDescent="0.25">
      <c r="A15" s="63" t="s">
        <v>151</v>
      </c>
      <c r="B15" s="2"/>
      <c r="C15" s="64">
        <v>24</v>
      </c>
      <c r="D15" s="64">
        <v>23</v>
      </c>
      <c r="E15" s="64">
        <v>11</v>
      </c>
      <c r="F15" s="64">
        <v>5</v>
      </c>
      <c r="G15" s="64">
        <v>12</v>
      </c>
      <c r="H15" s="64">
        <v>1</v>
      </c>
    </row>
    <row r="16" spans="1:25" hidden="1" x14ac:dyDescent="0.25">
      <c r="A16" s="63" t="s">
        <v>152</v>
      </c>
      <c r="B16" s="2"/>
      <c r="C16" s="64">
        <v>16</v>
      </c>
      <c r="D16" s="64">
        <v>0</v>
      </c>
      <c r="E16" s="64">
        <v>3</v>
      </c>
      <c r="F16" s="64">
        <v>0</v>
      </c>
      <c r="G16" s="64">
        <v>0</v>
      </c>
      <c r="H16" s="64">
        <v>0</v>
      </c>
    </row>
    <row r="17" spans="1:25" hidden="1" x14ac:dyDescent="0.25">
      <c r="A17" s="63" t="s">
        <v>153</v>
      </c>
      <c r="B17" s="2"/>
      <c r="C17" s="64">
        <v>34</v>
      </c>
      <c r="D17" s="64">
        <v>22</v>
      </c>
      <c r="E17" s="64">
        <v>22</v>
      </c>
      <c r="F17" s="64">
        <v>9</v>
      </c>
      <c r="G17" s="64">
        <v>24</v>
      </c>
      <c r="H17" s="64">
        <v>2</v>
      </c>
    </row>
    <row r="18" spans="1:25" hidden="1" x14ac:dyDescent="0.25">
      <c r="A18" s="63" t="s">
        <v>154</v>
      </c>
      <c r="B18" s="2"/>
      <c r="C18" s="64">
        <v>75</v>
      </c>
      <c r="D18" s="64">
        <v>41</v>
      </c>
      <c r="E18" s="64">
        <v>21</v>
      </c>
      <c r="F18" s="64">
        <v>25</v>
      </c>
      <c r="G18" s="64">
        <v>35</v>
      </c>
      <c r="H18" s="64">
        <v>26</v>
      </c>
    </row>
    <row r="19" spans="1:25" hidden="1" x14ac:dyDescent="0.25">
      <c r="A19" s="63" t="s">
        <v>155</v>
      </c>
      <c r="B19" s="2"/>
      <c r="C19" s="64">
        <v>4</v>
      </c>
      <c r="D19" s="64">
        <v>6</v>
      </c>
      <c r="E19" s="64">
        <v>0</v>
      </c>
      <c r="F19" s="64">
        <v>0</v>
      </c>
      <c r="G19" s="64">
        <v>1</v>
      </c>
      <c r="H19" s="64">
        <v>0</v>
      </c>
    </row>
    <row r="20" spans="1:25" hidden="1" x14ac:dyDescent="0.25">
      <c r="A20" s="63" t="s">
        <v>156</v>
      </c>
      <c r="B20" s="2"/>
      <c r="C20" s="64">
        <v>2225</v>
      </c>
      <c r="D20" s="64">
        <v>1620</v>
      </c>
      <c r="E20" s="64">
        <v>1335</v>
      </c>
      <c r="F20" s="64">
        <v>731</v>
      </c>
      <c r="G20" s="64">
        <v>1126</v>
      </c>
      <c r="H20" s="64">
        <v>319</v>
      </c>
    </row>
    <row r="21" spans="1:25" ht="15.75" hidden="1" customHeight="1" x14ac:dyDescent="0.25">
      <c r="A21" s="67" t="s">
        <v>157</v>
      </c>
      <c r="B21" s="2"/>
      <c r="C21" s="64"/>
      <c r="D21" s="64"/>
      <c r="E21" s="64"/>
      <c r="F21" s="64"/>
      <c r="G21" s="64"/>
      <c r="H21" s="64"/>
    </row>
    <row r="22" spans="1:25" ht="15.75" hidden="1" customHeight="1" x14ac:dyDescent="0.25">
      <c r="A22" s="63" t="s">
        <v>158</v>
      </c>
      <c r="B22" s="2"/>
      <c r="C22" s="64">
        <v>9</v>
      </c>
      <c r="D22" s="64">
        <v>10</v>
      </c>
      <c r="E22" s="64">
        <v>8</v>
      </c>
      <c r="F22" s="64">
        <v>0</v>
      </c>
      <c r="G22" s="64">
        <v>9</v>
      </c>
      <c r="H22" s="64">
        <v>2</v>
      </c>
    </row>
    <row r="23" spans="1:25" ht="15.75" customHeight="1" x14ac:dyDescent="0.25">
      <c r="A23" s="176"/>
      <c r="B23" s="2"/>
      <c r="C23" s="177">
        <v>610</v>
      </c>
      <c r="D23" s="177">
        <v>620</v>
      </c>
      <c r="E23" s="177">
        <v>630</v>
      </c>
      <c r="F23" s="177">
        <v>640</v>
      </c>
      <c r="G23" s="177">
        <v>650</v>
      </c>
      <c r="H23" s="177">
        <v>660</v>
      </c>
      <c r="I23" s="177">
        <v>670</v>
      </c>
      <c r="J23" s="177">
        <v>680</v>
      </c>
    </row>
    <row r="24" spans="1:25" ht="15.75" hidden="1" customHeight="1" x14ac:dyDescent="0.25">
      <c r="A24" s="61" t="s">
        <v>160</v>
      </c>
      <c r="B24" s="2"/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</row>
    <row r="25" spans="1:25" ht="15.75" hidden="1" customHeight="1" x14ac:dyDescent="0.25">
      <c r="A25" s="63" t="s">
        <v>161</v>
      </c>
      <c r="B25" s="2"/>
      <c r="C25" s="64">
        <v>1</v>
      </c>
      <c r="D25" s="64">
        <v>0</v>
      </c>
      <c r="E25" s="64">
        <v>0</v>
      </c>
      <c r="F25" s="64">
        <v>0</v>
      </c>
      <c r="G25" s="64">
        <v>1</v>
      </c>
      <c r="H25" s="64">
        <v>0</v>
      </c>
    </row>
    <row r="26" spans="1:25" ht="15.75" hidden="1" customHeight="1" x14ac:dyDescent="0.25">
      <c r="A26" s="61" t="s">
        <v>163</v>
      </c>
      <c r="B26" s="2"/>
      <c r="C26" s="62">
        <v>2611.1367826086953</v>
      </c>
      <c r="D26" s="62">
        <v>2593.3410160427807</v>
      </c>
      <c r="E26" s="62">
        <v>3302.0182300884949</v>
      </c>
      <c r="F26" s="62">
        <v>3108.2318749999999</v>
      </c>
      <c r="G26" s="62">
        <v>2648.6334426229505</v>
      </c>
      <c r="H26" s="62">
        <v>5085.1276923076912</v>
      </c>
    </row>
    <row r="27" spans="1:25" ht="15.75" customHeight="1" x14ac:dyDescent="0.25">
      <c r="B27" s="2">
        <v>2016</v>
      </c>
    </row>
    <row r="28" spans="1:25" ht="15.75" customHeight="1" x14ac:dyDescent="0.25">
      <c r="A28" s="69" t="s">
        <v>159</v>
      </c>
      <c r="B28" s="2"/>
      <c r="C28" s="73">
        <v>81</v>
      </c>
      <c r="D28" s="73">
        <v>225</v>
      </c>
      <c r="E28" s="73">
        <v>152</v>
      </c>
      <c r="F28" s="73">
        <v>70</v>
      </c>
      <c r="G28" s="73">
        <v>54</v>
      </c>
      <c r="H28" s="73">
        <v>54</v>
      </c>
      <c r="I28" s="73">
        <v>57</v>
      </c>
      <c r="J28" s="73">
        <v>25</v>
      </c>
    </row>
    <row r="29" spans="1:25" ht="15.75" customHeight="1" x14ac:dyDescent="0.25">
      <c r="A29" s="68" t="s">
        <v>162</v>
      </c>
      <c r="B29" s="2"/>
      <c r="C29" s="73">
        <v>11</v>
      </c>
      <c r="D29" s="73">
        <v>56</v>
      </c>
      <c r="E29" s="73">
        <v>45</v>
      </c>
      <c r="F29" s="73">
        <v>35</v>
      </c>
      <c r="G29" s="73">
        <v>24</v>
      </c>
      <c r="H29" s="73">
        <v>15</v>
      </c>
      <c r="I29" s="73">
        <v>35</v>
      </c>
      <c r="J29" s="73">
        <v>8</v>
      </c>
    </row>
    <row r="30" spans="1:25" ht="15.75" customHeight="1" x14ac:dyDescent="0.25">
      <c r="A30" s="70" t="s">
        <v>164</v>
      </c>
      <c r="B30" s="71"/>
      <c r="C30" s="72">
        <f t="shared" ref="C30:H30" si="0">C28-C29</f>
        <v>70</v>
      </c>
      <c r="D30" s="72">
        <f t="shared" si="0"/>
        <v>169</v>
      </c>
      <c r="E30" s="72">
        <f t="shared" si="0"/>
        <v>107</v>
      </c>
      <c r="F30" s="72">
        <f t="shared" si="0"/>
        <v>35</v>
      </c>
      <c r="G30" s="72">
        <f t="shared" si="0"/>
        <v>30</v>
      </c>
      <c r="H30" s="72">
        <f t="shared" si="0"/>
        <v>39</v>
      </c>
      <c r="I30" s="72">
        <f t="shared" ref="I30:J30" si="1">I28-I29</f>
        <v>22</v>
      </c>
      <c r="J30" s="72">
        <f t="shared" si="1"/>
        <v>17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spans="1:25" ht="15.75" customHeight="1" x14ac:dyDescent="0.25">
      <c r="B31" s="2">
        <v>2017</v>
      </c>
    </row>
    <row r="32" spans="1:25" ht="15.75" customHeight="1" x14ac:dyDescent="0.25">
      <c r="A32" s="69" t="s">
        <v>159</v>
      </c>
      <c r="B32" s="2"/>
      <c r="C32" s="74">
        <v>101</v>
      </c>
      <c r="D32" s="74">
        <v>214</v>
      </c>
      <c r="E32" s="74">
        <v>134</v>
      </c>
      <c r="F32" s="74">
        <v>55</v>
      </c>
      <c r="G32" s="74">
        <v>36</v>
      </c>
      <c r="H32" s="74">
        <v>33</v>
      </c>
      <c r="I32" s="74">
        <v>47</v>
      </c>
      <c r="J32" s="74">
        <v>20</v>
      </c>
    </row>
    <row r="33" spans="1:25" ht="15.75" customHeight="1" x14ac:dyDescent="0.25">
      <c r="A33" s="68" t="s">
        <v>162</v>
      </c>
      <c r="B33" s="2"/>
      <c r="C33">
        <v>-4</v>
      </c>
      <c r="D33">
        <v>-130</v>
      </c>
      <c r="E33">
        <v>4</v>
      </c>
      <c r="F33">
        <v>10</v>
      </c>
      <c r="G33">
        <v>-21</v>
      </c>
      <c r="H33">
        <v>-3</v>
      </c>
      <c r="I33">
        <v>-3</v>
      </c>
      <c r="J33">
        <v>4</v>
      </c>
    </row>
    <row r="34" spans="1:25" ht="15.75" customHeight="1" x14ac:dyDescent="0.25">
      <c r="A34" s="70" t="s">
        <v>164</v>
      </c>
      <c r="B34" s="71"/>
      <c r="C34" s="72">
        <f t="shared" ref="C34:H34" si="2">C32-C33</f>
        <v>105</v>
      </c>
      <c r="D34" s="72">
        <f t="shared" si="2"/>
        <v>344</v>
      </c>
      <c r="E34" s="72">
        <f t="shared" si="2"/>
        <v>130</v>
      </c>
      <c r="F34" s="72">
        <f t="shared" si="2"/>
        <v>45</v>
      </c>
      <c r="G34" s="72">
        <f t="shared" si="2"/>
        <v>57</v>
      </c>
      <c r="H34" s="72">
        <f t="shared" si="2"/>
        <v>36</v>
      </c>
      <c r="I34" s="72">
        <f t="shared" ref="I34:J34" si="3">I32-I33</f>
        <v>50</v>
      </c>
      <c r="J34" s="72">
        <f t="shared" si="3"/>
        <v>16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25" ht="15.75" customHeight="1" x14ac:dyDescent="0.25">
      <c r="B35" s="2">
        <v>2018</v>
      </c>
    </row>
    <row r="36" spans="1:25" ht="15.75" customHeight="1" x14ac:dyDescent="0.25">
      <c r="A36" s="69" t="s">
        <v>159</v>
      </c>
      <c r="B36" s="2"/>
      <c r="C36" s="74">
        <v>90</v>
      </c>
      <c r="D36" s="74">
        <v>225</v>
      </c>
      <c r="E36" s="74">
        <v>112</v>
      </c>
      <c r="F36" s="74">
        <v>77</v>
      </c>
      <c r="G36" s="74">
        <v>31</v>
      </c>
      <c r="H36" s="74">
        <v>46</v>
      </c>
      <c r="I36" s="74">
        <v>58</v>
      </c>
      <c r="J36" s="74">
        <v>14</v>
      </c>
    </row>
    <row r="37" spans="1:25" ht="15.75" customHeight="1" x14ac:dyDescent="0.25">
      <c r="A37" s="68" t="s">
        <v>162</v>
      </c>
      <c r="B37" s="2"/>
      <c r="C37" s="74">
        <v>24</v>
      </c>
      <c r="D37" s="74">
        <v>-48</v>
      </c>
      <c r="E37" s="74">
        <v>-2</v>
      </c>
      <c r="F37" s="74">
        <v>39</v>
      </c>
      <c r="G37" s="74">
        <v>9</v>
      </c>
      <c r="H37" s="74">
        <v>18</v>
      </c>
      <c r="I37" s="74">
        <v>19</v>
      </c>
      <c r="J37" s="74">
        <v>-7</v>
      </c>
    </row>
    <row r="38" spans="1:25" ht="15.75" customHeight="1" x14ac:dyDescent="0.25">
      <c r="A38" s="70" t="s">
        <v>164</v>
      </c>
      <c r="B38" s="71"/>
      <c r="C38" s="72">
        <f t="shared" ref="C38:H38" si="4">C36-C37</f>
        <v>66</v>
      </c>
      <c r="D38" s="72">
        <f t="shared" si="4"/>
        <v>273</v>
      </c>
      <c r="E38" s="72">
        <f t="shared" si="4"/>
        <v>114</v>
      </c>
      <c r="F38" s="72">
        <v>32</v>
      </c>
      <c r="G38" s="72">
        <f t="shared" si="4"/>
        <v>22</v>
      </c>
      <c r="H38" s="72">
        <f t="shared" si="4"/>
        <v>28</v>
      </c>
      <c r="I38" s="72">
        <f t="shared" ref="I38:J38" si="5">I36-I37</f>
        <v>39</v>
      </c>
      <c r="J38" s="72">
        <f t="shared" si="5"/>
        <v>21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spans="1:25" ht="15.75" customHeight="1" x14ac:dyDescent="0.25">
      <c r="B39" s="2">
        <v>2019</v>
      </c>
    </row>
    <row r="40" spans="1:25" ht="15.75" customHeight="1" x14ac:dyDescent="0.25">
      <c r="A40" s="69" t="s">
        <v>159</v>
      </c>
      <c r="B40" s="2"/>
      <c r="C40" s="74">
        <v>112</v>
      </c>
      <c r="D40" s="74">
        <v>232</v>
      </c>
      <c r="E40" s="74">
        <v>158</v>
      </c>
      <c r="F40" s="74">
        <v>66</v>
      </c>
      <c r="G40" s="74">
        <v>40</v>
      </c>
      <c r="H40" s="74">
        <v>73</v>
      </c>
      <c r="I40" s="74">
        <v>50</v>
      </c>
      <c r="J40" s="74">
        <v>23</v>
      </c>
    </row>
    <row r="41" spans="1:25" ht="15.75" customHeight="1" x14ac:dyDescent="0.25">
      <c r="A41" s="68" t="s">
        <v>162</v>
      </c>
      <c r="B41" s="2"/>
      <c r="C41" s="74">
        <v>14</v>
      </c>
      <c r="D41" s="74">
        <v>5</v>
      </c>
      <c r="E41" s="74">
        <v>-1</v>
      </c>
      <c r="F41" s="74">
        <v>8</v>
      </c>
      <c r="G41" s="74">
        <v>2</v>
      </c>
      <c r="H41" s="74">
        <v>51</v>
      </c>
      <c r="I41" s="74">
        <v>2</v>
      </c>
      <c r="J41" s="74">
        <v>3</v>
      </c>
    </row>
    <row r="42" spans="1:25" ht="15.75" customHeight="1" x14ac:dyDescent="0.25">
      <c r="A42" s="70" t="s">
        <v>164</v>
      </c>
      <c r="B42" s="71"/>
      <c r="C42" s="72">
        <f t="shared" ref="C42:H42" si="6">C40-C41</f>
        <v>98</v>
      </c>
      <c r="D42" s="72">
        <f t="shared" si="6"/>
        <v>227</v>
      </c>
      <c r="E42" s="72">
        <f t="shared" si="6"/>
        <v>159</v>
      </c>
      <c r="F42" s="72">
        <f t="shared" si="6"/>
        <v>58</v>
      </c>
      <c r="G42" s="72">
        <f t="shared" si="6"/>
        <v>38</v>
      </c>
      <c r="H42" s="72">
        <f t="shared" si="6"/>
        <v>22</v>
      </c>
      <c r="I42" s="72">
        <f t="shared" ref="I42:J42" si="7">I40-I41</f>
        <v>48</v>
      </c>
      <c r="J42" s="72">
        <f t="shared" si="7"/>
        <v>20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spans="1:25" ht="15.75" customHeight="1" x14ac:dyDescent="0.25">
      <c r="B43" s="2"/>
      <c r="C43" s="75"/>
      <c r="D43" s="75"/>
      <c r="E43" s="75"/>
      <c r="F43" s="75"/>
      <c r="G43" s="75"/>
      <c r="H43" s="75"/>
      <c r="I43" s="75"/>
      <c r="J43" s="75"/>
    </row>
    <row r="44" spans="1:25" ht="15.75" customHeight="1" x14ac:dyDescent="0.25">
      <c r="B44" s="2">
        <v>2020</v>
      </c>
    </row>
    <row r="45" spans="1:25" ht="15.75" customHeight="1" x14ac:dyDescent="0.25">
      <c r="A45" s="69" t="s">
        <v>159</v>
      </c>
      <c r="B45" s="2"/>
      <c r="C45" s="74">
        <v>61</v>
      </c>
      <c r="D45" s="74">
        <v>135</v>
      </c>
      <c r="E45" s="74">
        <v>87</v>
      </c>
      <c r="F45" s="74">
        <v>51</v>
      </c>
      <c r="G45" s="74">
        <v>19</v>
      </c>
      <c r="H45" s="74">
        <v>78</v>
      </c>
      <c r="I45" s="74">
        <v>27</v>
      </c>
      <c r="J45" s="74">
        <v>12</v>
      </c>
    </row>
    <row r="46" spans="1:25" ht="15.75" customHeight="1" x14ac:dyDescent="0.25">
      <c r="A46" s="68" t="s">
        <v>162</v>
      </c>
      <c r="B46" s="2"/>
      <c r="C46" s="74">
        <v>61</v>
      </c>
      <c r="D46" s="74">
        <v>-686</v>
      </c>
      <c r="E46" s="74">
        <v>-328</v>
      </c>
      <c r="F46" s="74">
        <v>-21</v>
      </c>
      <c r="G46" s="74">
        <v>-24</v>
      </c>
      <c r="H46" s="74">
        <v>-20</v>
      </c>
      <c r="I46" s="74">
        <v>-78</v>
      </c>
      <c r="J46" s="74">
        <v>-43</v>
      </c>
    </row>
    <row r="47" spans="1:25" ht="15.75" customHeight="1" x14ac:dyDescent="0.25">
      <c r="A47" s="70" t="s">
        <v>164</v>
      </c>
      <c r="B47" s="71"/>
      <c r="C47" s="72">
        <f t="shared" ref="C47:H47" si="8">C45-C46</f>
        <v>0</v>
      </c>
      <c r="D47" s="72">
        <f t="shared" si="8"/>
        <v>821</v>
      </c>
      <c r="E47" s="72">
        <f t="shared" si="8"/>
        <v>415</v>
      </c>
      <c r="F47" s="72">
        <f t="shared" si="8"/>
        <v>72</v>
      </c>
      <c r="G47" s="72">
        <f t="shared" si="8"/>
        <v>43</v>
      </c>
      <c r="H47" s="72">
        <f t="shared" si="8"/>
        <v>98</v>
      </c>
      <c r="I47" s="72">
        <f t="shared" ref="I47:J47" si="9">I45-I46</f>
        <v>105</v>
      </c>
      <c r="J47" s="72">
        <f t="shared" si="9"/>
        <v>55</v>
      </c>
    </row>
    <row r="48" spans="1:25" ht="15.75" customHeight="1" x14ac:dyDescent="0.25">
      <c r="B48" s="2"/>
      <c r="C48" s="75"/>
      <c r="D48" s="75"/>
      <c r="E48" s="75"/>
      <c r="F48" s="75"/>
      <c r="G48" s="75"/>
      <c r="H48" s="75"/>
      <c r="I48" s="75"/>
      <c r="J48" s="75"/>
    </row>
    <row r="49" spans="1:10" ht="15.75" customHeight="1" x14ac:dyDescent="0.25">
      <c r="B49" s="2">
        <v>2021</v>
      </c>
    </row>
    <row r="50" spans="1:10" ht="15.75" customHeight="1" x14ac:dyDescent="0.25">
      <c r="A50" s="69" t="s">
        <v>159</v>
      </c>
      <c r="B50" s="2"/>
      <c r="C50" s="74">
        <v>107</v>
      </c>
      <c r="D50" s="74">
        <v>210</v>
      </c>
      <c r="E50" s="74">
        <v>149</v>
      </c>
      <c r="F50" s="74">
        <v>65</v>
      </c>
      <c r="G50" s="74">
        <v>46</v>
      </c>
      <c r="H50" s="74">
        <v>92</v>
      </c>
      <c r="I50" s="74">
        <v>37</v>
      </c>
      <c r="J50" s="74">
        <v>33</v>
      </c>
    </row>
    <row r="51" spans="1:10" ht="15.75" customHeight="1" x14ac:dyDescent="0.25">
      <c r="A51" s="68" t="s">
        <v>162</v>
      </c>
      <c r="B51" s="2"/>
      <c r="C51" s="74">
        <v>88</v>
      </c>
      <c r="D51" s="74">
        <v>346</v>
      </c>
      <c r="E51" s="74">
        <v>244</v>
      </c>
      <c r="F51" s="74">
        <v>35</v>
      </c>
      <c r="G51" s="74">
        <v>50</v>
      </c>
      <c r="H51" s="74">
        <v>74</v>
      </c>
      <c r="I51" s="74">
        <v>42</v>
      </c>
      <c r="J51" s="74">
        <v>41</v>
      </c>
    </row>
    <row r="52" spans="1:10" ht="15.75" customHeight="1" x14ac:dyDescent="0.25">
      <c r="A52" s="70" t="s">
        <v>164</v>
      </c>
      <c r="B52" s="71"/>
      <c r="C52" s="72">
        <f t="shared" ref="C52:H52" si="10">C50-C51</f>
        <v>19</v>
      </c>
      <c r="D52" s="72">
        <f t="shared" si="10"/>
        <v>-136</v>
      </c>
      <c r="E52" s="72">
        <f t="shared" si="10"/>
        <v>-95</v>
      </c>
      <c r="F52" s="72">
        <f t="shared" si="10"/>
        <v>30</v>
      </c>
      <c r="G52" s="72">
        <f t="shared" si="10"/>
        <v>-4</v>
      </c>
      <c r="H52" s="72">
        <f t="shared" si="10"/>
        <v>18</v>
      </c>
      <c r="I52" s="72">
        <f t="shared" ref="I52:J52" si="11">I50-I51</f>
        <v>-5</v>
      </c>
      <c r="J52" s="72">
        <f t="shared" si="11"/>
        <v>-8</v>
      </c>
    </row>
    <row r="53" spans="1:10" ht="15.75" customHeight="1" x14ac:dyDescent="0.25">
      <c r="B53" s="2"/>
      <c r="C53" s="75"/>
      <c r="D53" s="75"/>
      <c r="E53" s="75"/>
      <c r="F53" s="75"/>
      <c r="G53" s="75"/>
      <c r="H53" s="75"/>
      <c r="I53" s="75"/>
      <c r="J53" s="75"/>
    </row>
    <row r="54" spans="1:10" ht="15.75" customHeight="1" x14ac:dyDescent="0.25">
      <c r="B54" s="2">
        <v>2022</v>
      </c>
      <c r="C54" s="75"/>
      <c r="D54" s="75"/>
      <c r="E54" s="75"/>
      <c r="F54" s="75"/>
      <c r="G54" s="75"/>
      <c r="H54" s="75"/>
      <c r="I54" s="75"/>
      <c r="J54" s="75"/>
    </row>
    <row r="55" spans="1:10" ht="15.75" customHeight="1" x14ac:dyDescent="0.25">
      <c r="A55" s="69" t="s">
        <v>159</v>
      </c>
      <c r="B55" s="2"/>
      <c r="C55" s="74">
        <v>91</v>
      </c>
      <c r="D55" s="74">
        <v>249</v>
      </c>
      <c r="E55" s="74">
        <v>158</v>
      </c>
      <c r="F55" s="74">
        <v>43</v>
      </c>
      <c r="G55" s="74">
        <v>30</v>
      </c>
      <c r="H55" s="74">
        <v>98</v>
      </c>
      <c r="I55" s="74">
        <v>49</v>
      </c>
      <c r="J55" s="74">
        <v>30</v>
      </c>
    </row>
    <row r="56" spans="1:10" ht="15.75" customHeight="1" x14ac:dyDescent="0.25">
      <c r="A56" s="68" t="s">
        <v>162</v>
      </c>
      <c r="B56" s="2"/>
      <c r="C56" s="74">
        <v>8</v>
      </c>
      <c r="D56" s="74">
        <v>80</v>
      </c>
      <c r="E56" s="74">
        <v>39</v>
      </c>
      <c r="F56" s="74">
        <v>-3</v>
      </c>
      <c r="G56" s="74">
        <v>-3</v>
      </c>
      <c r="H56" s="74">
        <v>55</v>
      </c>
      <c r="I56" s="74">
        <v>15</v>
      </c>
      <c r="J56" s="74">
        <v>7</v>
      </c>
    </row>
    <row r="57" spans="1:10" ht="15.75" customHeight="1" x14ac:dyDescent="0.25">
      <c r="A57" s="70" t="s">
        <v>164</v>
      </c>
      <c r="B57" s="71"/>
      <c r="C57" s="72">
        <f t="shared" ref="C57:H57" si="12">C55-C56</f>
        <v>83</v>
      </c>
      <c r="D57" s="72">
        <f t="shared" si="12"/>
        <v>169</v>
      </c>
      <c r="E57" s="72">
        <f t="shared" si="12"/>
        <v>119</v>
      </c>
      <c r="F57" s="72">
        <f t="shared" si="12"/>
        <v>46</v>
      </c>
      <c r="G57" s="72">
        <f t="shared" si="12"/>
        <v>33</v>
      </c>
      <c r="H57" s="72">
        <f t="shared" si="12"/>
        <v>43</v>
      </c>
      <c r="I57" s="72">
        <f t="shared" ref="I57:J57" si="13">I55-I56</f>
        <v>34</v>
      </c>
      <c r="J57" s="72">
        <f t="shared" si="13"/>
        <v>23</v>
      </c>
    </row>
    <row r="58" spans="1:10" ht="15.75" customHeight="1" x14ac:dyDescent="0.25">
      <c r="B58" s="2"/>
      <c r="C58" s="75"/>
      <c r="D58" s="75"/>
      <c r="E58" s="75"/>
      <c r="F58" s="75"/>
      <c r="G58" s="75"/>
      <c r="H58" s="75"/>
      <c r="I58" s="75"/>
      <c r="J58" s="75"/>
    </row>
    <row r="59" spans="1:10" ht="15.75" customHeight="1" x14ac:dyDescent="0.25">
      <c r="B59" s="2">
        <v>2023</v>
      </c>
      <c r="C59" s="75"/>
      <c r="D59" s="75"/>
      <c r="E59" s="75"/>
      <c r="F59" s="75"/>
      <c r="G59" s="75"/>
      <c r="H59" s="75"/>
      <c r="I59" s="75"/>
      <c r="J59" s="75"/>
    </row>
    <row r="60" spans="1:10" ht="15.75" customHeight="1" x14ac:dyDescent="0.25">
      <c r="A60" s="69" t="s">
        <v>159</v>
      </c>
      <c r="B60" s="2"/>
      <c r="C60" s="74">
        <v>104</v>
      </c>
      <c r="D60" s="74">
        <v>202</v>
      </c>
      <c r="E60" s="74">
        <v>217</v>
      </c>
      <c r="F60" s="74">
        <v>79</v>
      </c>
      <c r="G60" s="74">
        <v>37</v>
      </c>
      <c r="H60" s="74">
        <v>117</v>
      </c>
      <c r="I60" s="74">
        <v>49</v>
      </c>
      <c r="J60" s="74">
        <v>20</v>
      </c>
    </row>
    <row r="61" spans="1:10" ht="15.75" customHeight="1" x14ac:dyDescent="0.25">
      <c r="A61" s="68" t="s">
        <v>162</v>
      </c>
      <c r="B61" s="2"/>
      <c r="C61" s="74">
        <v>20</v>
      </c>
      <c r="D61" s="74">
        <v>69</v>
      </c>
      <c r="E61" s="74">
        <v>115</v>
      </c>
      <c r="F61" s="74">
        <v>26</v>
      </c>
      <c r="G61" s="74">
        <v>-15</v>
      </c>
      <c r="H61" s="74">
        <v>36</v>
      </c>
      <c r="I61" s="74">
        <v>-9</v>
      </c>
      <c r="J61" s="74">
        <v>-22</v>
      </c>
    </row>
    <row r="62" spans="1:10" ht="15.75" customHeight="1" x14ac:dyDescent="0.25">
      <c r="A62" s="70" t="s">
        <v>164</v>
      </c>
      <c r="B62" s="71"/>
      <c r="C62" s="72">
        <f t="shared" ref="C62:J62" si="14">C60-C61</f>
        <v>84</v>
      </c>
      <c r="D62" s="72">
        <f t="shared" si="14"/>
        <v>133</v>
      </c>
      <c r="E62" s="72">
        <f t="shared" si="14"/>
        <v>102</v>
      </c>
      <c r="F62" s="72">
        <f t="shared" si="14"/>
        <v>53</v>
      </c>
      <c r="G62" s="72">
        <f t="shared" si="14"/>
        <v>52</v>
      </c>
      <c r="H62" s="72">
        <f t="shared" si="14"/>
        <v>81</v>
      </c>
      <c r="I62" s="72">
        <f t="shared" si="14"/>
        <v>58</v>
      </c>
      <c r="J62" s="72">
        <f t="shared" si="14"/>
        <v>42</v>
      </c>
    </row>
    <row r="63" spans="1:10" ht="15.75" customHeight="1" x14ac:dyDescent="0.25">
      <c r="A63" s="70"/>
      <c r="B63" s="71"/>
      <c r="C63" s="72"/>
      <c r="D63" s="72"/>
      <c r="E63" s="72"/>
      <c r="F63" s="72"/>
      <c r="G63" s="72"/>
      <c r="H63" s="72"/>
      <c r="I63" s="72"/>
      <c r="J63" s="72"/>
    </row>
    <row r="64" spans="1:10" ht="15.75" customHeight="1" x14ac:dyDescent="0.25">
      <c r="A64" t="s">
        <v>407</v>
      </c>
      <c r="B64" s="2">
        <v>2024</v>
      </c>
      <c r="C64" s="75"/>
      <c r="D64" s="75"/>
      <c r="E64" s="75"/>
      <c r="F64" s="75"/>
      <c r="G64" s="75"/>
      <c r="H64" s="75"/>
      <c r="I64" s="75"/>
      <c r="J64" s="75"/>
    </row>
    <row r="65" spans="1:10" ht="15.75" customHeight="1" x14ac:dyDescent="0.25">
      <c r="A65" s="69" t="s">
        <v>159</v>
      </c>
      <c r="B65" s="2"/>
      <c r="C65" s="74">
        <v>81</v>
      </c>
      <c r="D65" s="74">
        <v>145</v>
      </c>
      <c r="E65" s="74">
        <v>133</v>
      </c>
      <c r="F65" s="74">
        <v>78</v>
      </c>
      <c r="G65" s="74">
        <v>35</v>
      </c>
      <c r="H65" s="74">
        <v>141</v>
      </c>
      <c r="I65" s="74">
        <v>48</v>
      </c>
      <c r="J65" s="74">
        <v>14</v>
      </c>
    </row>
    <row r="66" spans="1:10" ht="15.75" customHeight="1" x14ac:dyDescent="0.25">
      <c r="A66" s="68" t="s">
        <v>162</v>
      </c>
      <c r="B66" s="2"/>
      <c r="C66" s="74">
        <v>20</v>
      </c>
      <c r="D66" s="74">
        <v>-19</v>
      </c>
      <c r="E66" s="74">
        <v>-18</v>
      </c>
      <c r="F66" s="74">
        <v>36</v>
      </c>
      <c r="G66" s="74">
        <v>24</v>
      </c>
      <c r="H66" s="74">
        <v>75</v>
      </c>
      <c r="I66" s="74">
        <v>20</v>
      </c>
      <c r="J66" s="74">
        <v>13</v>
      </c>
    </row>
    <row r="67" spans="1:10" ht="15.75" customHeight="1" x14ac:dyDescent="0.25">
      <c r="A67" s="70" t="s">
        <v>164</v>
      </c>
      <c r="B67" s="71"/>
      <c r="C67" s="72">
        <f t="shared" ref="C67:J67" si="15">C65-C66</f>
        <v>61</v>
      </c>
      <c r="D67" s="72">
        <f t="shared" si="15"/>
        <v>164</v>
      </c>
      <c r="E67" s="72">
        <f t="shared" si="15"/>
        <v>151</v>
      </c>
      <c r="F67" s="72">
        <f t="shared" si="15"/>
        <v>42</v>
      </c>
      <c r="G67" s="72">
        <f t="shared" si="15"/>
        <v>11</v>
      </c>
      <c r="H67" s="72">
        <f t="shared" si="15"/>
        <v>66</v>
      </c>
      <c r="I67" s="72">
        <f t="shared" si="15"/>
        <v>28</v>
      </c>
      <c r="J67" s="72">
        <f t="shared" si="15"/>
        <v>1</v>
      </c>
    </row>
    <row r="68" spans="1:10" ht="15.75" customHeight="1" x14ac:dyDescent="0.25">
      <c r="A68" s="70"/>
      <c r="B68" s="71"/>
      <c r="C68" s="72"/>
      <c r="D68" s="72"/>
      <c r="E68" s="72"/>
      <c r="F68" s="72"/>
      <c r="G68" s="72"/>
      <c r="H68" s="72"/>
      <c r="I68" s="72"/>
      <c r="J68" s="72"/>
    </row>
    <row r="69" spans="1:10" ht="15.75" customHeight="1" thickBot="1" x14ac:dyDescent="0.3">
      <c r="B69" s="2"/>
    </row>
    <row r="70" spans="1:10" ht="15.75" customHeight="1" x14ac:dyDescent="0.25">
      <c r="A70" s="76"/>
      <c r="B70" s="77" t="s">
        <v>165</v>
      </c>
      <c r="C70" s="78"/>
      <c r="D70" s="78"/>
      <c r="E70" s="78"/>
      <c r="F70" s="78"/>
      <c r="G70" s="78"/>
      <c r="H70" s="78"/>
      <c r="I70" s="78"/>
      <c r="J70" s="78"/>
    </row>
    <row r="71" spans="1:10" ht="15.75" customHeight="1" x14ac:dyDescent="0.25">
      <c r="A71" s="79" t="s">
        <v>159</v>
      </c>
      <c r="B71" s="2"/>
      <c r="C71" s="80" t="e">
        <f>(#REF!+#REF!+#REF!+#REF!+C33+C37+C41+C45+C50+C55+#REF!)/11</f>
        <v>#REF!</v>
      </c>
      <c r="D71" s="80" t="e">
        <f>(#REF!+#REF!+#REF!+#REF!+D33+D37+D41+D45+D50+D55+#REF!)/11</f>
        <v>#REF!</v>
      </c>
      <c r="E71" s="80" t="e">
        <f>(#REF!+#REF!+#REF!+#REF!+E33+E37+E41+E45+E50+E55+#REF!)/11</f>
        <v>#REF!</v>
      </c>
      <c r="F71" s="80" t="e">
        <f>(#REF!+#REF!+#REF!+#REF!+F33+F37+F41+F45+F50+F55+#REF!)/11</f>
        <v>#REF!</v>
      </c>
      <c r="G71" s="80" t="e">
        <f>(#REF!+#REF!+#REF!+#REF!+G33+G37+G41+G45+G50+G55+#REF!)/11</f>
        <v>#REF!</v>
      </c>
      <c r="H71" s="80" t="e">
        <f>(#REF!+#REF!+#REF!+#REF!+H33+H37+H41+H45+H50+H55+#REF!)/11</f>
        <v>#REF!</v>
      </c>
      <c r="I71" s="80" t="e">
        <f>(#REF!+#REF!+#REF!+#REF!+I33+I37+I41+I45+I50+I55+#REF!)/11</f>
        <v>#REF!</v>
      </c>
      <c r="J71" s="80" t="e">
        <f>(#REF!+#REF!+#REF!+#REF!+J33+J37+J41+J45+J50+J55+#REF!)/11</f>
        <v>#REF!</v>
      </c>
    </row>
    <row r="72" spans="1:10" ht="15.75" customHeight="1" x14ac:dyDescent="0.25">
      <c r="A72" s="81" t="s">
        <v>162</v>
      </c>
      <c r="B72" s="2"/>
      <c r="C72" s="80" t="e">
        <f>(C29+#REF!+#REF!+#REF!+C34+C38+C42+C46+C51+C56+#REF!)/11</f>
        <v>#REF!</v>
      </c>
      <c r="D72" s="80" t="e">
        <f>(D29+#REF!+#REF!+#REF!+D34+D38+D42+D46+D51+D56+#REF!)/11</f>
        <v>#REF!</v>
      </c>
      <c r="E72" s="80" t="e">
        <f>(E29+#REF!+#REF!+#REF!+E34+E38+E42+E46+E51+E56+#REF!)/11</f>
        <v>#REF!</v>
      </c>
      <c r="F72" s="80" t="e">
        <f>(F29+#REF!+#REF!+#REF!+F34+F38+F42+F46+F51+F56+#REF!)/11</f>
        <v>#REF!</v>
      </c>
      <c r="G72" s="80" t="e">
        <f>(G29+#REF!+#REF!+#REF!+G34+G38+G42+G46+G51+G56+#REF!)/11</f>
        <v>#REF!</v>
      </c>
      <c r="H72" s="80" t="e">
        <f>(H29+#REF!+#REF!+#REF!+H34+H38+H42+H46+H51+H56+#REF!)/10</f>
        <v>#REF!</v>
      </c>
      <c r="I72" s="80" t="e">
        <f>(I29+#REF!+#REF!+#REF!+I34+I38+I42+I46+I51+I56+#REF!)/10</f>
        <v>#REF!</v>
      </c>
      <c r="J72" s="80" t="e">
        <f>(J29+#REF!+#REF!+#REF!+J34+J38+J42+J46+J51+J56+#REF!)/10</f>
        <v>#REF!</v>
      </c>
    </row>
    <row r="73" spans="1:10" ht="15.75" customHeight="1" thickBot="1" x14ac:dyDescent="0.3">
      <c r="A73" s="82" t="s">
        <v>164</v>
      </c>
      <c r="B73" s="83"/>
      <c r="C73" s="84" t="e">
        <f t="shared" ref="C73:J73" si="16">C71-C72</f>
        <v>#REF!</v>
      </c>
      <c r="D73" s="84" t="e">
        <f t="shared" si="16"/>
        <v>#REF!</v>
      </c>
      <c r="E73" s="84" t="e">
        <f t="shared" si="16"/>
        <v>#REF!</v>
      </c>
      <c r="F73" s="84" t="e">
        <f t="shared" si="16"/>
        <v>#REF!</v>
      </c>
      <c r="G73" s="84" t="e">
        <f t="shared" si="16"/>
        <v>#REF!</v>
      </c>
      <c r="H73" s="84" t="e">
        <f t="shared" si="16"/>
        <v>#REF!</v>
      </c>
      <c r="I73" s="84" t="e">
        <f t="shared" si="16"/>
        <v>#REF!</v>
      </c>
      <c r="J73" s="84" t="e">
        <f t="shared" si="16"/>
        <v>#REF!</v>
      </c>
    </row>
    <row r="74" spans="1:10" ht="15.75" customHeight="1" x14ac:dyDescent="0.25">
      <c r="B74" s="2"/>
    </row>
    <row r="75" spans="1:10" ht="15.75" customHeight="1" x14ac:dyDescent="0.25">
      <c r="B75" s="2"/>
    </row>
    <row r="76" spans="1:10" ht="15.75" customHeight="1" x14ac:dyDescent="0.25">
      <c r="B76" s="2"/>
    </row>
    <row r="77" spans="1:10" ht="15.75" customHeight="1" x14ac:dyDescent="0.25">
      <c r="B77" s="2"/>
    </row>
    <row r="78" spans="1:10" ht="15.75" customHeight="1" x14ac:dyDescent="0.25">
      <c r="B78" s="2"/>
    </row>
    <row r="79" spans="1:10" ht="15.75" customHeight="1" x14ac:dyDescent="0.25">
      <c r="B79" s="2"/>
    </row>
    <row r="80" spans="1:10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  <row r="1001" spans="2:2" ht="15.75" customHeight="1" x14ac:dyDescent="0.25">
      <c r="B1001" s="2"/>
    </row>
  </sheetData>
  <autoFilter ref="A2:H26" xr:uid="{00000000-0009-0000-0000-000003000000}">
    <filterColumn colId="0">
      <filters blank="1">
        <filter val="LOST"/>
        <filter val="YTD NET GAIN"/>
        <filter val="YTD NEW LEASES"/>
      </filters>
    </filterColumn>
  </autoFilter>
  <mergeCells count="1">
    <mergeCell ref="A1:K1"/>
  </mergeCells>
  <pageMargins left="0.7" right="0.7" top="0.75" bottom="0.75" header="0" footer="0"/>
  <pageSetup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990"/>
  <sheetViews>
    <sheetView workbookViewId="0">
      <selection activeCell="N94" sqref="N94"/>
    </sheetView>
  </sheetViews>
  <sheetFormatPr defaultColWidth="14.42578125" defaultRowHeight="15" customHeight="1" x14ac:dyDescent="0.25"/>
  <cols>
    <col min="1" max="1" width="7" customWidth="1"/>
    <col min="2" max="10" width="10" customWidth="1"/>
    <col min="11" max="14" width="11" customWidth="1"/>
    <col min="15" max="17" width="10" customWidth="1"/>
    <col min="18" max="18" width="11" customWidth="1"/>
    <col min="19" max="25" width="11.140625" customWidth="1"/>
  </cols>
  <sheetData>
    <row r="1" spans="1:25" ht="12.75" customHeight="1" x14ac:dyDescent="0.25">
      <c r="A1" s="203" t="s">
        <v>166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ht="12.75" customHeight="1" x14ac:dyDescent="0.25">
      <c r="A2" s="13"/>
      <c r="B2" s="88"/>
      <c r="C2" s="88"/>
      <c r="D2" s="88"/>
      <c r="E2" s="88"/>
      <c r="F2" s="88"/>
      <c r="G2" s="88"/>
      <c r="H2" s="88"/>
      <c r="I2" s="88"/>
      <c r="J2" s="88"/>
      <c r="K2" s="88"/>
      <c r="L2" s="85"/>
      <c r="M2" s="88"/>
      <c r="N2" s="85"/>
      <c r="O2" s="86"/>
      <c r="P2" s="88"/>
      <c r="Q2" s="88"/>
      <c r="R2" s="85"/>
      <c r="S2" s="88"/>
      <c r="T2" s="85"/>
      <c r="U2" s="88"/>
      <c r="V2" s="85"/>
      <c r="W2" s="88"/>
      <c r="X2" s="85"/>
      <c r="Y2" s="85"/>
    </row>
    <row r="3" spans="1:25" ht="12.75" customHeight="1" x14ac:dyDescent="0.25">
      <c r="A3" s="4" t="s">
        <v>1</v>
      </c>
      <c r="B3" s="86" t="s">
        <v>167</v>
      </c>
      <c r="C3" s="86" t="s">
        <v>168</v>
      </c>
      <c r="D3" s="86" t="s">
        <v>169</v>
      </c>
      <c r="E3" s="86" t="s">
        <v>170</v>
      </c>
      <c r="F3" s="86" t="s">
        <v>171</v>
      </c>
      <c r="G3" s="86" t="s">
        <v>172</v>
      </c>
      <c r="H3" s="86" t="s">
        <v>173</v>
      </c>
      <c r="I3" s="86" t="s">
        <v>174</v>
      </c>
      <c r="J3" s="86" t="s">
        <v>175</v>
      </c>
      <c r="K3" s="86" t="s">
        <v>176</v>
      </c>
      <c r="L3" s="86" t="s">
        <v>177</v>
      </c>
      <c r="M3" s="86" t="s">
        <v>178</v>
      </c>
      <c r="N3" s="86" t="s">
        <v>179</v>
      </c>
      <c r="O3" s="183"/>
      <c r="P3" s="183"/>
      <c r="Q3" s="88"/>
      <c r="R3" s="88"/>
      <c r="S3" s="88"/>
      <c r="T3" s="88"/>
      <c r="U3" s="88"/>
      <c r="V3" s="88"/>
      <c r="W3" s="88"/>
      <c r="X3" s="88"/>
      <c r="Y3" s="88"/>
    </row>
    <row r="4" spans="1:25" ht="12.75" customHeight="1" x14ac:dyDescent="0.25">
      <c r="A4" s="8">
        <v>610</v>
      </c>
      <c r="B4" s="88">
        <v>250</v>
      </c>
      <c r="C4" s="88">
        <v>239</v>
      </c>
      <c r="D4" s="88">
        <v>243</v>
      </c>
      <c r="E4" s="88">
        <v>252</v>
      </c>
      <c r="F4" s="88">
        <v>255</v>
      </c>
      <c r="G4" s="88">
        <v>265</v>
      </c>
      <c r="H4" s="88">
        <v>268</v>
      </c>
      <c r="I4" s="88">
        <v>273</v>
      </c>
      <c r="J4" s="88">
        <v>274</v>
      </c>
      <c r="K4" s="88">
        <v>269</v>
      </c>
      <c r="L4" s="88">
        <v>252</v>
      </c>
      <c r="M4" s="88">
        <v>251</v>
      </c>
      <c r="N4" s="88">
        <v>248</v>
      </c>
      <c r="O4" s="87">
        <f t="shared" ref="O4:O12" si="0">AVERAGE(B4:N4)</f>
        <v>256.84615384615387</v>
      </c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5" ht="12.75" customHeight="1" x14ac:dyDescent="0.25">
      <c r="A5" s="8">
        <v>620</v>
      </c>
      <c r="B5" s="88">
        <v>266</v>
      </c>
      <c r="C5" s="88">
        <v>257</v>
      </c>
      <c r="D5" s="88">
        <v>265</v>
      </c>
      <c r="E5" s="88">
        <v>271</v>
      </c>
      <c r="F5" s="88">
        <v>267</v>
      </c>
      <c r="G5" s="88">
        <v>272</v>
      </c>
      <c r="H5" s="88">
        <v>267</v>
      </c>
      <c r="I5" s="88">
        <v>264</v>
      </c>
      <c r="J5" s="88">
        <v>261</v>
      </c>
      <c r="K5" s="88">
        <v>265</v>
      </c>
      <c r="L5" s="88">
        <v>267</v>
      </c>
      <c r="M5" s="88">
        <v>269</v>
      </c>
      <c r="N5" s="88">
        <v>265</v>
      </c>
      <c r="O5" s="183">
        <f t="shared" si="0"/>
        <v>265.84615384615387</v>
      </c>
      <c r="P5" s="184" t="e">
        <f t="shared" ref="P5:P9" si="1">O5-#REF!</f>
        <v>#REF!</v>
      </c>
      <c r="Q5" s="88"/>
      <c r="R5" s="88"/>
      <c r="S5" s="88"/>
      <c r="T5" s="88"/>
      <c r="U5" s="88"/>
      <c r="V5" s="88"/>
      <c r="W5" s="88"/>
      <c r="X5" s="88"/>
      <c r="Y5" s="88"/>
    </row>
    <row r="6" spans="1:25" ht="12.75" customHeight="1" x14ac:dyDescent="0.25">
      <c r="A6" s="8">
        <v>630</v>
      </c>
      <c r="B6" s="88">
        <v>246</v>
      </c>
      <c r="C6" s="88">
        <v>243</v>
      </c>
      <c r="D6" s="88">
        <v>249</v>
      </c>
      <c r="E6" s="88">
        <v>253</v>
      </c>
      <c r="F6" s="88">
        <v>253</v>
      </c>
      <c r="G6" s="88">
        <v>255</v>
      </c>
      <c r="H6" s="88">
        <v>253</v>
      </c>
      <c r="I6" s="88">
        <v>251</v>
      </c>
      <c r="J6" s="88">
        <v>248</v>
      </c>
      <c r="K6" s="88">
        <v>256</v>
      </c>
      <c r="L6" s="88">
        <v>255</v>
      </c>
      <c r="M6" s="88">
        <v>255</v>
      </c>
      <c r="N6" s="88">
        <v>252</v>
      </c>
      <c r="O6" s="183">
        <f t="shared" si="0"/>
        <v>251.46153846153845</v>
      </c>
      <c r="P6" s="184" t="e">
        <f t="shared" si="1"/>
        <v>#REF!</v>
      </c>
      <c r="Q6" s="88"/>
      <c r="R6" s="88"/>
      <c r="S6" s="88"/>
      <c r="T6" s="88"/>
      <c r="U6" s="88"/>
      <c r="V6" s="88"/>
      <c r="W6" s="88"/>
      <c r="X6" s="88"/>
      <c r="Y6" s="88"/>
    </row>
    <row r="7" spans="1:25" ht="12.75" customHeight="1" x14ac:dyDescent="0.25">
      <c r="A7" s="8">
        <v>640</v>
      </c>
      <c r="B7" s="88">
        <v>249</v>
      </c>
      <c r="C7" s="88">
        <v>247</v>
      </c>
      <c r="D7" s="88">
        <v>247</v>
      </c>
      <c r="E7" s="88">
        <v>250</v>
      </c>
      <c r="F7" s="88">
        <v>255</v>
      </c>
      <c r="G7" s="88">
        <v>255</v>
      </c>
      <c r="H7" s="88">
        <v>254</v>
      </c>
      <c r="I7" s="88">
        <v>249</v>
      </c>
      <c r="J7" s="88">
        <v>257</v>
      </c>
      <c r="K7" s="88">
        <v>255</v>
      </c>
      <c r="L7" s="88">
        <v>254</v>
      </c>
      <c r="M7" s="88">
        <v>249</v>
      </c>
      <c r="N7" s="88">
        <v>258</v>
      </c>
      <c r="O7" s="183">
        <f t="shared" si="0"/>
        <v>252.23076923076923</v>
      </c>
      <c r="P7" s="184" t="e">
        <f t="shared" si="1"/>
        <v>#REF!</v>
      </c>
      <c r="Q7" s="88"/>
      <c r="R7" s="88"/>
      <c r="S7" s="88"/>
      <c r="T7" s="88"/>
      <c r="U7" s="88"/>
      <c r="V7" s="88"/>
      <c r="W7" s="88"/>
      <c r="X7" s="88"/>
      <c r="Y7" s="88"/>
    </row>
    <row r="8" spans="1:25" ht="12.75" customHeight="1" x14ac:dyDescent="0.25">
      <c r="A8" s="8">
        <v>650</v>
      </c>
      <c r="B8" s="88">
        <v>287</v>
      </c>
      <c r="C8" s="88">
        <v>271</v>
      </c>
      <c r="D8" s="88">
        <v>277</v>
      </c>
      <c r="E8" s="88">
        <v>284</v>
      </c>
      <c r="F8" s="88">
        <v>280</v>
      </c>
      <c r="G8" s="88">
        <v>262</v>
      </c>
      <c r="H8" s="88">
        <v>263</v>
      </c>
      <c r="I8" s="88">
        <v>276</v>
      </c>
      <c r="J8" s="88">
        <v>280</v>
      </c>
      <c r="K8" s="88">
        <v>272</v>
      </c>
      <c r="L8" s="88">
        <v>275</v>
      </c>
      <c r="M8" s="88">
        <v>290</v>
      </c>
      <c r="N8" s="88">
        <v>282</v>
      </c>
      <c r="O8" s="183">
        <f t="shared" si="0"/>
        <v>276.84615384615387</v>
      </c>
      <c r="P8" s="184" t="e">
        <f t="shared" si="1"/>
        <v>#REF!</v>
      </c>
      <c r="Q8" s="88"/>
      <c r="R8" s="88"/>
      <c r="S8" s="88"/>
      <c r="T8" s="88"/>
      <c r="U8" s="88"/>
      <c r="V8" s="88"/>
      <c r="W8" s="88"/>
      <c r="X8" s="88"/>
      <c r="Y8" s="88"/>
    </row>
    <row r="9" spans="1:25" ht="12.75" customHeight="1" x14ac:dyDescent="0.25">
      <c r="A9" s="8">
        <v>660</v>
      </c>
      <c r="B9" s="88">
        <v>232</v>
      </c>
      <c r="C9" s="88">
        <v>236</v>
      </c>
      <c r="D9" s="88">
        <v>240</v>
      </c>
      <c r="E9" s="88">
        <v>240</v>
      </c>
      <c r="F9" s="88">
        <v>241</v>
      </c>
      <c r="G9" s="88">
        <v>238</v>
      </c>
      <c r="H9" s="88">
        <v>236</v>
      </c>
      <c r="I9" s="88">
        <v>228</v>
      </c>
      <c r="J9" s="88">
        <v>249</v>
      </c>
      <c r="K9" s="88">
        <v>234</v>
      </c>
      <c r="L9" s="88">
        <v>242</v>
      </c>
      <c r="M9" s="88">
        <v>234</v>
      </c>
      <c r="N9" s="88">
        <v>233</v>
      </c>
      <c r="O9" s="183">
        <f t="shared" si="0"/>
        <v>237.15384615384616</v>
      </c>
      <c r="P9" s="184" t="e">
        <f t="shared" si="1"/>
        <v>#REF!</v>
      </c>
      <c r="Q9" s="88"/>
      <c r="R9" s="88"/>
      <c r="S9" s="88"/>
      <c r="T9" s="88"/>
      <c r="U9" s="88"/>
      <c r="V9" s="88"/>
      <c r="W9" s="88"/>
      <c r="X9" s="88"/>
      <c r="Y9" s="88"/>
    </row>
    <row r="10" spans="1:25" ht="12.75" customHeight="1" x14ac:dyDescent="0.25">
      <c r="A10" s="8">
        <v>670</v>
      </c>
      <c r="B10" s="88">
        <v>263</v>
      </c>
      <c r="C10" s="85">
        <v>256</v>
      </c>
      <c r="D10" s="85">
        <v>267</v>
      </c>
      <c r="E10" s="85">
        <v>268</v>
      </c>
      <c r="F10" s="85">
        <v>274</v>
      </c>
      <c r="G10" s="88">
        <v>276</v>
      </c>
      <c r="H10" s="85">
        <v>278</v>
      </c>
      <c r="I10" s="88">
        <v>268</v>
      </c>
      <c r="J10" s="88">
        <v>266</v>
      </c>
      <c r="K10" s="88">
        <v>268</v>
      </c>
      <c r="L10" s="88">
        <v>265</v>
      </c>
      <c r="M10" s="88">
        <v>263</v>
      </c>
      <c r="N10" s="88">
        <v>260</v>
      </c>
      <c r="O10" s="183">
        <f t="shared" si="0"/>
        <v>267.07692307692309</v>
      </c>
      <c r="P10" s="183"/>
      <c r="Q10" s="85"/>
      <c r="R10" s="85"/>
      <c r="S10" s="85"/>
      <c r="T10" s="85"/>
      <c r="U10" s="85"/>
      <c r="V10" s="85"/>
      <c r="W10" s="85"/>
      <c r="X10" s="85"/>
      <c r="Y10" s="85"/>
    </row>
    <row r="11" spans="1:25" ht="12.75" customHeight="1" x14ac:dyDescent="0.25">
      <c r="A11" s="13">
        <v>680</v>
      </c>
      <c r="B11" s="88">
        <v>277</v>
      </c>
      <c r="C11" s="85">
        <v>266</v>
      </c>
      <c r="D11" s="85">
        <v>271</v>
      </c>
      <c r="E11" s="85">
        <v>270</v>
      </c>
      <c r="F11" s="85">
        <v>266</v>
      </c>
      <c r="G11" s="88">
        <v>276</v>
      </c>
      <c r="H11" s="85">
        <v>259</v>
      </c>
      <c r="I11" s="88">
        <v>279</v>
      </c>
      <c r="J11" s="85">
        <v>275</v>
      </c>
      <c r="K11" s="85">
        <v>282</v>
      </c>
      <c r="L11" s="85">
        <v>253</v>
      </c>
      <c r="M11" s="85">
        <v>276</v>
      </c>
      <c r="N11" s="85">
        <v>265</v>
      </c>
      <c r="O11" s="183">
        <f t="shared" si="0"/>
        <v>270.38461538461536</v>
      </c>
      <c r="P11" s="185" t="e">
        <f t="shared" ref="P11:P12" si="2">O11-#REF!</f>
        <v>#REF!</v>
      </c>
      <c r="Q11" s="85"/>
      <c r="R11" s="85"/>
      <c r="S11" s="85"/>
      <c r="T11" s="85"/>
      <c r="U11" s="85"/>
      <c r="V11" s="85"/>
      <c r="W11" s="85"/>
      <c r="X11" s="85"/>
      <c r="Y11" s="85"/>
    </row>
    <row r="12" spans="1:25" ht="12.75" customHeight="1" x14ac:dyDescent="0.25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3" t="e">
        <f t="shared" si="0"/>
        <v>#DIV/0!</v>
      </c>
      <c r="P12" s="185" t="e">
        <f t="shared" si="2"/>
        <v>#DIV/0!</v>
      </c>
      <c r="Q12" s="85"/>
      <c r="R12" s="85"/>
      <c r="S12" s="85"/>
      <c r="T12" s="85"/>
      <c r="U12" s="85"/>
      <c r="V12" s="85"/>
      <c r="W12" s="85"/>
      <c r="X12" s="85"/>
      <c r="Y12" s="85"/>
    </row>
    <row r="13" spans="1:25" ht="12.75" customHeight="1" x14ac:dyDescent="0.25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3"/>
      <c r="P13" s="183"/>
      <c r="Q13" s="85"/>
      <c r="R13" s="85"/>
      <c r="S13" s="85"/>
      <c r="T13" s="85"/>
      <c r="U13" s="85"/>
      <c r="V13" s="85"/>
      <c r="W13" s="85"/>
      <c r="X13" s="85"/>
      <c r="Y13" s="85"/>
    </row>
    <row r="14" spans="1:25" ht="12.75" customHeight="1" x14ac:dyDescent="0.25">
      <c r="A14" s="4" t="s">
        <v>1</v>
      </c>
      <c r="B14" s="86" t="s">
        <v>180</v>
      </c>
      <c r="C14" s="86" t="s">
        <v>181</v>
      </c>
      <c r="D14" s="86" t="s">
        <v>182</v>
      </c>
      <c r="E14" s="86" t="s">
        <v>183</v>
      </c>
      <c r="F14" s="86" t="s">
        <v>184</v>
      </c>
      <c r="G14" s="86" t="s">
        <v>185</v>
      </c>
      <c r="H14" s="86" t="s">
        <v>186</v>
      </c>
      <c r="I14" s="86" t="s">
        <v>187</v>
      </c>
      <c r="J14" s="86" t="s">
        <v>188</v>
      </c>
      <c r="K14" s="86" t="s">
        <v>189</v>
      </c>
      <c r="L14" s="86" t="s">
        <v>190</v>
      </c>
      <c r="M14" s="86" t="s">
        <v>191</v>
      </c>
      <c r="N14" s="86" t="s">
        <v>192</v>
      </c>
      <c r="O14" s="183"/>
      <c r="P14" s="183"/>
      <c r="Q14" s="85"/>
      <c r="R14" s="85"/>
      <c r="S14" s="85"/>
      <c r="T14" s="85"/>
      <c r="U14" s="85"/>
      <c r="V14" s="85"/>
      <c r="W14" s="85"/>
      <c r="X14" s="85"/>
      <c r="Y14" s="85"/>
    </row>
    <row r="15" spans="1:25" ht="12.75" customHeight="1" x14ac:dyDescent="0.25">
      <c r="A15" s="8">
        <v>610</v>
      </c>
      <c r="B15" s="88">
        <v>262</v>
      </c>
      <c r="C15" s="88">
        <v>247</v>
      </c>
      <c r="D15" s="88">
        <v>253</v>
      </c>
      <c r="E15" s="88">
        <v>254</v>
      </c>
      <c r="F15" s="88">
        <v>263</v>
      </c>
      <c r="G15" s="88">
        <v>271</v>
      </c>
      <c r="H15" s="88">
        <v>287</v>
      </c>
      <c r="I15" s="88">
        <v>277</v>
      </c>
      <c r="J15" s="89">
        <v>285</v>
      </c>
      <c r="K15" s="88">
        <v>259</v>
      </c>
      <c r="L15" s="88">
        <v>263</v>
      </c>
      <c r="M15" s="89">
        <v>256</v>
      </c>
      <c r="N15" s="89">
        <v>256</v>
      </c>
      <c r="O15" s="183">
        <f t="shared" ref="O15:O22" si="3">AVERAGE(B15:N15)</f>
        <v>264.07692307692309</v>
      </c>
      <c r="P15" s="184">
        <f t="shared" ref="P15:P22" si="4">O15-O4</f>
        <v>7.2307692307692264</v>
      </c>
      <c r="Q15" s="85"/>
      <c r="R15" s="85"/>
      <c r="S15" s="85"/>
      <c r="T15" s="85"/>
      <c r="U15" s="85"/>
      <c r="V15" s="85"/>
      <c r="W15" s="85"/>
      <c r="X15" s="85"/>
      <c r="Y15" s="85"/>
    </row>
    <row r="16" spans="1:25" ht="12.75" customHeight="1" x14ac:dyDescent="0.25">
      <c r="A16" s="8">
        <v>620</v>
      </c>
      <c r="B16" s="88">
        <v>251</v>
      </c>
      <c r="C16" s="88">
        <v>265</v>
      </c>
      <c r="D16" s="88">
        <v>263</v>
      </c>
      <c r="E16" s="88">
        <v>270</v>
      </c>
      <c r="F16" s="88">
        <v>270</v>
      </c>
      <c r="G16" s="88">
        <v>272</v>
      </c>
      <c r="H16" s="88">
        <v>269</v>
      </c>
      <c r="I16" s="88">
        <v>267</v>
      </c>
      <c r="J16" s="89">
        <v>262</v>
      </c>
      <c r="K16" s="88">
        <v>271</v>
      </c>
      <c r="L16" s="88">
        <v>271</v>
      </c>
      <c r="M16" s="89">
        <v>270</v>
      </c>
      <c r="N16" s="89">
        <v>287</v>
      </c>
      <c r="O16" s="183">
        <f t="shared" si="3"/>
        <v>268.30769230769232</v>
      </c>
      <c r="P16" s="184">
        <f t="shared" si="4"/>
        <v>2.4615384615384528</v>
      </c>
      <c r="Q16" s="85"/>
      <c r="R16" s="85"/>
      <c r="S16" s="85"/>
      <c r="T16" s="85"/>
      <c r="U16" s="85"/>
      <c r="V16" s="85"/>
      <c r="W16" s="85"/>
      <c r="X16" s="85"/>
      <c r="Y16" s="85"/>
    </row>
    <row r="17" spans="1:25" ht="12.75" customHeight="1" x14ac:dyDescent="0.25">
      <c r="A17" s="8">
        <v>630</v>
      </c>
      <c r="B17" s="88">
        <v>273</v>
      </c>
      <c r="C17" s="88">
        <v>248</v>
      </c>
      <c r="D17" s="88">
        <v>251</v>
      </c>
      <c r="E17" s="88">
        <v>250</v>
      </c>
      <c r="F17" s="88">
        <v>258</v>
      </c>
      <c r="G17" s="88">
        <v>237</v>
      </c>
      <c r="H17" s="88">
        <v>257</v>
      </c>
      <c r="I17" s="88">
        <v>255</v>
      </c>
      <c r="J17" s="89">
        <v>235</v>
      </c>
      <c r="K17" s="88">
        <v>259</v>
      </c>
      <c r="L17" s="88">
        <v>259</v>
      </c>
      <c r="M17" s="89">
        <v>258</v>
      </c>
      <c r="N17" s="89">
        <v>259</v>
      </c>
      <c r="O17" s="183">
        <f t="shared" si="3"/>
        <v>253.76923076923077</v>
      </c>
      <c r="P17" s="184">
        <f t="shared" si="4"/>
        <v>2.3076923076923208</v>
      </c>
      <c r="Q17" s="85"/>
      <c r="R17" s="85"/>
      <c r="S17" s="85"/>
      <c r="T17" s="85"/>
      <c r="U17" s="85"/>
      <c r="V17" s="85"/>
      <c r="W17" s="85"/>
      <c r="X17" s="85"/>
      <c r="Y17" s="85"/>
    </row>
    <row r="18" spans="1:25" ht="12.75" customHeight="1" x14ac:dyDescent="0.25">
      <c r="A18" s="8">
        <v>640</v>
      </c>
      <c r="B18" s="88">
        <v>251</v>
      </c>
      <c r="C18" s="88">
        <v>247</v>
      </c>
      <c r="D18" s="88">
        <v>248</v>
      </c>
      <c r="E18" s="88">
        <v>258</v>
      </c>
      <c r="F18" s="88">
        <v>250</v>
      </c>
      <c r="G18" s="88">
        <v>252</v>
      </c>
      <c r="H18" s="88">
        <v>255</v>
      </c>
      <c r="I18" s="88">
        <v>255</v>
      </c>
      <c r="J18" s="89">
        <v>261</v>
      </c>
      <c r="K18" s="88">
        <v>254</v>
      </c>
      <c r="L18" s="88">
        <v>257</v>
      </c>
      <c r="M18" s="89">
        <v>257</v>
      </c>
      <c r="N18" s="89">
        <v>256</v>
      </c>
      <c r="O18" s="183">
        <f t="shared" si="3"/>
        <v>253.92307692307693</v>
      </c>
      <c r="P18" s="184">
        <f t="shared" si="4"/>
        <v>1.6923076923077076</v>
      </c>
      <c r="Q18" s="85"/>
      <c r="R18" s="85"/>
      <c r="S18" s="85"/>
      <c r="T18" s="85"/>
      <c r="U18" s="85"/>
      <c r="V18" s="85"/>
      <c r="W18" s="85"/>
      <c r="X18" s="85"/>
      <c r="Y18" s="85"/>
    </row>
    <row r="19" spans="1:25" ht="12.75" customHeight="1" x14ac:dyDescent="0.25">
      <c r="A19" s="8">
        <v>650</v>
      </c>
      <c r="B19" s="88">
        <v>250</v>
      </c>
      <c r="C19" s="88">
        <v>280</v>
      </c>
      <c r="D19" s="88">
        <v>286</v>
      </c>
      <c r="E19" s="88">
        <v>285</v>
      </c>
      <c r="F19" s="88">
        <v>283</v>
      </c>
      <c r="G19" s="88">
        <v>280</v>
      </c>
      <c r="H19" s="88">
        <v>278</v>
      </c>
      <c r="I19" s="88">
        <v>290</v>
      </c>
      <c r="J19" s="89">
        <v>266</v>
      </c>
      <c r="K19" s="88">
        <v>277</v>
      </c>
      <c r="L19" s="88">
        <v>286</v>
      </c>
      <c r="M19" s="89">
        <v>288</v>
      </c>
      <c r="N19" s="89">
        <v>293</v>
      </c>
      <c r="O19" s="183">
        <f t="shared" si="3"/>
        <v>280.15384615384613</v>
      </c>
      <c r="P19" s="184">
        <f t="shared" si="4"/>
        <v>3.307692307692264</v>
      </c>
      <c r="Q19" s="85"/>
      <c r="R19" s="85"/>
      <c r="S19" s="85"/>
      <c r="T19" s="85"/>
      <c r="U19" s="85"/>
      <c r="V19" s="85"/>
      <c r="W19" s="85"/>
      <c r="X19" s="85"/>
      <c r="Y19" s="85"/>
    </row>
    <row r="20" spans="1:25" ht="12.75" customHeight="1" x14ac:dyDescent="0.25">
      <c r="A20" s="8">
        <v>660</v>
      </c>
      <c r="B20" s="88">
        <v>286</v>
      </c>
      <c r="C20" s="88">
        <v>235</v>
      </c>
      <c r="D20" s="88">
        <v>240</v>
      </c>
      <c r="E20" s="88">
        <v>245</v>
      </c>
      <c r="F20" s="88">
        <v>241</v>
      </c>
      <c r="G20" s="88">
        <v>243</v>
      </c>
      <c r="H20" s="88">
        <v>235</v>
      </c>
      <c r="I20" s="88">
        <v>246</v>
      </c>
      <c r="J20" s="89">
        <v>239</v>
      </c>
      <c r="K20" s="88">
        <v>239</v>
      </c>
      <c r="L20" s="88">
        <v>243</v>
      </c>
      <c r="M20" s="89">
        <v>250</v>
      </c>
      <c r="N20" s="89">
        <v>228</v>
      </c>
      <c r="O20" s="183">
        <f t="shared" si="3"/>
        <v>243.84615384615384</v>
      </c>
      <c r="P20" s="184">
        <f t="shared" si="4"/>
        <v>6.6923076923076792</v>
      </c>
      <c r="Q20" s="85"/>
      <c r="R20" s="85"/>
      <c r="S20" s="85"/>
      <c r="T20" s="85"/>
      <c r="U20" s="85"/>
      <c r="V20" s="85"/>
      <c r="W20" s="85"/>
      <c r="X20" s="85"/>
      <c r="Y20" s="85"/>
    </row>
    <row r="21" spans="1:25" ht="12.75" customHeight="1" x14ac:dyDescent="0.25">
      <c r="A21" s="8">
        <v>670</v>
      </c>
      <c r="B21" s="88">
        <v>237</v>
      </c>
      <c r="C21" s="88">
        <v>261</v>
      </c>
      <c r="D21" s="88">
        <v>264</v>
      </c>
      <c r="E21" s="88">
        <v>267</v>
      </c>
      <c r="F21" s="88">
        <v>273</v>
      </c>
      <c r="G21" s="88">
        <v>271</v>
      </c>
      <c r="H21" s="88">
        <v>269</v>
      </c>
      <c r="I21" s="88">
        <v>264</v>
      </c>
      <c r="J21" s="89">
        <v>266</v>
      </c>
      <c r="K21" s="88">
        <v>266</v>
      </c>
      <c r="L21" s="88">
        <v>267</v>
      </c>
      <c r="M21" s="89">
        <v>264</v>
      </c>
      <c r="N21" s="89">
        <v>266</v>
      </c>
      <c r="O21" s="183">
        <f t="shared" si="3"/>
        <v>264.23076923076923</v>
      </c>
      <c r="P21" s="184">
        <f t="shared" si="4"/>
        <v>-2.846153846153868</v>
      </c>
      <c r="Q21" s="88"/>
      <c r="R21" s="88"/>
      <c r="S21" s="88"/>
      <c r="T21" s="88"/>
      <c r="U21" s="89"/>
      <c r="V21" s="88"/>
      <c r="W21" s="89"/>
      <c r="X21" s="85"/>
      <c r="Y21" s="85"/>
    </row>
    <row r="22" spans="1:25" ht="12.75" customHeight="1" x14ac:dyDescent="0.25">
      <c r="A22" s="13">
        <v>680</v>
      </c>
      <c r="B22" s="88">
        <v>266</v>
      </c>
      <c r="C22" s="88">
        <v>271</v>
      </c>
      <c r="D22" s="88">
        <v>278</v>
      </c>
      <c r="E22" s="88">
        <v>284</v>
      </c>
      <c r="F22" s="88">
        <v>288</v>
      </c>
      <c r="G22" s="88">
        <v>279</v>
      </c>
      <c r="H22" s="88">
        <v>287</v>
      </c>
      <c r="I22" s="88">
        <v>287</v>
      </c>
      <c r="J22" s="88">
        <v>283</v>
      </c>
      <c r="K22" s="88">
        <v>278</v>
      </c>
      <c r="L22" s="88">
        <v>272</v>
      </c>
      <c r="M22" s="88">
        <v>267</v>
      </c>
      <c r="N22" s="88">
        <v>291</v>
      </c>
      <c r="O22" s="183">
        <f t="shared" si="3"/>
        <v>279.30769230769232</v>
      </c>
      <c r="P22" s="184">
        <f t="shared" si="4"/>
        <v>8.9230769230769624</v>
      </c>
      <c r="Q22" s="88"/>
      <c r="R22" s="88"/>
      <c r="S22" s="88"/>
      <c r="T22" s="88"/>
      <c r="U22" s="89"/>
      <c r="V22" s="88"/>
      <c r="W22" s="89"/>
      <c r="X22" s="85"/>
      <c r="Y22" s="85"/>
    </row>
    <row r="23" spans="1:25" ht="12.75" customHeight="1" x14ac:dyDescent="0.25">
      <c r="A23" s="188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3"/>
      <c r="P23" s="184"/>
      <c r="Q23" s="85"/>
      <c r="R23" s="85"/>
      <c r="S23" s="85"/>
      <c r="T23" s="85"/>
      <c r="U23" s="85"/>
      <c r="V23" s="85"/>
      <c r="W23" s="85"/>
      <c r="X23" s="85"/>
      <c r="Y23" s="85"/>
    </row>
    <row r="24" spans="1:25" ht="12.75" customHeight="1" x14ac:dyDescent="0.25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3"/>
      <c r="P24" s="183"/>
      <c r="Q24" s="85"/>
      <c r="R24" s="85"/>
      <c r="S24" s="85"/>
      <c r="T24" s="85"/>
      <c r="U24" s="85"/>
      <c r="V24" s="85"/>
      <c r="W24" s="85"/>
      <c r="X24" s="85"/>
      <c r="Y24" s="85"/>
    </row>
    <row r="25" spans="1:25" ht="12.75" customHeight="1" x14ac:dyDescent="0.25">
      <c r="A25" s="4" t="s">
        <v>1</v>
      </c>
      <c r="B25" s="86" t="s">
        <v>193</v>
      </c>
      <c r="C25" s="86" t="s">
        <v>194</v>
      </c>
      <c r="D25" s="86" t="s">
        <v>195</v>
      </c>
      <c r="E25" s="86" t="s">
        <v>196</v>
      </c>
      <c r="F25" s="86" t="s">
        <v>197</v>
      </c>
      <c r="G25" s="86" t="s">
        <v>198</v>
      </c>
      <c r="H25" s="86" t="s">
        <v>199</v>
      </c>
      <c r="I25" s="86" t="s">
        <v>200</v>
      </c>
      <c r="J25" s="86" t="s">
        <v>201</v>
      </c>
      <c r="K25" s="86" t="s">
        <v>202</v>
      </c>
      <c r="L25" s="86" t="s">
        <v>203</v>
      </c>
      <c r="M25" s="86" t="s">
        <v>204</v>
      </c>
      <c r="N25" s="86" t="s">
        <v>205</v>
      </c>
      <c r="O25" s="183"/>
      <c r="P25" s="183"/>
      <c r="Q25" s="85"/>
      <c r="R25" s="85"/>
      <c r="S25" s="85"/>
      <c r="T25" s="85"/>
      <c r="U25" s="85"/>
      <c r="V25" s="85"/>
      <c r="W25" s="85"/>
      <c r="X25" s="85"/>
      <c r="Y25" s="85"/>
    </row>
    <row r="26" spans="1:25" ht="12.75" customHeight="1" x14ac:dyDescent="0.25">
      <c r="A26" s="8">
        <v>610</v>
      </c>
      <c r="B26" s="89">
        <v>260</v>
      </c>
      <c r="C26" s="89">
        <v>255</v>
      </c>
      <c r="D26" s="89">
        <v>260</v>
      </c>
      <c r="E26" s="89">
        <v>255</v>
      </c>
      <c r="F26" s="88">
        <v>269</v>
      </c>
      <c r="G26" s="88">
        <v>273</v>
      </c>
      <c r="H26" s="88">
        <v>280</v>
      </c>
      <c r="I26" s="88">
        <v>276</v>
      </c>
      <c r="J26" s="88">
        <v>279</v>
      </c>
      <c r="K26" s="88">
        <v>270</v>
      </c>
      <c r="L26" s="88">
        <v>264</v>
      </c>
      <c r="M26" s="89">
        <v>262</v>
      </c>
      <c r="N26" s="89">
        <v>259</v>
      </c>
      <c r="O26" s="183">
        <f t="shared" ref="O26:O33" si="5">AVERAGE(B26:N26)</f>
        <v>266.30769230769232</v>
      </c>
      <c r="P26" s="184">
        <f t="shared" ref="P26:P33" si="6">O26-O15</f>
        <v>2.2307692307692264</v>
      </c>
      <c r="Q26" s="85"/>
      <c r="R26" s="85"/>
      <c r="S26" s="85"/>
      <c r="T26" s="85"/>
      <c r="U26" s="85"/>
      <c r="V26" s="85"/>
      <c r="W26" s="85"/>
      <c r="X26" s="85"/>
      <c r="Y26" s="85"/>
    </row>
    <row r="27" spans="1:25" ht="12.75" customHeight="1" x14ac:dyDescent="0.25">
      <c r="A27" s="8">
        <v>620</v>
      </c>
      <c r="B27" s="89">
        <v>293</v>
      </c>
      <c r="C27" s="89">
        <v>285</v>
      </c>
      <c r="D27" s="89">
        <v>293</v>
      </c>
      <c r="E27" s="89">
        <v>293</v>
      </c>
      <c r="F27" s="88">
        <v>299</v>
      </c>
      <c r="G27" s="88">
        <v>299</v>
      </c>
      <c r="H27" s="88">
        <v>294</v>
      </c>
      <c r="I27" s="88">
        <v>292</v>
      </c>
      <c r="J27" s="88">
        <v>287</v>
      </c>
      <c r="K27" s="88">
        <v>292</v>
      </c>
      <c r="L27" s="88">
        <v>298</v>
      </c>
      <c r="M27" s="89">
        <v>269</v>
      </c>
      <c r="N27" s="89">
        <v>284</v>
      </c>
      <c r="O27" s="183">
        <f t="shared" si="5"/>
        <v>290.61538461538464</v>
      </c>
      <c r="P27" s="184">
        <f t="shared" si="6"/>
        <v>22.307692307692321</v>
      </c>
      <c r="Q27" s="85"/>
      <c r="R27" s="85"/>
      <c r="S27" s="85"/>
      <c r="T27" s="85"/>
      <c r="U27" s="85"/>
      <c r="V27" s="85"/>
      <c r="W27" s="85"/>
      <c r="X27" s="85"/>
      <c r="Y27" s="85"/>
    </row>
    <row r="28" spans="1:25" ht="12.75" customHeight="1" x14ac:dyDescent="0.25">
      <c r="A28" s="8">
        <v>630</v>
      </c>
      <c r="B28" s="89">
        <v>255</v>
      </c>
      <c r="C28" s="89">
        <v>254</v>
      </c>
      <c r="D28" s="89">
        <v>257</v>
      </c>
      <c r="E28" s="89">
        <v>261</v>
      </c>
      <c r="F28" s="88">
        <v>264</v>
      </c>
      <c r="G28" s="88">
        <v>266</v>
      </c>
      <c r="H28" s="88">
        <v>266</v>
      </c>
      <c r="I28" s="88">
        <v>263</v>
      </c>
      <c r="J28" s="88">
        <v>257</v>
      </c>
      <c r="K28" s="88">
        <v>260</v>
      </c>
      <c r="L28" s="88">
        <v>254</v>
      </c>
      <c r="M28" s="89">
        <v>240</v>
      </c>
      <c r="N28" s="89">
        <v>257</v>
      </c>
      <c r="O28" s="183">
        <f t="shared" si="5"/>
        <v>258</v>
      </c>
      <c r="P28" s="184">
        <f t="shared" si="6"/>
        <v>4.2307692307692264</v>
      </c>
      <c r="Q28" s="85"/>
      <c r="R28" s="85"/>
      <c r="S28" s="85"/>
      <c r="T28" s="85"/>
      <c r="U28" s="85"/>
      <c r="V28" s="85"/>
      <c r="W28" s="85"/>
      <c r="X28" s="85"/>
      <c r="Y28" s="85"/>
    </row>
    <row r="29" spans="1:25" ht="12.75" customHeight="1" x14ac:dyDescent="0.25">
      <c r="A29" s="8">
        <v>640</v>
      </c>
      <c r="B29" s="89">
        <v>259</v>
      </c>
      <c r="C29" s="89">
        <v>262</v>
      </c>
      <c r="D29" s="89">
        <v>263</v>
      </c>
      <c r="E29" s="89">
        <v>265</v>
      </c>
      <c r="F29" s="88">
        <v>269</v>
      </c>
      <c r="G29" s="88">
        <v>276</v>
      </c>
      <c r="H29" s="88">
        <v>269</v>
      </c>
      <c r="I29" s="88">
        <v>265</v>
      </c>
      <c r="J29" s="88">
        <v>270</v>
      </c>
      <c r="K29" s="88">
        <v>265</v>
      </c>
      <c r="L29" s="88">
        <v>265</v>
      </c>
      <c r="M29" s="89">
        <v>264</v>
      </c>
      <c r="N29" s="89">
        <v>265</v>
      </c>
      <c r="O29" s="183">
        <f t="shared" si="5"/>
        <v>265.92307692307691</v>
      </c>
      <c r="P29" s="184">
        <f t="shared" si="6"/>
        <v>11.999999999999972</v>
      </c>
      <c r="Q29" s="85"/>
      <c r="R29" s="85"/>
      <c r="S29" s="85"/>
      <c r="T29" s="85"/>
      <c r="U29" s="85"/>
      <c r="V29" s="85"/>
      <c r="W29" s="85"/>
      <c r="X29" s="85"/>
      <c r="Y29" s="85"/>
    </row>
    <row r="30" spans="1:25" ht="12.75" customHeight="1" x14ac:dyDescent="0.25">
      <c r="A30" s="8">
        <v>650</v>
      </c>
      <c r="B30" s="89">
        <v>284</v>
      </c>
      <c r="C30" s="89">
        <v>291</v>
      </c>
      <c r="D30" s="89">
        <v>282</v>
      </c>
      <c r="E30" s="89">
        <v>297</v>
      </c>
      <c r="F30" s="88">
        <v>298</v>
      </c>
      <c r="G30" s="88">
        <v>294</v>
      </c>
      <c r="H30" s="88">
        <v>303</v>
      </c>
      <c r="I30" s="88">
        <v>294</v>
      </c>
      <c r="J30" s="88">
        <v>279</v>
      </c>
      <c r="K30" s="88">
        <v>293</v>
      </c>
      <c r="L30" s="88">
        <v>301</v>
      </c>
      <c r="M30" s="89">
        <v>299</v>
      </c>
      <c r="N30" s="89">
        <v>304</v>
      </c>
      <c r="O30" s="183">
        <f t="shared" si="5"/>
        <v>293.76923076923077</v>
      </c>
      <c r="P30" s="184">
        <f t="shared" si="6"/>
        <v>13.615384615384642</v>
      </c>
      <c r="Q30" s="85"/>
      <c r="R30" s="85"/>
      <c r="S30" s="85"/>
      <c r="T30" s="85"/>
      <c r="U30" s="85"/>
      <c r="V30" s="85"/>
      <c r="W30" s="85"/>
      <c r="X30" s="85"/>
      <c r="Y30" s="85"/>
    </row>
    <row r="31" spans="1:25" ht="12.75" customHeight="1" x14ac:dyDescent="0.25">
      <c r="A31" s="8">
        <v>660</v>
      </c>
      <c r="B31" s="89">
        <v>247</v>
      </c>
      <c r="C31" s="89">
        <v>236</v>
      </c>
      <c r="D31" s="89">
        <v>238</v>
      </c>
      <c r="E31" s="89">
        <v>249</v>
      </c>
      <c r="F31" s="88">
        <v>248</v>
      </c>
      <c r="G31" s="88">
        <v>248</v>
      </c>
      <c r="H31" s="88">
        <v>248</v>
      </c>
      <c r="I31" s="88">
        <v>244</v>
      </c>
      <c r="J31" s="88">
        <v>248</v>
      </c>
      <c r="K31" s="88">
        <v>247</v>
      </c>
      <c r="L31" s="88">
        <v>244</v>
      </c>
      <c r="M31" s="89">
        <v>252</v>
      </c>
      <c r="N31" s="89">
        <v>254</v>
      </c>
      <c r="O31" s="183">
        <f t="shared" si="5"/>
        <v>246.38461538461539</v>
      </c>
      <c r="P31" s="184">
        <f t="shared" si="6"/>
        <v>2.5384615384615472</v>
      </c>
      <c r="Q31" s="85"/>
      <c r="R31" s="85"/>
      <c r="S31" s="85"/>
      <c r="T31" s="85"/>
      <c r="U31" s="85"/>
      <c r="V31" s="85"/>
      <c r="W31" s="85"/>
      <c r="X31" s="85"/>
      <c r="Y31" s="85"/>
    </row>
    <row r="32" spans="1:25" ht="12.75" customHeight="1" x14ac:dyDescent="0.25">
      <c r="A32" s="8">
        <v>670</v>
      </c>
      <c r="B32" s="89">
        <v>276</v>
      </c>
      <c r="C32" s="89">
        <v>268</v>
      </c>
      <c r="D32" s="89">
        <v>271</v>
      </c>
      <c r="E32" s="89">
        <v>262</v>
      </c>
      <c r="F32" s="88">
        <v>275</v>
      </c>
      <c r="G32" s="88">
        <v>279</v>
      </c>
      <c r="H32" s="88">
        <v>278</v>
      </c>
      <c r="I32" s="88">
        <v>266</v>
      </c>
      <c r="J32" s="88">
        <v>273</v>
      </c>
      <c r="K32" s="88">
        <v>271</v>
      </c>
      <c r="L32" s="88">
        <v>273</v>
      </c>
      <c r="M32" s="89">
        <v>271</v>
      </c>
      <c r="N32" s="89">
        <v>265</v>
      </c>
      <c r="O32" s="183">
        <f t="shared" si="5"/>
        <v>271.38461538461536</v>
      </c>
      <c r="P32" s="184">
        <f t="shared" si="6"/>
        <v>7.153846153846132</v>
      </c>
      <c r="Q32" s="85"/>
      <c r="R32" s="85"/>
      <c r="S32" s="85"/>
      <c r="T32" s="85"/>
      <c r="U32" s="85"/>
      <c r="V32" s="85"/>
      <c r="W32" s="85"/>
      <c r="X32" s="85"/>
      <c r="Y32" s="85"/>
    </row>
    <row r="33" spans="1:25" ht="12.75" customHeight="1" x14ac:dyDescent="0.25">
      <c r="A33" s="13">
        <v>680</v>
      </c>
      <c r="B33" s="85">
        <v>266</v>
      </c>
      <c r="C33" s="85">
        <v>262</v>
      </c>
      <c r="D33" s="85">
        <v>273</v>
      </c>
      <c r="E33" s="85">
        <v>292</v>
      </c>
      <c r="F33" s="85">
        <v>296</v>
      </c>
      <c r="G33" s="85">
        <v>300</v>
      </c>
      <c r="H33" s="85">
        <v>287</v>
      </c>
      <c r="I33" s="85">
        <v>278</v>
      </c>
      <c r="J33" s="85">
        <v>293</v>
      </c>
      <c r="K33" s="85">
        <v>292</v>
      </c>
      <c r="L33" s="85">
        <v>291</v>
      </c>
      <c r="M33" s="88">
        <v>320</v>
      </c>
      <c r="N33" s="88">
        <v>297</v>
      </c>
      <c r="O33" s="183">
        <f t="shared" si="5"/>
        <v>288.23076923076923</v>
      </c>
      <c r="P33" s="184">
        <f t="shared" si="6"/>
        <v>8.9230769230769056</v>
      </c>
      <c r="Q33" s="85"/>
      <c r="R33" s="85"/>
      <c r="S33" s="85"/>
      <c r="T33" s="85"/>
      <c r="U33" s="85"/>
      <c r="V33" s="85"/>
      <c r="W33" s="85"/>
      <c r="X33" s="85"/>
      <c r="Y33" s="85"/>
    </row>
    <row r="34" spans="1:25" ht="12.75" customHeight="1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3"/>
      <c r="P34" s="183"/>
      <c r="Q34" s="85"/>
      <c r="R34" s="85"/>
      <c r="S34" s="85"/>
      <c r="T34" s="85"/>
      <c r="U34" s="85"/>
      <c r="V34" s="85"/>
      <c r="W34" s="85"/>
      <c r="X34" s="85"/>
      <c r="Y34" s="85"/>
    </row>
    <row r="35" spans="1:25" ht="12.75" customHeight="1" x14ac:dyDescent="0.25">
      <c r="A35" s="4" t="s">
        <v>1</v>
      </c>
      <c r="B35" s="86" t="s">
        <v>206</v>
      </c>
      <c r="C35" s="86" t="s">
        <v>207</v>
      </c>
      <c r="D35" s="86" t="s">
        <v>208</v>
      </c>
      <c r="E35" s="86" t="s">
        <v>209</v>
      </c>
      <c r="F35" s="86" t="s">
        <v>210</v>
      </c>
      <c r="G35" s="86" t="s">
        <v>211</v>
      </c>
      <c r="H35" s="86" t="s">
        <v>212</v>
      </c>
      <c r="I35" s="86" t="s">
        <v>213</v>
      </c>
      <c r="J35" s="86" t="s">
        <v>214</v>
      </c>
      <c r="K35" s="86" t="s">
        <v>215</v>
      </c>
      <c r="L35" s="86" t="s">
        <v>400</v>
      </c>
      <c r="M35" s="86" t="s">
        <v>216</v>
      </c>
      <c r="N35" s="86" t="s">
        <v>217</v>
      </c>
      <c r="O35" s="183"/>
      <c r="P35" s="183"/>
      <c r="Q35" s="85"/>
      <c r="R35" s="85"/>
      <c r="S35" s="85"/>
      <c r="T35" s="85"/>
      <c r="U35" s="85"/>
      <c r="V35" s="85"/>
      <c r="W35" s="85"/>
      <c r="X35" s="85"/>
      <c r="Y35" s="85"/>
    </row>
    <row r="36" spans="1:25" ht="12.75" customHeight="1" x14ac:dyDescent="0.25">
      <c r="A36" s="8">
        <v>610</v>
      </c>
      <c r="B36" s="89">
        <v>264</v>
      </c>
      <c r="C36" s="89">
        <v>249</v>
      </c>
      <c r="D36" s="89">
        <v>262</v>
      </c>
      <c r="E36" s="89">
        <v>260</v>
      </c>
      <c r="F36" s="88">
        <v>265</v>
      </c>
      <c r="G36" s="88">
        <v>271</v>
      </c>
      <c r="H36" s="88">
        <v>274</v>
      </c>
      <c r="I36" s="88">
        <v>280</v>
      </c>
      <c r="J36" s="88">
        <v>284</v>
      </c>
      <c r="K36" s="88">
        <v>263</v>
      </c>
      <c r="L36" s="88">
        <v>260</v>
      </c>
      <c r="M36" s="88">
        <v>263</v>
      </c>
      <c r="N36" s="89">
        <v>252</v>
      </c>
      <c r="O36" s="183">
        <f t="shared" ref="O36:O43" si="7">AVERAGE(B36:N36)</f>
        <v>265.15384615384613</v>
      </c>
      <c r="P36" s="184">
        <f t="shared" ref="P36:P43" si="8">O36-O26</f>
        <v>-1.1538461538461888</v>
      </c>
      <c r="Q36" s="85"/>
      <c r="R36" s="85"/>
      <c r="S36" s="85"/>
      <c r="T36" s="85"/>
      <c r="U36" s="85"/>
      <c r="V36" s="85"/>
      <c r="W36" s="85"/>
      <c r="X36" s="85"/>
      <c r="Y36" s="85"/>
    </row>
    <row r="37" spans="1:25" ht="12.75" customHeight="1" x14ac:dyDescent="0.25">
      <c r="A37" s="8">
        <v>620</v>
      </c>
      <c r="B37" s="89">
        <v>298</v>
      </c>
      <c r="C37" s="89">
        <v>290</v>
      </c>
      <c r="D37" s="89">
        <v>296</v>
      </c>
      <c r="E37" s="89">
        <v>303</v>
      </c>
      <c r="F37" s="88">
        <v>292</v>
      </c>
      <c r="G37" s="88">
        <v>305</v>
      </c>
      <c r="H37" s="88">
        <v>293</v>
      </c>
      <c r="I37" s="88">
        <v>294</v>
      </c>
      <c r="J37" s="88">
        <v>294</v>
      </c>
      <c r="K37" s="88">
        <v>298</v>
      </c>
      <c r="L37" s="88">
        <v>302</v>
      </c>
      <c r="M37" s="88">
        <v>303</v>
      </c>
      <c r="N37" s="89">
        <v>296</v>
      </c>
      <c r="O37" s="183">
        <f t="shared" si="7"/>
        <v>297.23076923076923</v>
      </c>
      <c r="P37" s="184">
        <f t="shared" si="8"/>
        <v>6.6153846153845848</v>
      </c>
      <c r="Q37" s="85"/>
      <c r="R37" s="85"/>
      <c r="S37" s="85"/>
      <c r="T37" s="85"/>
      <c r="U37" s="85"/>
      <c r="V37" s="85"/>
      <c r="W37" s="85"/>
      <c r="X37" s="85"/>
      <c r="Y37" s="85"/>
    </row>
    <row r="38" spans="1:25" ht="12.75" customHeight="1" x14ac:dyDescent="0.25">
      <c r="A38" s="8">
        <v>630</v>
      </c>
      <c r="B38" s="89">
        <v>263</v>
      </c>
      <c r="C38" s="89">
        <v>253</v>
      </c>
      <c r="D38" s="89">
        <v>255</v>
      </c>
      <c r="E38" s="89">
        <v>259</v>
      </c>
      <c r="F38" s="88">
        <v>265</v>
      </c>
      <c r="G38" s="88">
        <v>266</v>
      </c>
      <c r="H38" s="88">
        <v>264</v>
      </c>
      <c r="I38" s="88">
        <v>262</v>
      </c>
      <c r="J38" s="88">
        <v>260</v>
      </c>
      <c r="K38" s="88">
        <v>259</v>
      </c>
      <c r="L38" s="88">
        <v>257</v>
      </c>
      <c r="M38" s="88">
        <v>259</v>
      </c>
      <c r="N38" s="89">
        <v>259</v>
      </c>
      <c r="O38" s="183">
        <f t="shared" si="7"/>
        <v>260.07692307692309</v>
      </c>
      <c r="P38" s="184">
        <f t="shared" si="8"/>
        <v>2.0769230769230944</v>
      </c>
      <c r="Q38" s="85"/>
      <c r="R38" s="85"/>
      <c r="S38" s="85"/>
      <c r="T38" s="85"/>
      <c r="U38" s="85"/>
      <c r="V38" s="85"/>
      <c r="W38" s="85"/>
      <c r="X38" s="85"/>
      <c r="Y38" s="85"/>
    </row>
    <row r="39" spans="1:25" ht="12.75" customHeight="1" x14ac:dyDescent="0.25">
      <c r="A39" s="8">
        <v>640</v>
      </c>
      <c r="B39" s="89">
        <v>266</v>
      </c>
      <c r="C39" s="89">
        <v>262</v>
      </c>
      <c r="D39" s="89">
        <v>265</v>
      </c>
      <c r="E39" s="89">
        <v>269</v>
      </c>
      <c r="F39" s="88">
        <v>270</v>
      </c>
      <c r="G39" s="88">
        <v>279</v>
      </c>
      <c r="H39" s="88">
        <v>270</v>
      </c>
      <c r="I39" s="88">
        <v>261</v>
      </c>
      <c r="J39" s="88">
        <v>266</v>
      </c>
      <c r="K39" s="88">
        <v>273</v>
      </c>
      <c r="L39" s="88">
        <v>268</v>
      </c>
      <c r="M39" s="88">
        <v>270</v>
      </c>
      <c r="N39" s="89">
        <v>267</v>
      </c>
      <c r="O39" s="183">
        <f t="shared" si="7"/>
        <v>268.15384615384613</v>
      </c>
      <c r="P39" s="184">
        <f t="shared" si="8"/>
        <v>2.2307692307692264</v>
      </c>
      <c r="Q39" s="85"/>
      <c r="R39" s="85"/>
      <c r="S39" s="85"/>
      <c r="T39" s="85"/>
      <c r="U39" s="85"/>
      <c r="V39" s="85"/>
      <c r="W39" s="85"/>
      <c r="X39" s="85"/>
      <c r="Y39" s="85"/>
    </row>
    <row r="40" spans="1:25" ht="12.75" customHeight="1" x14ac:dyDescent="0.25">
      <c r="A40" s="8">
        <v>650</v>
      </c>
      <c r="B40" s="89">
        <v>284</v>
      </c>
      <c r="C40" s="89">
        <v>289</v>
      </c>
      <c r="D40" s="89">
        <v>299</v>
      </c>
      <c r="E40" s="89">
        <v>298</v>
      </c>
      <c r="F40" s="88">
        <v>297</v>
      </c>
      <c r="G40" s="88">
        <v>301</v>
      </c>
      <c r="H40" s="88">
        <v>302</v>
      </c>
      <c r="I40" s="88">
        <v>284</v>
      </c>
      <c r="J40" s="88">
        <v>304</v>
      </c>
      <c r="K40" s="88">
        <v>296</v>
      </c>
      <c r="L40" s="88">
        <v>296</v>
      </c>
      <c r="M40" s="88">
        <v>288</v>
      </c>
      <c r="N40" s="89">
        <v>310</v>
      </c>
      <c r="O40" s="183">
        <f t="shared" si="7"/>
        <v>296</v>
      </c>
      <c r="P40" s="184">
        <f t="shared" si="8"/>
        <v>2.2307692307692264</v>
      </c>
      <c r="Q40" s="85"/>
      <c r="R40" s="85"/>
      <c r="S40" s="85"/>
      <c r="T40" s="85"/>
      <c r="U40" s="85"/>
      <c r="V40" s="85"/>
      <c r="W40" s="85"/>
      <c r="X40" s="85"/>
      <c r="Y40" s="85"/>
    </row>
    <row r="41" spans="1:25" ht="12.75" customHeight="1" x14ac:dyDescent="0.25">
      <c r="A41" s="8">
        <v>660</v>
      </c>
      <c r="B41" s="89">
        <v>237</v>
      </c>
      <c r="C41" s="89">
        <v>245</v>
      </c>
      <c r="D41" s="89">
        <v>252</v>
      </c>
      <c r="E41" s="89">
        <v>253</v>
      </c>
      <c r="F41" s="88">
        <v>259</v>
      </c>
      <c r="G41" s="88">
        <v>252</v>
      </c>
      <c r="H41" s="88">
        <v>254</v>
      </c>
      <c r="I41" s="88">
        <v>248</v>
      </c>
      <c r="J41" s="88">
        <v>252</v>
      </c>
      <c r="K41" s="88">
        <v>254</v>
      </c>
      <c r="L41" s="88">
        <v>254</v>
      </c>
      <c r="M41" s="88">
        <v>253</v>
      </c>
      <c r="N41" s="89">
        <v>254</v>
      </c>
      <c r="O41" s="183">
        <f t="shared" si="7"/>
        <v>251.30769230769232</v>
      </c>
      <c r="P41" s="184">
        <f t="shared" si="8"/>
        <v>4.923076923076934</v>
      </c>
      <c r="Q41" s="85"/>
      <c r="R41" s="85"/>
      <c r="S41" s="85"/>
      <c r="T41" s="85"/>
      <c r="U41" s="85"/>
      <c r="V41" s="85"/>
      <c r="W41" s="85"/>
      <c r="X41" s="85"/>
      <c r="Y41" s="85"/>
    </row>
    <row r="42" spans="1:25" ht="12.75" customHeight="1" x14ac:dyDescent="0.25">
      <c r="A42" s="8">
        <v>670</v>
      </c>
      <c r="B42" s="89">
        <v>280</v>
      </c>
      <c r="C42" s="89">
        <v>262</v>
      </c>
      <c r="D42" s="89">
        <v>268</v>
      </c>
      <c r="E42" s="89">
        <v>274</v>
      </c>
      <c r="F42" s="88">
        <v>277</v>
      </c>
      <c r="G42" s="88">
        <v>277</v>
      </c>
      <c r="H42" s="88">
        <v>271</v>
      </c>
      <c r="I42" s="88">
        <v>268</v>
      </c>
      <c r="J42" s="88">
        <v>272</v>
      </c>
      <c r="K42" s="88">
        <v>274</v>
      </c>
      <c r="L42" s="88">
        <v>272</v>
      </c>
      <c r="M42" s="88">
        <v>273</v>
      </c>
      <c r="N42" s="89">
        <v>273</v>
      </c>
      <c r="O42" s="183">
        <f t="shared" si="7"/>
        <v>272.38461538461536</v>
      </c>
      <c r="P42" s="184">
        <f t="shared" si="8"/>
        <v>1</v>
      </c>
      <c r="Q42" s="85"/>
      <c r="R42" s="85"/>
      <c r="S42" s="85"/>
      <c r="T42" s="85"/>
      <c r="U42" s="85"/>
      <c r="V42" s="85"/>
      <c r="W42" s="85"/>
      <c r="X42" s="85"/>
      <c r="Y42" s="85"/>
    </row>
    <row r="43" spans="1:25" ht="12.75" customHeight="1" x14ac:dyDescent="0.25">
      <c r="A43" s="13">
        <v>680</v>
      </c>
      <c r="B43" s="85">
        <v>300</v>
      </c>
      <c r="C43" s="85">
        <v>301</v>
      </c>
      <c r="D43" s="85">
        <v>302</v>
      </c>
      <c r="E43" s="85">
        <v>309</v>
      </c>
      <c r="F43" s="85">
        <v>312</v>
      </c>
      <c r="G43" s="85">
        <v>310</v>
      </c>
      <c r="H43" s="85">
        <v>295</v>
      </c>
      <c r="I43" s="85">
        <v>307</v>
      </c>
      <c r="J43" s="85">
        <v>291</v>
      </c>
      <c r="K43" s="85">
        <v>300</v>
      </c>
      <c r="L43" s="85">
        <v>308</v>
      </c>
      <c r="M43" s="85">
        <v>290</v>
      </c>
      <c r="N43" s="88">
        <v>301</v>
      </c>
      <c r="O43" s="183">
        <f t="shared" si="7"/>
        <v>302</v>
      </c>
      <c r="P43" s="184">
        <f t="shared" si="8"/>
        <v>13.769230769230774</v>
      </c>
      <c r="Q43" s="85"/>
      <c r="R43" s="85"/>
      <c r="S43" s="85"/>
      <c r="T43" s="85"/>
      <c r="U43" s="85"/>
      <c r="V43" s="85"/>
      <c r="W43" s="85"/>
      <c r="X43" s="85"/>
      <c r="Y43" s="85"/>
    </row>
    <row r="44" spans="1:25" ht="12.75" customHeight="1" x14ac:dyDescent="0.25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3"/>
      <c r="P44" s="183"/>
      <c r="Q44" s="85"/>
      <c r="R44" s="85"/>
      <c r="S44" s="85"/>
      <c r="T44" s="85"/>
      <c r="U44" s="85"/>
      <c r="V44" s="85"/>
      <c r="W44" s="85"/>
      <c r="X44" s="85"/>
      <c r="Y44" s="85"/>
    </row>
    <row r="45" spans="1:25" ht="12.75" customHeight="1" x14ac:dyDescent="0.25">
      <c r="A45" s="186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3"/>
      <c r="P45" s="183"/>
      <c r="Q45" s="85"/>
      <c r="R45" s="85"/>
      <c r="S45" s="85"/>
      <c r="T45" s="85"/>
      <c r="U45" s="85"/>
      <c r="V45" s="85"/>
      <c r="W45" s="85"/>
      <c r="X45" s="85"/>
      <c r="Y45" s="85"/>
    </row>
    <row r="46" spans="1:25" ht="12.75" customHeight="1" x14ac:dyDescent="0.25">
      <c r="A46" s="4" t="s">
        <v>1</v>
      </c>
      <c r="B46" s="86" t="s">
        <v>218</v>
      </c>
      <c r="C46" s="86" t="s">
        <v>219</v>
      </c>
      <c r="D46" s="86" t="s">
        <v>220</v>
      </c>
      <c r="E46" s="86" t="s">
        <v>221</v>
      </c>
      <c r="F46" s="86" t="s">
        <v>222</v>
      </c>
      <c r="G46" s="86" t="s">
        <v>223</v>
      </c>
      <c r="H46" s="86" t="s">
        <v>224</v>
      </c>
      <c r="I46" s="86" t="s">
        <v>225</v>
      </c>
      <c r="J46" s="86" t="s">
        <v>226</v>
      </c>
      <c r="K46" s="86" t="s">
        <v>227</v>
      </c>
      <c r="L46" s="86" t="s">
        <v>228</v>
      </c>
      <c r="M46" s="86" t="s">
        <v>229</v>
      </c>
      <c r="N46" s="86" t="s">
        <v>230</v>
      </c>
      <c r="O46" s="183"/>
      <c r="P46" s="183"/>
      <c r="Q46" s="85"/>
      <c r="R46" s="85"/>
      <c r="S46" s="85"/>
      <c r="T46" s="85"/>
      <c r="U46" s="85"/>
      <c r="V46" s="85"/>
      <c r="W46" s="85"/>
      <c r="X46" s="85"/>
      <c r="Y46" s="85"/>
    </row>
    <row r="47" spans="1:25" ht="12.75" customHeight="1" x14ac:dyDescent="0.25">
      <c r="A47" s="8">
        <v>610</v>
      </c>
      <c r="B47" s="85">
        <v>260</v>
      </c>
      <c r="C47" s="85">
        <v>247</v>
      </c>
      <c r="D47" s="85">
        <v>257</v>
      </c>
      <c r="E47" s="85">
        <v>231</v>
      </c>
      <c r="F47" s="85">
        <v>217</v>
      </c>
      <c r="G47" s="85">
        <v>221</v>
      </c>
      <c r="H47" s="85">
        <v>229</v>
      </c>
      <c r="I47" s="85">
        <v>231</v>
      </c>
      <c r="J47" s="85">
        <v>253</v>
      </c>
      <c r="K47" s="85">
        <v>267</v>
      </c>
      <c r="L47" s="85">
        <v>253</v>
      </c>
      <c r="M47" s="85">
        <v>251</v>
      </c>
      <c r="N47" s="85">
        <v>239</v>
      </c>
      <c r="O47" s="183">
        <f t="shared" ref="O47:O54" si="9">AVERAGE(B47:N47)</f>
        <v>242.76923076923077</v>
      </c>
      <c r="P47" s="184">
        <f t="shared" ref="P47:P54" si="10">O47-O36</f>
        <v>-22.384615384615358</v>
      </c>
      <c r="Q47" s="85"/>
      <c r="R47" s="85"/>
      <c r="S47" s="85"/>
      <c r="T47" s="85"/>
      <c r="U47" s="85"/>
      <c r="V47" s="85"/>
      <c r="W47" s="85"/>
      <c r="X47" s="85"/>
      <c r="Y47" s="85"/>
    </row>
    <row r="48" spans="1:25" ht="12.75" customHeight="1" x14ac:dyDescent="0.25">
      <c r="A48" s="8">
        <v>620</v>
      </c>
      <c r="B48" s="85">
        <v>298</v>
      </c>
      <c r="C48" s="85">
        <v>296</v>
      </c>
      <c r="D48" s="85">
        <v>294</v>
      </c>
      <c r="E48" s="85">
        <v>299</v>
      </c>
      <c r="F48" s="85">
        <v>252</v>
      </c>
      <c r="G48" s="85">
        <v>184</v>
      </c>
      <c r="H48" s="85">
        <v>225</v>
      </c>
      <c r="I48" s="85">
        <v>215</v>
      </c>
      <c r="J48" s="85">
        <v>211</v>
      </c>
      <c r="K48" s="85">
        <v>217</v>
      </c>
      <c r="L48" s="85">
        <v>189</v>
      </c>
      <c r="M48" s="85">
        <v>231</v>
      </c>
      <c r="N48" s="85">
        <v>260</v>
      </c>
      <c r="O48" s="183">
        <f t="shared" si="9"/>
        <v>243.92307692307693</v>
      </c>
      <c r="P48" s="184">
        <f t="shared" si="10"/>
        <v>-53.307692307692292</v>
      </c>
      <c r="Q48" s="85"/>
      <c r="R48" s="85"/>
      <c r="S48" s="85"/>
      <c r="T48" s="85"/>
      <c r="U48" s="85"/>
      <c r="V48" s="85"/>
      <c r="W48" s="85"/>
      <c r="X48" s="85"/>
      <c r="Y48" s="85"/>
    </row>
    <row r="49" spans="1:25" ht="12.75" customHeight="1" x14ac:dyDescent="0.25">
      <c r="A49" s="8">
        <v>630</v>
      </c>
      <c r="B49" s="85">
        <v>262</v>
      </c>
      <c r="C49" s="85">
        <v>261</v>
      </c>
      <c r="D49" s="85">
        <v>258</v>
      </c>
      <c r="E49" s="85">
        <v>229</v>
      </c>
      <c r="F49" s="85">
        <v>222</v>
      </c>
      <c r="G49" s="85">
        <v>222</v>
      </c>
      <c r="H49" s="85">
        <v>217</v>
      </c>
      <c r="I49" s="85">
        <v>210</v>
      </c>
      <c r="J49" s="85">
        <v>194</v>
      </c>
      <c r="K49" s="85">
        <v>228</v>
      </c>
      <c r="L49" s="85">
        <v>196</v>
      </c>
      <c r="M49" s="85">
        <v>245</v>
      </c>
      <c r="N49" s="85">
        <v>244</v>
      </c>
      <c r="O49" s="183">
        <f t="shared" si="9"/>
        <v>229.84615384615384</v>
      </c>
      <c r="P49" s="184">
        <f t="shared" si="10"/>
        <v>-30.230769230769255</v>
      </c>
      <c r="Q49" s="85"/>
      <c r="R49" s="85"/>
      <c r="S49" s="85"/>
      <c r="T49" s="85"/>
      <c r="U49" s="85"/>
      <c r="V49" s="85"/>
      <c r="W49" s="85"/>
      <c r="X49" s="85"/>
      <c r="Y49" s="85"/>
    </row>
    <row r="50" spans="1:25" ht="12.75" customHeight="1" x14ac:dyDescent="0.25">
      <c r="A50" s="8">
        <v>640</v>
      </c>
      <c r="B50" s="85">
        <v>272</v>
      </c>
      <c r="C50" s="85">
        <v>268</v>
      </c>
      <c r="D50" s="85">
        <v>271</v>
      </c>
      <c r="E50" s="85">
        <v>240</v>
      </c>
      <c r="F50" s="85">
        <v>227</v>
      </c>
      <c r="G50" s="85">
        <v>231</v>
      </c>
      <c r="H50" s="85">
        <v>230</v>
      </c>
      <c r="I50" s="85">
        <v>231</v>
      </c>
      <c r="J50" s="85">
        <v>233</v>
      </c>
      <c r="K50" s="85">
        <v>222</v>
      </c>
      <c r="L50" s="85">
        <v>223</v>
      </c>
      <c r="M50" s="85">
        <v>243</v>
      </c>
      <c r="N50" s="85">
        <v>232</v>
      </c>
      <c r="O50" s="183">
        <f t="shared" si="9"/>
        <v>240.23076923076923</v>
      </c>
      <c r="P50" s="184">
        <f t="shared" si="10"/>
        <v>-27.923076923076906</v>
      </c>
      <c r="Q50" s="85"/>
      <c r="R50" s="85"/>
      <c r="S50" s="85"/>
      <c r="T50" s="85"/>
      <c r="U50" s="85"/>
      <c r="V50" s="85"/>
      <c r="W50" s="85"/>
      <c r="X50" s="85"/>
      <c r="Y50" s="85"/>
    </row>
    <row r="51" spans="1:25" ht="12.75" customHeight="1" x14ac:dyDescent="0.25">
      <c r="A51" s="8">
        <v>650</v>
      </c>
      <c r="B51" s="85">
        <v>318</v>
      </c>
      <c r="C51" s="85">
        <v>283</v>
      </c>
      <c r="D51" s="85">
        <v>291</v>
      </c>
      <c r="E51" s="85">
        <v>249</v>
      </c>
      <c r="F51" s="85">
        <v>227</v>
      </c>
      <c r="G51" s="85">
        <v>226</v>
      </c>
      <c r="H51" s="85">
        <v>207</v>
      </c>
      <c r="I51" s="85">
        <v>213</v>
      </c>
      <c r="J51" s="85">
        <v>177</v>
      </c>
      <c r="K51" s="85">
        <v>251</v>
      </c>
      <c r="L51" s="85">
        <v>268</v>
      </c>
      <c r="M51" s="85">
        <v>260</v>
      </c>
      <c r="N51" s="85">
        <v>255</v>
      </c>
      <c r="O51" s="183">
        <f t="shared" si="9"/>
        <v>248.07692307692307</v>
      </c>
      <c r="P51" s="184">
        <f t="shared" si="10"/>
        <v>-47.923076923076934</v>
      </c>
      <c r="Q51" s="85"/>
      <c r="R51" s="85"/>
      <c r="S51" s="85"/>
      <c r="T51" s="85"/>
      <c r="U51" s="85"/>
      <c r="V51" s="85"/>
      <c r="W51" s="85"/>
      <c r="X51" s="85"/>
      <c r="Y51" s="85"/>
    </row>
    <row r="52" spans="1:25" ht="12.75" customHeight="1" x14ac:dyDescent="0.25">
      <c r="A52" s="8">
        <v>660</v>
      </c>
      <c r="B52" s="85">
        <v>261</v>
      </c>
      <c r="C52" s="85">
        <v>257</v>
      </c>
      <c r="D52" s="85">
        <v>257</v>
      </c>
      <c r="E52" s="85">
        <v>223</v>
      </c>
      <c r="F52" s="85">
        <v>218</v>
      </c>
      <c r="G52" s="85">
        <v>204</v>
      </c>
      <c r="H52" s="85">
        <v>192</v>
      </c>
      <c r="I52" s="85">
        <v>218</v>
      </c>
      <c r="J52" s="85">
        <v>220</v>
      </c>
      <c r="K52" s="85">
        <v>241</v>
      </c>
      <c r="L52" s="85">
        <v>228</v>
      </c>
      <c r="M52" s="85">
        <v>219</v>
      </c>
      <c r="N52" s="85">
        <v>241</v>
      </c>
      <c r="O52" s="183">
        <f t="shared" si="9"/>
        <v>229.15384615384616</v>
      </c>
      <c r="P52" s="184">
        <f t="shared" si="10"/>
        <v>-22.15384615384616</v>
      </c>
      <c r="Q52" s="85"/>
      <c r="R52" s="85"/>
      <c r="S52" s="85"/>
      <c r="T52" s="85"/>
      <c r="U52" s="85"/>
      <c r="V52" s="85"/>
      <c r="W52" s="85"/>
      <c r="X52" s="85"/>
      <c r="Y52" s="85"/>
    </row>
    <row r="53" spans="1:25" ht="12.75" customHeight="1" x14ac:dyDescent="0.25">
      <c r="A53" s="8">
        <v>670</v>
      </c>
      <c r="B53" s="85">
        <v>277</v>
      </c>
      <c r="C53" s="85">
        <v>270</v>
      </c>
      <c r="D53" s="85">
        <v>273</v>
      </c>
      <c r="E53" s="85">
        <v>243</v>
      </c>
      <c r="F53" s="85">
        <v>235</v>
      </c>
      <c r="G53" s="85">
        <v>231</v>
      </c>
      <c r="H53" s="85">
        <v>226</v>
      </c>
      <c r="I53" s="85">
        <v>233</v>
      </c>
      <c r="J53" s="85">
        <v>214</v>
      </c>
      <c r="K53" s="85">
        <v>228</v>
      </c>
      <c r="L53" s="85">
        <v>242</v>
      </c>
      <c r="M53" s="85">
        <v>244</v>
      </c>
      <c r="N53" s="85">
        <v>246</v>
      </c>
      <c r="O53" s="183">
        <f t="shared" si="9"/>
        <v>243.23076923076923</v>
      </c>
      <c r="P53" s="184">
        <f t="shared" si="10"/>
        <v>-29.153846153846132</v>
      </c>
      <c r="Q53" s="85"/>
      <c r="R53" s="85"/>
      <c r="S53" s="85"/>
      <c r="T53" s="85"/>
      <c r="U53" s="85"/>
      <c r="V53" s="85"/>
      <c r="W53" s="85"/>
      <c r="X53" s="85"/>
      <c r="Y53" s="85"/>
    </row>
    <row r="54" spans="1:25" ht="12.75" customHeight="1" x14ac:dyDescent="0.25">
      <c r="A54" s="13">
        <v>680</v>
      </c>
      <c r="B54" s="85">
        <v>309</v>
      </c>
      <c r="C54" s="85">
        <v>299</v>
      </c>
      <c r="D54" s="85">
        <v>293</v>
      </c>
      <c r="E54" s="85">
        <v>254</v>
      </c>
      <c r="F54" s="85">
        <v>254</v>
      </c>
      <c r="G54" s="85">
        <v>246</v>
      </c>
      <c r="H54" s="85">
        <v>236</v>
      </c>
      <c r="I54" s="85">
        <v>240</v>
      </c>
      <c r="J54" s="85">
        <v>175</v>
      </c>
      <c r="K54" s="85">
        <v>214</v>
      </c>
      <c r="L54" s="85">
        <v>212</v>
      </c>
      <c r="M54" s="85">
        <v>267</v>
      </c>
      <c r="N54" s="85">
        <v>264</v>
      </c>
      <c r="O54" s="183">
        <f t="shared" si="9"/>
        <v>251</v>
      </c>
      <c r="P54" s="184">
        <f t="shared" si="10"/>
        <v>-51</v>
      </c>
      <c r="Q54" s="85"/>
      <c r="R54" s="85"/>
      <c r="S54" s="85"/>
      <c r="T54" s="85"/>
      <c r="U54" s="85"/>
      <c r="V54" s="85"/>
      <c r="W54" s="85"/>
      <c r="X54" s="85"/>
      <c r="Y54" s="85"/>
    </row>
    <row r="55" spans="1:25" ht="12.75" customHeight="1" x14ac:dyDescent="0.25">
      <c r="A55" s="186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3"/>
      <c r="P55" s="183"/>
      <c r="Q55" s="85"/>
      <c r="R55" s="85"/>
      <c r="S55" s="85"/>
      <c r="T55" s="85"/>
      <c r="U55" s="85"/>
      <c r="V55" s="85"/>
      <c r="W55" s="85"/>
      <c r="X55" s="85"/>
      <c r="Y55" s="85"/>
    </row>
    <row r="56" spans="1:25" ht="12.75" customHeight="1" x14ac:dyDescent="0.25">
      <c r="A56" s="4" t="s">
        <v>1</v>
      </c>
      <c r="B56" s="86" t="s">
        <v>398</v>
      </c>
      <c r="C56" s="86" t="s">
        <v>232</v>
      </c>
      <c r="D56" s="86" t="s">
        <v>233</v>
      </c>
      <c r="E56" s="86" t="s">
        <v>234</v>
      </c>
      <c r="F56" s="86" t="s">
        <v>235</v>
      </c>
      <c r="G56" s="86" t="s">
        <v>236</v>
      </c>
      <c r="H56" s="86" t="s">
        <v>237</v>
      </c>
      <c r="I56" s="86" t="s">
        <v>238</v>
      </c>
      <c r="J56" s="86" t="s">
        <v>239</v>
      </c>
      <c r="K56" s="86" t="s">
        <v>240</v>
      </c>
      <c r="L56" s="86" t="s">
        <v>241</v>
      </c>
      <c r="M56" s="86" t="s">
        <v>242</v>
      </c>
      <c r="N56" s="86" t="s">
        <v>243</v>
      </c>
      <c r="O56" s="183"/>
      <c r="P56" s="183"/>
      <c r="Q56" s="85"/>
      <c r="R56" s="85"/>
      <c r="S56" s="85"/>
      <c r="T56" s="85"/>
      <c r="U56" s="85"/>
      <c r="V56" s="85"/>
      <c r="W56" s="85"/>
      <c r="X56" s="85"/>
      <c r="Y56" s="85"/>
    </row>
    <row r="57" spans="1:25" ht="12.75" customHeight="1" x14ac:dyDescent="0.25">
      <c r="A57" s="8">
        <v>610</v>
      </c>
      <c r="B57" s="85">
        <v>239</v>
      </c>
      <c r="C57" s="85">
        <v>235</v>
      </c>
      <c r="D57" s="85">
        <v>247</v>
      </c>
      <c r="E57" s="85">
        <v>258</v>
      </c>
      <c r="F57" s="85">
        <v>264</v>
      </c>
      <c r="G57" s="85">
        <v>290</v>
      </c>
      <c r="H57" s="85">
        <v>274</v>
      </c>
      <c r="I57" s="85">
        <v>277</v>
      </c>
      <c r="J57" s="85">
        <v>282</v>
      </c>
      <c r="K57" s="85">
        <v>287</v>
      </c>
      <c r="L57" s="85">
        <v>269</v>
      </c>
      <c r="M57" s="85">
        <v>279</v>
      </c>
      <c r="N57" s="85">
        <v>281</v>
      </c>
      <c r="O57" s="183">
        <f t="shared" ref="O57:O64" si="11">AVERAGE(B57:N57)</f>
        <v>267.84615384615387</v>
      </c>
      <c r="P57" s="184">
        <f t="shared" ref="P57:P64" si="12">O57-O47</f>
        <v>25.076923076923094</v>
      </c>
      <c r="Q57" s="85"/>
      <c r="R57" s="85"/>
      <c r="S57" s="85"/>
      <c r="T57" s="85"/>
      <c r="U57" s="85"/>
      <c r="V57" s="85"/>
      <c r="W57" s="85"/>
      <c r="X57" s="85"/>
      <c r="Y57" s="85"/>
    </row>
    <row r="58" spans="1:25" ht="12.75" customHeight="1" x14ac:dyDescent="0.25">
      <c r="A58" s="8">
        <v>620</v>
      </c>
      <c r="B58" s="85">
        <v>255</v>
      </c>
      <c r="C58" s="85">
        <v>238</v>
      </c>
      <c r="D58" s="85">
        <v>253</v>
      </c>
      <c r="E58" s="85">
        <v>268</v>
      </c>
      <c r="F58" s="85">
        <v>273</v>
      </c>
      <c r="G58" s="85">
        <v>282</v>
      </c>
      <c r="H58" s="85">
        <v>289</v>
      </c>
      <c r="I58" s="85">
        <v>283</v>
      </c>
      <c r="J58" s="85">
        <v>278</v>
      </c>
      <c r="K58" s="85">
        <v>291</v>
      </c>
      <c r="L58" s="85">
        <v>287</v>
      </c>
      <c r="M58" s="85">
        <v>282</v>
      </c>
      <c r="N58" s="85">
        <v>283</v>
      </c>
      <c r="O58" s="183">
        <f t="shared" si="11"/>
        <v>274</v>
      </c>
      <c r="P58" s="184">
        <f t="shared" si="12"/>
        <v>30.076923076923066</v>
      </c>
      <c r="Q58" s="85"/>
      <c r="R58" s="85"/>
      <c r="S58" s="85"/>
      <c r="T58" s="85"/>
      <c r="U58" s="85"/>
      <c r="V58" s="85"/>
      <c r="W58" s="85"/>
      <c r="X58" s="85"/>
      <c r="Y58" s="85"/>
    </row>
    <row r="59" spans="1:25" ht="12.75" customHeight="1" x14ac:dyDescent="0.25">
      <c r="A59" s="8">
        <v>630</v>
      </c>
      <c r="B59" s="85">
        <v>229</v>
      </c>
      <c r="C59" s="85">
        <v>217</v>
      </c>
      <c r="D59" s="85">
        <v>238</v>
      </c>
      <c r="E59" s="85">
        <v>241</v>
      </c>
      <c r="F59" s="85">
        <v>239</v>
      </c>
      <c r="G59" s="85">
        <v>252</v>
      </c>
      <c r="H59" s="85">
        <v>252</v>
      </c>
      <c r="I59" s="85">
        <v>246</v>
      </c>
      <c r="J59" s="85">
        <v>244</v>
      </c>
      <c r="K59" s="85">
        <v>250</v>
      </c>
      <c r="L59" s="85">
        <v>254</v>
      </c>
      <c r="M59" s="85">
        <v>257</v>
      </c>
      <c r="N59" s="85">
        <v>259</v>
      </c>
      <c r="O59" s="183">
        <f t="shared" si="11"/>
        <v>244.46153846153845</v>
      </c>
      <c r="P59" s="184">
        <f t="shared" si="12"/>
        <v>14.615384615384613</v>
      </c>
      <c r="Q59" s="85"/>
      <c r="R59" s="85"/>
      <c r="S59" s="85"/>
      <c r="T59" s="85"/>
      <c r="U59" s="85"/>
      <c r="V59" s="85"/>
      <c r="W59" s="85"/>
      <c r="X59" s="85"/>
      <c r="Y59" s="85"/>
    </row>
    <row r="60" spans="1:25" ht="12.75" customHeight="1" x14ac:dyDescent="0.25">
      <c r="A60" s="8">
        <v>640</v>
      </c>
      <c r="B60" s="85">
        <v>238</v>
      </c>
      <c r="C60" s="85">
        <v>240</v>
      </c>
      <c r="D60" s="85">
        <v>240</v>
      </c>
      <c r="E60" s="85">
        <v>259</v>
      </c>
      <c r="F60" s="85">
        <v>253</v>
      </c>
      <c r="G60" s="85">
        <v>263</v>
      </c>
      <c r="H60" s="85">
        <v>266</v>
      </c>
      <c r="I60" s="85">
        <v>263</v>
      </c>
      <c r="J60" s="85">
        <v>261</v>
      </c>
      <c r="K60" s="85">
        <v>264</v>
      </c>
      <c r="L60" s="85">
        <v>266</v>
      </c>
      <c r="M60" s="85">
        <v>266</v>
      </c>
      <c r="N60" s="85">
        <v>259</v>
      </c>
      <c r="O60" s="183">
        <f t="shared" si="11"/>
        <v>256.76923076923077</v>
      </c>
      <c r="P60" s="184">
        <f t="shared" si="12"/>
        <v>16.538461538461547</v>
      </c>
      <c r="Q60" s="85"/>
      <c r="R60" s="85"/>
      <c r="S60" s="85"/>
      <c r="T60" s="85"/>
      <c r="U60" s="85"/>
      <c r="V60" s="85"/>
      <c r="W60" s="85"/>
      <c r="X60" s="85"/>
      <c r="Y60" s="85"/>
    </row>
    <row r="61" spans="1:25" ht="12.75" customHeight="1" x14ac:dyDescent="0.25">
      <c r="A61" s="8">
        <v>650</v>
      </c>
      <c r="B61" s="85">
        <v>269</v>
      </c>
      <c r="C61" s="85">
        <v>262</v>
      </c>
      <c r="D61" s="85">
        <v>261</v>
      </c>
      <c r="E61" s="85">
        <v>292</v>
      </c>
      <c r="F61" s="85">
        <v>247</v>
      </c>
      <c r="G61" s="85">
        <v>296</v>
      </c>
      <c r="H61" s="85">
        <v>313</v>
      </c>
      <c r="I61" s="85">
        <v>295</v>
      </c>
      <c r="J61" s="85">
        <v>304</v>
      </c>
      <c r="K61" s="85">
        <v>292</v>
      </c>
      <c r="L61" s="85">
        <v>298</v>
      </c>
      <c r="M61" s="85">
        <v>329</v>
      </c>
      <c r="N61" s="85">
        <v>379</v>
      </c>
      <c r="O61" s="183">
        <f t="shared" si="11"/>
        <v>295.15384615384613</v>
      </c>
      <c r="P61" s="184">
        <f t="shared" si="12"/>
        <v>47.076923076923066</v>
      </c>
      <c r="Q61" s="85"/>
      <c r="R61" s="85"/>
      <c r="S61" s="85"/>
      <c r="T61" s="85"/>
      <c r="U61" s="85"/>
      <c r="V61" s="85"/>
      <c r="W61" s="85"/>
      <c r="X61" s="85"/>
      <c r="Y61" s="85"/>
    </row>
    <row r="62" spans="1:25" ht="12.75" customHeight="1" x14ac:dyDescent="0.25">
      <c r="A62" s="8">
        <v>660</v>
      </c>
      <c r="B62" s="85">
        <v>229</v>
      </c>
      <c r="C62" s="85">
        <v>237</v>
      </c>
      <c r="D62" s="85">
        <v>246</v>
      </c>
      <c r="E62" s="85">
        <v>253</v>
      </c>
      <c r="F62" s="85">
        <v>247</v>
      </c>
      <c r="G62" s="85">
        <v>262</v>
      </c>
      <c r="H62" s="85">
        <v>254</v>
      </c>
      <c r="I62" s="85">
        <v>266</v>
      </c>
      <c r="J62" s="85">
        <v>263</v>
      </c>
      <c r="K62" s="85">
        <v>274</v>
      </c>
      <c r="L62" s="85">
        <v>266</v>
      </c>
      <c r="M62" s="85">
        <v>273</v>
      </c>
      <c r="N62" s="85">
        <v>263</v>
      </c>
      <c r="O62" s="183">
        <f t="shared" si="11"/>
        <v>256.38461538461536</v>
      </c>
      <c r="P62" s="184">
        <f t="shared" si="12"/>
        <v>27.230769230769198</v>
      </c>
      <c r="Q62" s="85"/>
      <c r="R62" s="85"/>
      <c r="S62" s="85"/>
      <c r="T62" s="85"/>
      <c r="U62" s="85"/>
      <c r="V62" s="85"/>
      <c r="W62" s="85"/>
      <c r="X62" s="85"/>
      <c r="Y62" s="85"/>
    </row>
    <row r="63" spans="1:25" ht="12.75" customHeight="1" x14ac:dyDescent="0.25">
      <c r="A63" s="8">
        <v>670</v>
      </c>
      <c r="B63" s="85">
        <v>230</v>
      </c>
      <c r="C63" s="85">
        <v>231</v>
      </c>
      <c r="D63" s="85">
        <v>229</v>
      </c>
      <c r="E63" s="85">
        <v>250</v>
      </c>
      <c r="F63" s="85">
        <v>269</v>
      </c>
      <c r="G63" s="85">
        <v>278</v>
      </c>
      <c r="H63" s="85">
        <v>275</v>
      </c>
      <c r="I63" s="85">
        <v>280</v>
      </c>
      <c r="J63" s="85">
        <v>270</v>
      </c>
      <c r="K63" s="85">
        <v>277</v>
      </c>
      <c r="L63" s="85">
        <v>276</v>
      </c>
      <c r="M63" s="85">
        <v>272</v>
      </c>
      <c r="N63" s="85">
        <v>272</v>
      </c>
      <c r="O63" s="183">
        <f t="shared" si="11"/>
        <v>262.23076923076923</v>
      </c>
      <c r="P63" s="184">
        <f t="shared" si="12"/>
        <v>19</v>
      </c>
      <c r="Q63" s="85"/>
      <c r="R63" s="85"/>
      <c r="S63" s="85"/>
      <c r="T63" s="85"/>
      <c r="U63" s="85"/>
      <c r="V63" s="85"/>
      <c r="W63" s="85"/>
      <c r="X63" s="85"/>
      <c r="Y63" s="85"/>
    </row>
    <row r="64" spans="1:25" ht="12.75" customHeight="1" x14ac:dyDescent="0.25">
      <c r="A64" s="13">
        <v>680</v>
      </c>
      <c r="B64" s="85">
        <v>259</v>
      </c>
      <c r="C64" s="85">
        <v>272</v>
      </c>
      <c r="D64" s="85">
        <v>263</v>
      </c>
      <c r="E64" s="85">
        <v>262</v>
      </c>
      <c r="F64" s="85">
        <v>270</v>
      </c>
      <c r="G64" s="85">
        <v>269</v>
      </c>
      <c r="H64" s="85">
        <v>276</v>
      </c>
      <c r="I64" s="85">
        <v>264</v>
      </c>
      <c r="J64" s="85">
        <v>280</v>
      </c>
      <c r="K64" s="85">
        <v>277</v>
      </c>
      <c r="L64" s="85">
        <v>282</v>
      </c>
      <c r="M64" s="85">
        <v>293</v>
      </c>
      <c r="N64" s="85">
        <v>283</v>
      </c>
      <c r="O64" s="183">
        <f t="shared" si="11"/>
        <v>273.07692307692309</v>
      </c>
      <c r="P64" s="184">
        <f t="shared" si="12"/>
        <v>22.076923076923094</v>
      </c>
      <c r="Q64" s="85"/>
      <c r="R64" s="85"/>
      <c r="S64" s="85"/>
      <c r="T64" s="85"/>
      <c r="U64" s="85"/>
      <c r="V64" s="85"/>
      <c r="W64" s="85"/>
      <c r="X64" s="85"/>
      <c r="Y64" s="85"/>
    </row>
    <row r="65" spans="1:25" ht="12.75" customHeight="1" x14ac:dyDescent="0.2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3"/>
      <c r="P65" s="183"/>
      <c r="Q65" s="85"/>
      <c r="R65" s="85"/>
      <c r="S65" s="85"/>
      <c r="T65" s="85"/>
      <c r="U65" s="85"/>
      <c r="V65" s="85"/>
      <c r="W65" s="85"/>
      <c r="X65" s="85"/>
      <c r="Y65" s="85"/>
    </row>
    <row r="66" spans="1:25" ht="12.75" customHeight="1" x14ac:dyDescent="0.25">
      <c r="A66" s="4" t="s">
        <v>1</v>
      </c>
      <c r="B66" s="86" t="s">
        <v>231</v>
      </c>
      <c r="C66" s="86" t="s">
        <v>244</v>
      </c>
      <c r="D66" s="86" t="s">
        <v>245</v>
      </c>
      <c r="E66" s="86" t="s">
        <v>246</v>
      </c>
      <c r="F66" s="86" t="s">
        <v>247</v>
      </c>
      <c r="G66" s="86" t="s">
        <v>248</v>
      </c>
      <c r="H66" s="86" t="s">
        <v>249</v>
      </c>
      <c r="I66" s="86" t="s">
        <v>250</v>
      </c>
      <c r="J66" s="86" t="s">
        <v>251</v>
      </c>
      <c r="K66" s="86" t="s">
        <v>252</v>
      </c>
      <c r="L66" s="86" t="s">
        <v>253</v>
      </c>
      <c r="M66" s="86" t="s">
        <v>254</v>
      </c>
      <c r="N66" s="86" t="s">
        <v>255</v>
      </c>
      <c r="O66" s="183"/>
      <c r="P66" s="183"/>
      <c r="Q66" s="85"/>
      <c r="R66" s="85"/>
      <c r="S66" s="85"/>
      <c r="T66" s="85"/>
      <c r="U66" s="85"/>
      <c r="V66" s="85"/>
      <c r="W66" s="85"/>
      <c r="X66" s="85"/>
      <c r="Y66" s="85"/>
    </row>
    <row r="67" spans="1:25" ht="12.75" customHeight="1" x14ac:dyDescent="0.25">
      <c r="A67" s="8">
        <v>610</v>
      </c>
      <c r="B67" s="85">
        <v>256</v>
      </c>
      <c r="C67" s="85">
        <v>248</v>
      </c>
      <c r="D67" s="85">
        <v>257</v>
      </c>
      <c r="E67" s="85">
        <v>274</v>
      </c>
      <c r="F67" s="85">
        <v>271</v>
      </c>
      <c r="G67" s="85">
        <v>282</v>
      </c>
      <c r="H67" s="85">
        <v>290</v>
      </c>
      <c r="I67" s="85">
        <v>299</v>
      </c>
      <c r="J67" s="85">
        <v>295</v>
      </c>
      <c r="K67" s="85">
        <v>302</v>
      </c>
      <c r="L67" s="85">
        <v>276</v>
      </c>
      <c r="M67" s="85">
        <v>269</v>
      </c>
      <c r="N67" s="85">
        <v>275</v>
      </c>
      <c r="O67" s="183">
        <f t="shared" ref="O67:O74" si="13">AVERAGE(B67:N67)</f>
        <v>276.46153846153845</v>
      </c>
      <c r="P67" s="184">
        <f t="shared" ref="P67:P74" si="14">O67-O57</f>
        <v>8.6153846153845848</v>
      </c>
      <c r="Q67" s="85"/>
      <c r="R67" s="85"/>
      <c r="S67" s="85"/>
      <c r="T67" s="85"/>
      <c r="U67" s="85"/>
      <c r="V67" s="85"/>
      <c r="W67" s="85"/>
      <c r="X67" s="85"/>
      <c r="Y67" s="85"/>
    </row>
    <row r="68" spans="1:25" ht="12.75" customHeight="1" x14ac:dyDescent="0.25">
      <c r="A68" s="8">
        <v>620</v>
      </c>
      <c r="B68" s="85">
        <v>274</v>
      </c>
      <c r="C68" s="85">
        <v>281</v>
      </c>
      <c r="D68" s="85">
        <v>297</v>
      </c>
      <c r="E68" s="85">
        <v>303</v>
      </c>
      <c r="F68" s="85">
        <v>284</v>
      </c>
      <c r="G68" s="85">
        <v>292</v>
      </c>
      <c r="H68" s="85">
        <v>292</v>
      </c>
      <c r="I68" s="85">
        <v>294</v>
      </c>
      <c r="J68" s="85">
        <v>295</v>
      </c>
      <c r="K68" s="85">
        <v>290</v>
      </c>
      <c r="L68" s="85">
        <v>305</v>
      </c>
      <c r="M68" s="85">
        <v>301</v>
      </c>
      <c r="N68" s="85">
        <v>301</v>
      </c>
      <c r="O68" s="183">
        <f t="shared" si="13"/>
        <v>293</v>
      </c>
      <c r="P68" s="184">
        <f t="shared" si="14"/>
        <v>19</v>
      </c>
      <c r="Q68" s="85"/>
      <c r="R68" s="85"/>
      <c r="S68" s="85"/>
      <c r="T68" s="85"/>
      <c r="U68" s="85"/>
      <c r="V68" s="85"/>
      <c r="W68" s="85"/>
      <c r="X68" s="85"/>
      <c r="Y68" s="85"/>
    </row>
    <row r="69" spans="1:25" ht="12.75" customHeight="1" x14ac:dyDescent="0.25">
      <c r="A69" s="8">
        <v>630</v>
      </c>
      <c r="B69" s="85">
        <v>248</v>
      </c>
      <c r="C69" s="85">
        <v>227</v>
      </c>
      <c r="D69" s="85">
        <v>251</v>
      </c>
      <c r="E69" s="85">
        <v>257</v>
      </c>
      <c r="F69" s="85">
        <v>258</v>
      </c>
      <c r="G69" s="85">
        <v>262</v>
      </c>
      <c r="H69" s="85">
        <v>270</v>
      </c>
      <c r="I69" s="85">
        <v>263</v>
      </c>
      <c r="J69" s="85">
        <v>259</v>
      </c>
      <c r="K69" s="85">
        <v>271</v>
      </c>
      <c r="L69" s="85">
        <v>264</v>
      </c>
      <c r="M69" s="85">
        <v>264</v>
      </c>
      <c r="N69" s="85">
        <v>261</v>
      </c>
      <c r="O69" s="183">
        <f t="shared" si="13"/>
        <v>258.07692307692309</v>
      </c>
      <c r="P69" s="184">
        <f t="shared" si="14"/>
        <v>13.615384615384642</v>
      </c>
      <c r="Q69" s="85"/>
      <c r="R69" s="85"/>
      <c r="S69" s="85"/>
      <c r="T69" s="85"/>
      <c r="U69" s="85"/>
      <c r="V69" s="85"/>
      <c r="W69" s="85"/>
      <c r="X69" s="85"/>
      <c r="Y69" s="85"/>
    </row>
    <row r="70" spans="1:25" ht="12.75" customHeight="1" x14ac:dyDescent="0.25">
      <c r="A70" s="8">
        <v>640</v>
      </c>
      <c r="B70" s="85">
        <v>257</v>
      </c>
      <c r="C70" s="85">
        <v>256</v>
      </c>
      <c r="D70" s="85">
        <v>260</v>
      </c>
      <c r="E70" s="85">
        <v>266</v>
      </c>
      <c r="F70" s="85">
        <v>267</v>
      </c>
      <c r="G70" s="85">
        <v>272</v>
      </c>
      <c r="H70" s="85">
        <v>277</v>
      </c>
      <c r="I70" s="85">
        <v>276</v>
      </c>
      <c r="J70" s="85">
        <v>275</v>
      </c>
      <c r="K70" s="85">
        <v>286</v>
      </c>
      <c r="L70" s="85">
        <v>275</v>
      </c>
      <c r="M70" s="85">
        <v>259</v>
      </c>
      <c r="N70" s="85">
        <v>272</v>
      </c>
      <c r="O70" s="183">
        <f t="shared" si="13"/>
        <v>269.07692307692309</v>
      </c>
      <c r="P70" s="184">
        <f t="shared" si="14"/>
        <v>12.307692307692321</v>
      </c>
      <c r="Q70" s="85"/>
      <c r="R70" s="85"/>
      <c r="S70" s="85"/>
      <c r="T70" s="85"/>
      <c r="U70" s="85"/>
      <c r="V70" s="85"/>
      <c r="W70" s="85"/>
      <c r="X70" s="85"/>
      <c r="Y70" s="85"/>
    </row>
    <row r="71" spans="1:25" ht="12.75" customHeight="1" x14ac:dyDescent="0.25">
      <c r="A71" s="8">
        <v>650</v>
      </c>
      <c r="B71" s="85">
        <v>310</v>
      </c>
      <c r="C71" s="85">
        <v>283</v>
      </c>
      <c r="D71" s="85">
        <v>306</v>
      </c>
      <c r="E71" s="85">
        <v>318</v>
      </c>
      <c r="F71" s="85">
        <v>319</v>
      </c>
      <c r="G71" s="85">
        <v>333</v>
      </c>
      <c r="H71" s="85">
        <v>313</v>
      </c>
      <c r="I71" s="85">
        <v>319</v>
      </c>
      <c r="J71" s="85">
        <v>308</v>
      </c>
      <c r="K71" s="85">
        <v>293</v>
      </c>
      <c r="L71" s="85">
        <v>305</v>
      </c>
      <c r="M71" s="85">
        <v>339</v>
      </c>
      <c r="N71" s="85">
        <v>297</v>
      </c>
      <c r="O71" s="183">
        <f t="shared" si="13"/>
        <v>311</v>
      </c>
      <c r="P71" s="184">
        <f t="shared" si="14"/>
        <v>15.846153846153868</v>
      </c>
      <c r="Q71" s="85"/>
      <c r="R71" s="85"/>
      <c r="S71" s="85"/>
      <c r="T71" s="85"/>
      <c r="U71" s="85"/>
      <c r="V71" s="85"/>
      <c r="W71" s="85"/>
      <c r="X71" s="85"/>
      <c r="Y71" s="85"/>
    </row>
    <row r="72" spans="1:25" ht="12.75" customHeight="1" x14ac:dyDescent="0.25">
      <c r="A72" s="8">
        <v>660</v>
      </c>
      <c r="B72" s="85">
        <v>267</v>
      </c>
      <c r="C72" s="85">
        <v>270</v>
      </c>
      <c r="D72" s="85">
        <v>278</v>
      </c>
      <c r="E72" s="85">
        <v>284</v>
      </c>
      <c r="F72" s="85">
        <v>279</v>
      </c>
      <c r="G72" s="85">
        <v>289</v>
      </c>
      <c r="H72" s="85">
        <v>285</v>
      </c>
      <c r="I72" s="85">
        <v>278</v>
      </c>
      <c r="J72" s="85">
        <v>284</v>
      </c>
      <c r="K72" s="85">
        <v>277</v>
      </c>
      <c r="L72" s="85">
        <v>276</v>
      </c>
      <c r="M72" s="85">
        <v>278</v>
      </c>
      <c r="N72" s="85">
        <v>276</v>
      </c>
      <c r="O72" s="183">
        <f t="shared" si="13"/>
        <v>278.53846153846155</v>
      </c>
      <c r="P72" s="184">
        <f t="shared" si="14"/>
        <v>22.153846153846189</v>
      </c>
      <c r="Q72" s="85"/>
      <c r="R72" s="85"/>
      <c r="S72" s="85"/>
      <c r="T72" s="85"/>
      <c r="U72" s="85"/>
      <c r="V72" s="85"/>
      <c r="W72" s="85"/>
      <c r="X72" s="85"/>
      <c r="Y72" s="85"/>
    </row>
    <row r="73" spans="1:25" ht="12.75" customHeight="1" x14ac:dyDescent="0.25">
      <c r="A73" s="8">
        <v>670</v>
      </c>
      <c r="B73" s="85">
        <v>269</v>
      </c>
      <c r="C73" s="85">
        <v>261</v>
      </c>
      <c r="D73" s="85">
        <v>272</v>
      </c>
      <c r="E73" s="85">
        <v>281</v>
      </c>
      <c r="F73" s="85">
        <v>280</v>
      </c>
      <c r="G73" s="85">
        <v>290</v>
      </c>
      <c r="H73" s="85">
        <v>281</v>
      </c>
      <c r="I73" s="85">
        <v>287</v>
      </c>
      <c r="J73" s="85">
        <v>281</v>
      </c>
      <c r="K73" s="85">
        <v>282</v>
      </c>
      <c r="L73" s="85">
        <v>279</v>
      </c>
      <c r="M73" s="85">
        <v>275</v>
      </c>
      <c r="N73" s="85">
        <v>274</v>
      </c>
      <c r="O73" s="183">
        <f t="shared" si="13"/>
        <v>277.84615384615387</v>
      </c>
      <c r="P73" s="184">
        <f t="shared" si="14"/>
        <v>15.615384615384642</v>
      </c>
      <c r="Q73" s="85"/>
      <c r="R73" s="85"/>
      <c r="S73" s="85"/>
      <c r="T73" s="85"/>
      <c r="U73" s="85"/>
      <c r="V73" s="85"/>
      <c r="W73" s="85"/>
      <c r="X73" s="85"/>
      <c r="Y73" s="85"/>
    </row>
    <row r="74" spans="1:25" ht="12.75" customHeight="1" x14ac:dyDescent="0.25">
      <c r="A74" s="13">
        <v>680</v>
      </c>
      <c r="B74" s="85">
        <v>254</v>
      </c>
      <c r="C74" s="85">
        <v>298</v>
      </c>
      <c r="D74" s="85">
        <v>300</v>
      </c>
      <c r="E74" s="85">
        <v>295</v>
      </c>
      <c r="F74" s="85">
        <v>305</v>
      </c>
      <c r="G74" s="85">
        <v>272</v>
      </c>
      <c r="H74" s="85">
        <v>296</v>
      </c>
      <c r="I74" s="85">
        <v>311</v>
      </c>
      <c r="J74" s="85">
        <v>281</v>
      </c>
      <c r="K74" s="85">
        <v>307</v>
      </c>
      <c r="L74" s="85">
        <v>273</v>
      </c>
      <c r="M74" s="85">
        <v>299</v>
      </c>
      <c r="N74" s="85">
        <v>296</v>
      </c>
      <c r="O74" s="183">
        <f t="shared" si="13"/>
        <v>291.30769230769232</v>
      </c>
      <c r="P74" s="184">
        <f t="shared" si="14"/>
        <v>18.230769230769226</v>
      </c>
      <c r="Q74" s="85"/>
      <c r="R74" s="85"/>
      <c r="S74" s="85"/>
      <c r="T74" s="85"/>
      <c r="U74" s="85"/>
      <c r="V74" s="85"/>
      <c r="W74" s="85"/>
      <c r="X74" s="85"/>
      <c r="Y74" s="85"/>
    </row>
    <row r="75" spans="1:25" ht="12.75" customHeight="1" x14ac:dyDescent="0.25">
      <c r="A75" s="186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3"/>
      <c r="P75" s="183"/>
      <c r="Q75" s="85"/>
      <c r="R75" s="85"/>
      <c r="S75" s="85"/>
      <c r="T75" s="85"/>
      <c r="U75" s="85"/>
      <c r="V75" s="85"/>
      <c r="W75" s="85"/>
      <c r="X75" s="85"/>
      <c r="Y75" s="85"/>
    </row>
    <row r="76" spans="1:25" ht="12.75" customHeight="1" x14ac:dyDescent="0.25">
      <c r="A76" s="4" t="s">
        <v>1</v>
      </c>
      <c r="B76" s="86" t="s">
        <v>385</v>
      </c>
      <c r="C76" s="86" t="s">
        <v>386</v>
      </c>
      <c r="D76" s="86" t="s">
        <v>387</v>
      </c>
      <c r="E76" s="86" t="s">
        <v>388</v>
      </c>
      <c r="F76" s="86" t="s">
        <v>389</v>
      </c>
      <c r="G76" s="86" t="s">
        <v>390</v>
      </c>
      <c r="H76" s="86" t="s">
        <v>391</v>
      </c>
      <c r="I76" s="86" t="s">
        <v>392</v>
      </c>
      <c r="J76" s="86" t="s">
        <v>393</v>
      </c>
      <c r="K76" s="86" t="s">
        <v>394</v>
      </c>
      <c r="L76" s="86" t="s">
        <v>395</v>
      </c>
      <c r="M76" s="86" t="s">
        <v>396</v>
      </c>
      <c r="N76" s="86" t="s">
        <v>397</v>
      </c>
      <c r="O76" s="183"/>
      <c r="P76" s="183"/>
      <c r="Q76" s="85"/>
      <c r="R76" s="85"/>
      <c r="S76" s="85"/>
      <c r="T76" s="85"/>
      <c r="U76" s="85"/>
      <c r="V76" s="85"/>
      <c r="W76" s="85"/>
      <c r="X76" s="85"/>
      <c r="Y76" s="85"/>
    </row>
    <row r="77" spans="1:25" ht="12.75" customHeight="1" x14ac:dyDescent="0.25">
      <c r="A77" s="8">
        <v>610</v>
      </c>
      <c r="B77" s="85">
        <v>260</v>
      </c>
      <c r="C77" s="85">
        <v>257</v>
      </c>
      <c r="D77" s="85">
        <v>265</v>
      </c>
      <c r="E77" s="85">
        <v>275</v>
      </c>
      <c r="F77" s="85">
        <v>285</v>
      </c>
      <c r="G77" s="85">
        <v>293</v>
      </c>
      <c r="H77" s="85">
        <v>295</v>
      </c>
      <c r="I77" s="85">
        <v>300</v>
      </c>
      <c r="J77" s="85">
        <v>306</v>
      </c>
      <c r="K77">
        <v>292</v>
      </c>
      <c r="L77">
        <v>282</v>
      </c>
      <c r="M77">
        <v>283</v>
      </c>
      <c r="N77">
        <v>304</v>
      </c>
      <c r="O77" s="183">
        <f t="shared" ref="O77:O84" si="15">AVERAGE(B77:N77)</f>
        <v>284.38461538461536</v>
      </c>
      <c r="P77" s="184">
        <f t="shared" ref="P77:P84" si="16">O77-O67</f>
        <v>7.9230769230769056</v>
      </c>
      <c r="Q77" s="85"/>
      <c r="R77" s="85"/>
      <c r="S77" s="85"/>
      <c r="T77" s="85"/>
      <c r="U77" s="85"/>
      <c r="V77" s="85"/>
      <c r="W77" s="85"/>
      <c r="X77" s="85"/>
      <c r="Y77" s="85"/>
    </row>
    <row r="78" spans="1:25" ht="12.75" customHeight="1" x14ac:dyDescent="0.25">
      <c r="A78" s="8">
        <v>620</v>
      </c>
      <c r="B78" s="85">
        <v>307</v>
      </c>
      <c r="C78" s="85">
        <v>303</v>
      </c>
      <c r="D78" s="85">
        <v>311</v>
      </c>
      <c r="E78" s="85">
        <v>288</v>
      </c>
      <c r="F78" s="85">
        <v>308</v>
      </c>
      <c r="G78" s="85">
        <v>306</v>
      </c>
      <c r="H78" s="85">
        <v>310</v>
      </c>
      <c r="I78" s="85">
        <v>307</v>
      </c>
      <c r="J78" s="85">
        <v>309</v>
      </c>
      <c r="K78">
        <v>310</v>
      </c>
      <c r="L78">
        <v>323</v>
      </c>
      <c r="M78">
        <v>325</v>
      </c>
      <c r="N78">
        <v>323</v>
      </c>
      <c r="O78" s="183">
        <f t="shared" si="15"/>
        <v>310</v>
      </c>
      <c r="P78" s="184">
        <f t="shared" si="16"/>
        <v>17</v>
      </c>
      <c r="Q78" s="85"/>
      <c r="R78" s="85"/>
      <c r="S78" s="85"/>
      <c r="T78" s="85"/>
      <c r="U78" s="85"/>
      <c r="V78" s="85"/>
      <c r="W78" s="85"/>
      <c r="X78" s="85"/>
      <c r="Y78" s="85"/>
    </row>
    <row r="79" spans="1:25" ht="12.75" customHeight="1" x14ac:dyDescent="0.25">
      <c r="A79" s="8">
        <v>630</v>
      </c>
      <c r="B79" s="85">
        <v>275</v>
      </c>
      <c r="C79" s="85">
        <v>261</v>
      </c>
      <c r="D79" s="85">
        <v>266</v>
      </c>
      <c r="E79" s="85">
        <v>273</v>
      </c>
      <c r="F79" s="85">
        <v>272</v>
      </c>
      <c r="G79" s="85">
        <v>276</v>
      </c>
      <c r="H79" s="85">
        <v>279</v>
      </c>
      <c r="I79" s="85">
        <v>275</v>
      </c>
      <c r="J79" s="85">
        <v>277</v>
      </c>
      <c r="K79">
        <v>273</v>
      </c>
      <c r="L79">
        <v>281</v>
      </c>
      <c r="M79">
        <v>279</v>
      </c>
      <c r="N79">
        <v>278</v>
      </c>
      <c r="O79" s="183">
        <f t="shared" si="15"/>
        <v>274.23076923076923</v>
      </c>
      <c r="P79" s="184">
        <f t="shared" si="16"/>
        <v>16.153846153846132</v>
      </c>
      <c r="Q79" s="85"/>
      <c r="R79" s="85"/>
      <c r="S79" s="85"/>
      <c r="T79" s="85"/>
      <c r="U79" s="85"/>
      <c r="V79" s="85"/>
      <c r="W79" s="85"/>
      <c r="X79" s="85"/>
      <c r="Y79" s="85"/>
    </row>
    <row r="80" spans="1:25" ht="12.75" customHeight="1" x14ac:dyDescent="0.25">
      <c r="A80" s="8">
        <v>640</v>
      </c>
      <c r="B80" s="85">
        <v>273</v>
      </c>
      <c r="C80" s="85">
        <v>275</v>
      </c>
      <c r="D80" s="85">
        <v>277</v>
      </c>
      <c r="E80" s="85">
        <v>277</v>
      </c>
      <c r="F80" s="85">
        <v>285</v>
      </c>
      <c r="G80" s="85">
        <v>290</v>
      </c>
      <c r="H80" s="85">
        <v>282</v>
      </c>
      <c r="I80" s="85">
        <v>283</v>
      </c>
      <c r="J80" s="85">
        <v>291</v>
      </c>
      <c r="K80">
        <v>288</v>
      </c>
      <c r="L80">
        <v>292</v>
      </c>
      <c r="M80">
        <v>289</v>
      </c>
      <c r="N80">
        <v>286</v>
      </c>
      <c r="O80" s="183">
        <f t="shared" si="15"/>
        <v>283.69230769230768</v>
      </c>
      <c r="P80" s="184">
        <f t="shared" si="16"/>
        <v>14.615384615384585</v>
      </c>
      <c r="Q80" s="85"/>
      <c r="R80" s="85"/>
      <c r="S80" s="85"/>
      <c r="T80" s="85"/>
      <c r="U80" s="85"/>
      <c r="V80" s="85"/>
      <c r="W80" s="85"/>
      <c r="X80" s="85"/>
      <c r="Y80" s="85"/>
    </row>
    <row r="81" spans="1:25" ht="12.75" customHeight="1" x14ac:dyDescent="0.25">
      <c r="A81" s="8">
        <v>650</v>
      </c>
      <c r="B81" s="85">
        <v>311</v>
      </c>
      <c r="C81" s="85">
        <v>302</v>
      </c>
      <c r="D81" s="85">
        <v>316</v>
      </c>
      <c r="E81" s="85">
        <v>323</v>
      </c>
      <c r="F81" s="85">
        <v>324</v>
      </c>
      <c r="G81" s="85">
        <v>327</v>
      </c>
      <c r="H81" s="85">
        <v>313</v>
      </c>
      <c r="I81" s="85">
        <v>337</v>
      </c>
      <c r="J81" s="85">
        <v>318</v>
      </c>
      <c r="K81">
        <v>329</v>
      </c>
      <c r="L81">
        <v>323</v>
      </c>
      <c r="M81">
        <v>327</v>
      </c>
      <c r="N81">
        <v>325</v>
      </c>
      <c r="O81" s="183">
        <f t="shared" si="15"/>
        <v>321.15384615384613</v>
      </c>
      <c r="P81" s="184">
        <f t="shared" si="16"/>
        <v>10.153846153846132</v>
      </c>
      <c r="Q81" s="85"/>
      <c r="R81" s="85"/>
      <c r="S81" s="85"/>
      <c r="T81" s="85"/>
      <c r="U81" s="85"/>
      <c r="V81" s="85"/>
      <c r="W81" s="85"/>
      <c r="X81" s="85"/>
      <c r="Y81" s="85"/>
    </row>
    <row r="82" spans="1:25" ht="12.75" customHeight="1" x14ac:dyDescent="0.25">
      <c r="A82" s="8">
        <v>660</v>
      </c>
      <c r="B82" s="85">
        <v>273</v>
      </c>
      <c r="C82" s="85">
        <v>251</v>
      </c>
      <c r="D82" s="85">
        <v>280</v>
      </c>
      <c r="E82" s="85">
        <v>281</v>
      </c>
      <c r="F82" s="85">
        <v>282</v>
      </c>
      <c r="G82" s="85">
        <v>286</v>
      </c>
      <c r="H82" s="85">
        <v>281</v>
      </c>
      <c r="I82" s="85">
        <v>283</v>
      </c>
      <c r="J82" s="85">
        <v>278</v>
      </c>
      <c r="K82">
        <v>284</v>
      </c>
      <c r="L82">
        <v>301</v>
      </c>
      <c r="M82">
        <v>289</v>
      </c>
      <c r="N82">
        <v>292</v>
      </c>
      <c r="O82" s="183">
        <f t="shared" si="15"/>
        <v>281.61538461538464</v>
      </c>
      <c r="P82" s="184">
        <f t="shared" si="16"/>
        <v>3.0769230769230944</v>
      </c>
      <c r="Q82" s="85"/>
      <c r="R82" s="85"/>
      <c r="S82" s="85"/>
      <c r="T82" s="85"/>
      <c r="U82" s="85"/>
      <c r="V82" s="85"/>
      <c r="W82" s="85"/>
      <c r="X82" s="85"/>
      <c r="Y82" s="85"/>
    </row>
    <row r="83" spans="1:25" ht="12.75" customHeight="1" x14ac:dyDescent="0.25">
      <c r="A83" s="8">
        <v>670</v>
      </c>
      <c r="B83" s="85">
        <v>280</v>
      </c>
      <c r="C83" s="85">
        <v>279</v>
      </c>
      <c r="D83" s="85">
        <v>284</v>
      </c>
      <c r="E83" s="85">
        <v>294</v>
      </c>
      <c r="F83" s="85">
        <v>303</v>
      </c>
      <c r="G83" s="85">
        <v>305</v>
      </c>
      <c r="H83" s="85">
        <v>298</v>
      </c>
      <c r="I83" s="85">
        <v>303</v>
      </c>
      <c r="J83" s="85">
        <v>305</v>
      </c>
      <c r="K83">
        <v>305</v>
      </c>
      <c r="L83">
        <v>312</v>
      </c>
      <c r="M83">
        <v>314</v>
      </c>
      <c r="N83">
        <v>308</v>
      </c>
      <c r="O83" s="183">
        <f t="shared" si="15"/>
        <v>299.23076923076923</v>
      </c>
      <c r="P83" s="184">
        <f t="shared" si="16"/>
        <v>21.384615384615358</v>
      </c>
      <c r="Q83" s="85"/>
      <c r="R83" s="85"/>
      <c r="S83" s="85"/>
      <c r="T83" s="85"/>
      <c r="U83" s="85"/>
      <c r="V83" s="85"/>
      <c r="W83" s="85"/>
      <c r="X83" s="85"/>
      <c r="Y83" s="85"/>
    </row>
    <row r="84" spans="1:25" ht="12.75" customHeight="1" x14ac:dyDescent="0.25">
      <c r="A84" s="13">
        <v>680</v>
      </c>
      <c r="B84" s="85">
        <v>305</v>
      </c>
      <c r="C84" s="85">
        <v>301</v>
      </c>
      <c r="D84" s="85">
        <v>303</v>
      </c>
      <c r="E84" s="85">
        <v>307</v>
      </c>
      <c r="F84" s="85">
        <v>328</v>
      </c>
      <c r="G84" s="85">
        <v>316</v>
      </c>
      <c r="H84" s="85">
        <v>338</v>
      </c>
      <c r="I84" s="85">
        <v>331</v>
      </c>
      <c r="J84" s="85">
        <v>343</v>
      </c>
      <c r="K84">
        <v>328</v>
      </c>
      <c r="L84">
        <v>332</v>
      </c>
      <c r="M84">
        <v>326</v>
      </c>
      <c r="N84">
        <v>334</v>
      </c>
      <c r="O84" s="183">
        <f t="shared" si="15"/>
        <v>322.46153846153845</v>
      </c>
      <c r="P84" s="184">
        <f t="shared" si="16"/>
        <v>31.153846153846132</v>
      </c>
      <c r="Q84" s="85"/>
      <c r="R84" s="85"/>
      <c r="S84" s="85"/>
      <c r="T84" s="85"/>
      <c r="U84" s="85"/>
      <c r="V84" s="85"/>
      <c r="W84" s="85"/>
      <c r="X84" s="85"/>
      <c r="Y84" s="85"/>
    </row>
    <row r="85" spans="1:25" ht="12.75" customHeight="1" x14ac:dyDescent="0.25">
      <c r="A85" s="13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7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spans="1:25" ht="12.75" customHeight="1" x14ac:dyDescent="0.25">
      <c r="A86" s="4" t="s">
        <v>1</v>
      </c>
      <c r="B86" s="85" t="s">
        <v>408</v>
      </c>
      <c r="C86" s="85" t="s">
        <v>409</v>
      </c>
      <c r="D86" s="85" t="s">
        <v>410</v>
      </c>
      <c r="E86" s="85" t="s">
        <v>411</v>
      </c>
      <c r="F86" s="85" t="s">
        <v>412</v>
      </c>
      <c r="G86" s="85" t="s">
        <v>413</v>
      </c>
      <c r="H86" s="85" t="s">
        <v>414</v>
      </c>
      <c r="I86" s="85" t="s">
        <v>415</v>
      </c>
      <c r="J86" s="85" t="s">
        <v>416</v>
      </c>
      <c r="K86" s="85" t="s">
        <v>417</v>
      </c>
      <c r="L86" s="85" t="s">
        <v>418</v>
      </c>
      <c r="M86" s="85" t="s">
        <v>419</v>
      </c>
      <c r="N86" s="85" t="s">
        <v>420</v>
      </c>
      <c r="O86" s="87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spans="1:25" ht="12.75" customHeight="1" x14ac:dyDescent="0.25">
      <c r="A87" s="8">
        <v>610</v>
      </c>
      <c r="B87">
        <v>276</v>
      </c>
      <c r="C87">
        <v>270</v>
      </c>
      <c r="D87">
        <v>275</v>
      </c>
      <c r="E87">
        <v>282</v>
      </c>
      <c r="F87">
        <v>293</v>
      </c>
      <c r="G87">
        <v>300</v>
      </c>
      <c r="H87">
        <v>297</v>
      </c>
      <c r="I87">
        <v>299</v>
      </c>
      <c r="J87">
        <v>312</v>
      </c>
      <c r="K87">
        <v>301</v>
      </c>
      <c r="O87" s="183">
        <f t="shared" ref="O87" si="17">AVERAGE(B87:N87)</f>
        <v>290.5</v>
      </c>
      <c r="P87" s="184">
        <f t="shared" ref="P87" si="18">O87-O77</f>
        <v>6.1153846153846416</v>
      </c>
      <c r="Q87" s="85"/>
      <c r="R87" s="85"/>
      <c r="S87" s="85"/>
      <c r="T87" s="85"/>
      <c r="U87" s="85"/>
      <c r="V87" s="85"/>
      <c r="W87" s="85"/>
      <c r="X87" s="85"/>
      <c r="Y87" s="85"/>
    </row>
    <row r="88" spans="1:25" ht="12.75" customHeight="1" x14ac:dyDescent="0.25">
      <c r="A88" s="8">
        <v>620</v>
      </c>
      <c r="B88">
        <v>318</v>
      </c>
      <c r="C88">
        <v>323</v>
      </c>
      <c r="D88">
        <v>324</v>
      </c>
      <c r="E88">
        <v>327</v>
      </c>
      <c r="F88">
        <v>340</v>
      </c>
      <c r="G88">
        <v>332</v>
      </c>
      <c r="H88">
        <v>331</v>
      </c>
      <c r="I88">
        <v>328</v>
      </c>
      <c r="J88">
        <v>324</v>
      </c>
      <c r="K88">
        <v>325</v>
      </c>
      <c r="O88" s="183">
        <f t="shared" ref="O87:O94" si="19">AVERAGE(B88:N88)</f>
        <v>327.2</v>
      </c>
      <c r="P88" s="184">
        <f t="shared" ref="P87:P94" si="20">O88-O78</f>
        <v>17.199999999999989</v>
      </c>
      <c r="Q88" s="85"/>
      <c r="R88" s="85"/>
      <c r="S88" s="85"/>
      <c r="T88" s="85"/>
      <c r="U88" s="85"/>
      <c r="V88" s="85"/>
      <c r="W88" s="85"/>
      <c r="X88" s="85"/>
      <c r="Y88" s="85"/>
    </row>
    <row r="89" spans="1:25" ht="12.75" customHeight="1" x14ac:dyDescent="0.25">
      <c r="A89" s="8">
        <v>630</v>
      </c>
      <c r="B89">
        <v>275</v>
      </c>
      <c r="C89">
        <v>276</v>
      </c>
      <c r="D89">
        <v>279</v>
      </c>
      <c r="E89">
        <v>283</v>
      </c>
      <c r="F89">
        <v>278</v>
      </c>
      <c r="G89">
        <v>279</v>
      </c>
      <c r="H89">
        <v>275</v>
      </c>
      <c r="I89">
        <v>278</v>
      </c>
      <c r="J89">
        <v>271</v>
      </c>
      <c r="K89">
        <v>281</v>
      </c>
      <c r="O89" s="183">
        <f t="shared" si="19"/>
        <v>277.5</v>
      </c>
      <c r="P89" s="184">
        <f t="shared" si="20"/>
        <v>3.2692307692307736</v>
      </c>
      <c r="Q89" s="85"/>
      <c r="R89" s="85"/>
      <c r="S89" s="85"/>
      <c r="T89" s="85"/>
      <c r="U89" s="85"/>
      <c r="V89" s="85"/>
      <c r="W89" s="85"/>
      <c r="X89" s="85"/>
      <c r="Y89" s="85"/>
    </row>
    <row r="90" spans="1:25" ht="12.75" customHeight="1" x14ac:dyDescent="0.25">
      <c r="A90" s="8">
        <v>640</v>
      </c>
      <c r="B90">
        <v>293</v>
      </c>
      <c r="C90">
        <v>292</v>
      </c>
      <c r="D90">
        <v>291</v>
      </c>
      <c r="E90">
        <v>290</v>
      </c>
      <c r="F90">
        <v>301</v>
      </c>
      <c r="G90">
        <v>297</v>
      </c>
      <c r="H90">
        <v>305</v>
      </c>
      <c r="I90">
        <v>293</v>
      </c>
      <c r="J90">
        <v>302</v>
      </c>
      <c r="K90">
        <v>301</v>
      </c>
      <c r="O90" s="183">
        <f t="shared" si="19"/>
        <v>296.5</v>
      </c>
      <c r="P90" s="184">
        <f t="shared" si="20"/>
        <v>12.807692307692321</v>
      </c>
      <c r="Q90" s="85"/>
      <c r="R90" s="85"/>
      <c r="S90" s="85"/>
      <c r="T90" s="85"/>
      <c r="U90" s="85"/>
      <c r="V90" s="85"/>
      <c r="W90" s="85"/>
      <c r="X90" s="85"/>
      <c r="Y90" s="85"/>
    </row>
    <row r="91" spans="1:25" ht="12.75" customHeight="1" x14ac:dyDescent="0.25">
      <c r="A91" s="8">
        <v>650</v>
      </c>
      <c r="B91">
        <v>332</v>
      </c>
      <c r="C91">
        <v>323</v>
      </c>
      <c r="D91">
        <v>344</v>
      </c>
      <c r="E91">
        <v>338</v>
      </c>
      <c r="F91">
        <v>346</v>
      </c>
      <c r="G91">
        <v>341</v>
      </c>
      <c r="H91">
        <v>336</v>
      </c>
      <c r="I91">
        <v>334</v>
      </c>
      <c r="J91">
        <v>330</v>
      </c>
      <c r="K91">
        <v>338</v>
      </c>
      <c r="O91" s="183">
        <f t="shared" si="19"/>
        <v>336.2</v>
      </c>
      <c r="P91" s="184">
        <f t="shared" si="20"/>
        <v>15.046153846153857</v>
      </c>
      <c r="Q91" s="85"/>
      <c r="R91" s="85"/>
      <c r="S91" s="85"/>
      <c r="T91" s="85"/>
      <c r="U91" s="85"/>
      <c r="V91" s="85"/>
      <c r="W91" s="85"/>
      <c r="X91" s="85"/>
      <c r="Y91" s="85"/>
    </row>
    <row r="92" spans="1:25" ht="12.75" customHeight="1" x14ac:dyDescent="0.25">
      <c r="A92" s="8">
        <v>660</v>
      </c>
      <c r="B92">
        <v>324</v>
      </c>
      <c r="C92">
        <v>290</v>
      </c>
      <c r="D92">
        <v>273</v>
      </c>
      <c r="E92">
        <v>307</v>
      </c>
      <c r="F92">
        <v>307</v>
      </c>
      <c r="G92">
        <v>315</v>
      </c>
      <c r="H92">
        <v>298</v>
      </c>
      <c r="I92">
        <v>299</v>
      </c>
      <c r="J92">
        <v>313</v>
      </c>
      <c r="K92">
        <v>314</v>
      </c>
      <c r="O92" s="183">
        <f t="shared" si="19"/>
        <v>304</v>
      </c>
      <c r="P92" s="184">
        <f t="shared" si="20"/>
        <v>22.384615384615358</v>
      </c>
      <c r="Q92" s="85"/>
      <c r="R92" s="85"/>
      <c r="S92" s="85"/>
      <c r="T92" s="85"/>
      <c r="U92" s="85"/>
      <c r="V92" s="85"/>
      <c r="W92" s="85"/>
      <c r="X92" s="85"/>
      <c r="Y92" s="85"/>
    </row>
    <row r="93" spans="1:25" ht="12.75" customHeight="1" x14ac:dyDescent="0.25">
      <c r="A93" s="8">
        <v>670</v>
      </c>
      <c r="B93">
        <v>314</v>
      </c>
      <c r="C93">
        <v>314</v>
      </c>
      <c r="D93">
        <v>318</v>
      </c>
      <c r="E93">
        <v>315</v>
      </c>
      <c r="F93">
        <v>319</v>
      </c>
      <c r="G93">
        <v>320</v>
      </c>
      <c r="H93">
        <v>316</v>
      </c>
      <c r="I93">
        <v>312</v>
      </c>
      <c r="J93">
        <v>308</v>
      </c>
      <c r="K93">
        <v>314</v>
      </c>
      <c r="O93" s="183">
        <f t="shared" si="19"/>
        <v>315</v>
      </c>
      <c r="P93" s="184">
        <f t="shared" si="20"/>
        <v>15.769230769230774</v>
      </c>
      <c r="Q93" s="85"/>
      <c r="R93" s="85"/>
      <c r="S93" s="85"/>
      <c r="T93" s="85"/>
      <c r="U93" s="85"/>
      <c r="V93" s="85"/>
      <c r="W93" s="85"/>
      <c r="X93" s="85"/>
      <c r="Y93" s="85"/>
    </row>
    <row r="94" spans="1:25" ht="12.75" customHeight="1" x14ac:dyDescent="0.25">
      <c r="A94" s="13">
        <v>680</v>
      </c>
      <c r="B94">
        <v>332</v>
      </c>
      <c r="C94">
        <v>315</v>
      </c>
      <c r="D94">
        <v>329</v>
      </c>
      <c r="E94">
        <v>345</v>
      </c>
      <c r="F94">
        <v>343</v>
      </c>
      <c r="G94">
        <v>348</v>
      </c>
      <c r="H94">
        <v>356</v>
      </c>
      <c r="I94">
        <v>352</v>
      </c>
      <c r="J94">
        <v>346</v>
      </c>
      <c r="K94">
        <v>344</v>
      </c>
      <c r="O94" s="183">
        <f t="shared" si="19"/>
        <v>341</v>
      </c>
      <c r="P94" s="184">
        <f t="shared" si="20"/>
        <v>18.538461538461547</v>
      </c>
      <c r="Q94" s="85"/>
      <c r="R94" s="85"/>
      <c r="S94" s="85"/>
      <c r="T94" s="85"/>
      <c r="U94" s="85"/>
      <c r="V94" s="85"/>
      <c r="W94" s="85"/>
      <c r="X94" s="85"/>
      <c r="Y94" s="85"/>
    </row>
    <row r="95" spans="1:25" ht="12.75" customHeight="1" x14ac:dyDescent="0.25">
      <c r="A95" s="13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7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spans="1:25" ht="12.75" customHeight="1" x14ac:dyDescent="0.25">
      <c r="A96" s="13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7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spans="1:25" ht="12.75" customHeight="1" x14ac:dyDescent="0.25">
      <c r="A97" s="13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7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spans="1:25" ht="12.75" customHeight="1" x14ac:dyDescent="0.25">
      <c r="A98" s="13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7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spans="1:25" ht="12.75" customHeight="1" x14ac:dyDescent="0.25">
      <c r="A99" s="13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7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spans="1:25" ht="12.75" customHeight="1" x14ac:dyDescent="0.25">
      <c r="A100" s="13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7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spans="1:25" ht="12.75" customHeight="1" x14ac:dyDescent="0.25">
      <c r="A101" s="13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7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spans="1:25" ht="12.75" customHeight="1" x14ac:dyDescent="0.25">
      <c r="A102" s="13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7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spans="1:25" ht="12.75" customHeight="1" x14ac:dyDescent="0.25">
      <c r="A103" s="13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7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spans="1:25" ht="12.75" customHeight="1" x14ac:dyDescent="0.25">
      <c r="A104" s="13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7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spans="1:25" ht="12.75" customHeight="1" x14ac:dyDescent="0.25">
      <c r="A105" s="13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7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spans="1:25" ht="12.75" customHeight="1" x14ac:dyDescent="0.25">
      <c r="A106" s="13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7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spans="1:25" ht="12.75" customHeight="1" x14ac:dyDescent="0.25">
      <c r="A107" s="13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7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spans="1:25" ht="12.75" customHeight="1" x14ac:dyDescent="0.25">
      <c r="A108" s="13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7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spans="1:25" ht="12.75" customHeight="1" x14ac:dyDescent="0.25">
      <c r="A109" s="13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7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spans="1:25" ht="12.75" customHeight="1" x14ac:dyDescent="0.25">
      <c r="A110" s="13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7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spans="1:25" ht="12.75" customHeight="1" x14ac:dyDescent="0.25">
      <c r="A111" s="1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7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spans="1:25" ht="12.75" customHeight="1" x14ac:dyDescent="0.25">
      <c r="A112" s="13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7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spans="1:25" ht="12.75" customHeight="1" x14ac:dyDescent="0.25">
      <c r="A113" s="13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7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spans="1:25" ht="12.75" customHeight="1" x14ac:dyDescent="0.25">
      <c r="A114" s="13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7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spans="1:25" ht="12.75" customHeight="1" x14ac:dyDescent="0.25">
      <c r="A115" s="13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7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spans="1:25" ht="12.75" customHeight="1" x14ac:dyDescent="0.25">
      <c r="A116" s="1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7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spans="1:25" ht="12.75" customHeight="1" x14ac:dyDescent="0.25">
      <c r="A117" s="13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7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spans="1:25" ht="12.75" customHeight="1" x14ac:dyDescent="0.25">
      <c r="A118" s="13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7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spans="1:25" ht="12.75" customHeight="1" x14ac:dyDescent="0.25">
      <c r="A119" s="13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7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spans="1:25" ht="12.75" customHeight="1" x14ac:dyDescent="0.25">
      <c r="A120" s="13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7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spans="1:25" ht="12.75" customHeight="1" x14ac:dyDescent="0.25">
      <c r="A121" s="13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7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spans="1:25" ht="12.75" customHeight="1" x14ac:dyDescent="0.25">
      <c r="A122" s="13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7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spans="1:25" ht="12.75" customHeight="1" x14ac:dyDescent="0.25">
      <c r="A123" s="13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7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spans="1:25" ht="12.75" customHeight="1" x14ac:dyDescent="0.25">
      <c r="A124" s="13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7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spans="1:25" ht="12.75" customHeight="1" x14ac:dyDescent="0.25">
      <c r="A125" s="13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7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spans="1:25" ht="12.75" customHeight="1" x14ac:dyDescent="0.25">
      <c r="A126" s="13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7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spans="1:25" ht="12.75" customHeight="1" x14ac:dyDescent="0.25">
      <c r="A127" s="13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7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spans="1:25" ht="12.75" customHeight="1" x14ac:dyDescent="0.25">
      <c r="A128" s="13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7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spans="1:25" ht="12.75" customHeight="1" x14ac:dyDescent="0.25">
      <c r="A129" s="13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7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spans="1:25" ht="12.75" customHeight="1" x14ac:dyDescent="0.25">
      <c r="A130" s="13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7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spans="1:25" ht="12.75" customHeight="1" x14ac:dyDescent="0.25">
      <c r="A131" s="13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7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spans="1:25" ht="12.75" customHeight="1" x14ac:dyDescent="0.25">
      <c r="A132" s="13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7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spans="1:25" ht="12.75" customHeight="1" x14ac:dyDescent="0.25">
      <c r="A133" s="13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7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spans="1:25" ht="12.75" customHeight="1" x14ac:dyDescent="0.25">
      <c r="A134" s="13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7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spans="1:25" ht="12.75" customHeight="1" x14ac:dyDescent="0.25">
      <c r="A135" s="13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7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spans="1:25" ht="12.75" customHeight="1" x14ac:dyDescent="0.25">
      <c r="A136" s="13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7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spans="1:25" ht="12.75" customHeight="1" x14ac:dyDescent="0.25">
      <c r="A137" s="1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7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spans="1:25" ht="12.75" customHeight="1" x14ac:dyDescent="0.25">
      <c r="A138" s="13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7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spans="1:25" ht="12.75" customHeight="1" x14ac:dyDescent="0.25">
      <c r="A139" s="13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7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spans="1:25" ht="12.75" customHeight="1" x14ac:dyDescent="0.25">
      <c r="A140" s="13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7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spans="1:25" ht="12.75" customHeight="1" x14ac:dyDescent="0.25">
      <c r="A141" s="13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7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spans="1:25" ht="12.75" customHeight="1" x14ac:dyDescent="0.25">
      <c r="A142" s="13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7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spans="1:25" ht="12.75" customHeight="1" x14ac:dyDescent="0.25">
      <c r="A143" s="13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7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spans="1:25" ht="12.75" customHeight="1" x14ac:dyDescent="0.25">
      <c r="A144" s="13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7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spans="1:25" ht="12.75" customHeight="1" x14ac:dyDescent="0.25">
      <c r="A145" s="13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7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spans="1:25" ht="12.75" customHeight="1" x14ac:dyDescent="0.25">
      <c r="A146" s="13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7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spans="1:25" ht="12.75" customHeight="1" x14ac:dyDescent="0.25">
      <c r="A147" s="13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7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spans="1:25" ht="12.75" customHeight="1" x14ac:dyDescent="0.25">
      <c r="A148" s="1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7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spans="1:25" ht="12.75" customHeight="1" x14ac:dyDescent="0.25">
      <c r="A149" s="13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7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spans="1:25" ht="12.75" customHeight="1" x14ac:dyDescent="0.25">
      <c r="A150" s="13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7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spans="1:25" ht="12.75" customHeight="1" x14ac:dyDescent="0.25">
      <c r="A151" s="13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7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spans="1:25" ht="12.75" customHeight="1" x14ac:dyDescent="0.25">
      <c r="A152" s="13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7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spans="1:25" ht="12.75" customHeight="1" x14ac:dyDescent="0.25">
      <c r="A153" s="1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7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spans="1:25" ht="12.75" customHeight="1" x14ac:dyDescent="0.25">
      <c r="A154" s="13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7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spans="1:25" ht="12.75" customHeight="1" x14ac:dyDescent="0.25">
      <c r="A155" s="13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7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spans="1:25" ht="12.75" customHeight="1" x14ac:dyDescent="0.25">
      <c r="A156" s="13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7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spans="1:25" ht="12.75" customHeight="1" x14ac:dyDescent="0.25">
      <c r="A157" s="13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7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spans="1:25" ht="12.75" customHeight="1" x14ac:dyDescent="0.25">
      <c r="A158" s="1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7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spans="1:25" ht="12.75" customHeight="1" x14ac:dyDescent="0.25">
      <c r="A159" s="13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7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spans="1:25" ht="12.75" customHeight="1" x14ac:dyDescent="0.25">
      <c r="A160" s="13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7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spans="1:25" ht="12.75" customHeight="1" x14ac:dyDescent="0.25">
      <c r="A161" s="13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7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spans="1:25" ht="12.75" customHeight="1" x14ac:dyDescent="0.25">
      <c r="A162" s="13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7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spans="1:25" ht="12.75" customHeight="1" x14ac:dyDescent="0.25">
      <c r="A163" s="13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7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spans="1:25" ht="12.75" customHeight="1" x14ac:dyDescent="0.25">
      <c r="A164" s="13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7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spans="1:25" ht="12.75" customHeight="1" x14ac:dyDescent="0.25">
      <c r="A165" s="13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7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spans="1:25" ht="12.75" customHeight="1" x14ac:dyDescent="0.25">
      <c r="A166" s="13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7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spans="1:25" ht="12.75" customHeight="1" x14ac:dyDescent="0.25">
      <c r="A167" s="13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7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spans="1:25" ht="12.75" customHeight="1" x14ac:dyDescent="0.25">
      <c r="A168" s="13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7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spans="1:25" ht="12.75" customHeight="1" x14ac:dyDescent="0.25">
      <c r="A169" s="13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7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spans="1:25" ht="12.75" customHeight="1" x14ac:dyDescent="0.25">
      <c r="A170" s="13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7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spans="1:25" ht="12.75" customHeight="1" x14ac:dyDescent="0.25">
      <c r="A171" s="13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7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spans="1:25" ht="12.75" customHeight="1" x14ac:dyDescent="0.25">
      <c r="A172" s="13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7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spans="1:25" ht="12.75" customHeight="1" x14ac:dyDescent="0.25">
      <c r="A173" s="13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7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spans="1:25" ht="12.75" customHeight="1" x14ac:dyDescent="0.25">
      <c r="A174" s="13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7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spans="1:25" ht="12.75" customHeight="1" x14ac:dyDescent="0.25">
      <c r="A175" s="13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7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spans="1:25" ht="12.75" customHeight="1" x14ac:dyDescent="0.25">
      <c r="A176" s="13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7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spans="1:25" ht="12.75" customHeight="1" x14ac:dyDescent="0.25">
      <c r="A177" s="13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7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spans="1:25" ht="12.75" customHeight="1" x14ac:dyDescent="0.25">
      <c r="A178" s="13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7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spans="1:25" ht="12.75" customHeight="1" x14ac:dyDescent="0.25">
      <c r="A179" s="13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7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spans="1:25" ht="12.75" customHeight="1" x14ac:dyDescent="0.25">
      <c r="A180" s="13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7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spans="1:25" ht="12.75" customHeight="1" x14ac:dyDescent="0.25">
      <c r="A181" s="13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7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spans="1:25" ht="12.75" customHeight="1" x14ac:dyDescent="0.25">
      <c r="A182" s="13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7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spans="1:25" ht="12.75" customHeight="1" x14ac:dyDescent="0.25">
      <c r="A183" s="13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7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spans="1:25" ht="12.75" customHeight="1" x14ac:dyDescent="0.25">
      <c r="A184" s="13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7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spans="1:25" ht="12.75" customHeight="1" x14ac:dyDescent="0.25">
      <c r="A185" s="13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7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spans="1:25" ht="12.75" customHeight="1" x14ac:dyDescent="0.25">
      <c r="A186" s="13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7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spans="1:25" ht="12.75" customHeight="1" x14ac:dyDescent="0.25">
      <c r="A187" s="13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7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spans="1:25" ht="12.75" customHeight="1" x14ac:dyDescent="0.25">
      <c r="A188" s="13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7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spans="1:25" ht="12.75" customHeight="1" x14ac:dyDescent="0.25">
      <c r="A189" s="13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7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spans="1:25" ht="12.75" customHeight="1" x14ac:dyDescent="0.25">
      <c r="A190" s="13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7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spans="1:25" ht="12.75" customHeight="1" x14ac:dyDescent="0.25">
      <c r="A191" s="13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7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spans="1:25" ht="12.75" customHeight="1" x14ac:dyDescent="0.25">
      <c r="A192" s="13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7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spans="1:25" ht="12.75" customHeight="1" x14ac:dyDescent="0.25">
      <c r="A193" s="13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7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spans="1:25" ht="12.75" customHeight="1" x14ac:dyDescent="0.25">
      <c r="A194" s="13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7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spans="1:25" ht="12.75" customHeight="1" x14ac:dyDescent="0.25">
      <c r="A195" s="13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7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spans="1:25" ht="12.75" customHeight="1" x14ac:dyDescent="0.25">
      <c r="A196" s="13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7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spans="1:25" ht="12.75" customHeight="1" x14ac:dyDescent="0.25">
      <c r="A197" s="13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7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spans="1:25" ht="12.75" customHeight="1" x14ac:dyDescent="0.25">
      <c r="A198" s="13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7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spans="1:25" ht="12.75" customHeight="1" x14ac:dyDescent="0.25">
      <c r="A199" s="13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7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spans="1:25" ht="12.75" customHeight="1" x14ac:dyDescent="0.25">
      <c r="A200" s="13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7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spans="1:25" ht="12.75" customHeight="1" x14ac:dyDescent="0.25">
      <c r="A201" s="13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7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spans="1:25" ht="12.75" customHeight="1" x14ac:dyDescent="0.25">
      <c r="A202" s="13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7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spans="1:25" ht="12.75" customHeight="1" x14ac:dyDescent="0.25">
      <c r="A203" s="13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7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spans="1:25" ht="12.75" customHeight="1" x14ac:dyDescent="0.25">
      <c r="A204" s="13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7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spans="1:25" ht="12.75" customHeight="1" x14ac:dyDescent="0.25">
      <c r="A205" s="13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7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spans="1:25" ht="12.75" customHeight="1" x14ac:dyDescent="0.25">
      <c r="A206" s="13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7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spans="1:25" ht="12.75" customHeight="1" x14ac:dyDescent="0.25">
      <c r="A207" s="13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7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spans="1:25" ht="12.75" customHeight="1" x14ac:dyDescent="0.25">
      <c r="A208" s="13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7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spans="1:25" ht="12.75" customHeight="1" x14ac:dyDescent="0.25">
      <c r="A209" s="13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7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spans="1:25" ht="12.75" customHeight="1" x14ac:dyDescent="0.25">
      <c r="A210" s="13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7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spans="1:25" ht="12.75" customHeight="1" x14ac:dyDescent="0.25">
      <c r="A211" s="13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7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spans="1:25" ht="12.75" customHeight="1" x14ac:dyDescent="0.25">
      <c r="A212" s="13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7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spans="1:25" ht="12.75" customHeight="1" x14ac:dyDescent="0.25">
      <c r="A213" s="13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7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spans="1:25" ht="12.75" customHeight="1" x14ac:dyDescent="0.25">
      <c r="A214" s="13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7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spans="1:25" ht="12.75" customHeight="1" x14ac:dyDescent="0.25">
      <c r="A215" s="13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7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spans="1:25" ht="12.75" customHeight="1" x14ac:dyDescent="0.25">
      <c r="A216" s="13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7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spans="1:25" ht="12.75" customHeight="1" x14ac:dyDescent="0.25">
      <c r="A217" s="13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7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spans="1:25" ht="12.75" customHeight="1" x14ac:dyDescent="0.25">
      <c r="A218" s="13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7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spans="1:25" ht="12.75" customHeight="1" x14ac:dyDescent="0.25">
      <c r="A219" s="13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7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spans="1:25" ht="12.75" customHeight="1" x14ac:dyDescent="0.25">
      <c r="A220" s="13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7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spans="1:25" ht="12.75" customHeight="1" x14ac:dyDescent="0.25">
      <c r="A221" s="13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7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spans="1:25" ht="12.75" customHeight="1" x14ac:dyDescent="0.25">
      <c r="A222" s="13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7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spans="1:25" ht="12.75" customHeight="1" x14ac:dyDescent="0.25">
      <c r="A223" s="13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7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spans="1:25" ht="12.75" customHeight="1" x14ac:dyDescent="0.25">
      <c r="A224" s="13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7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spans="1:25" ht="12.75" customHeight="1" x14ac:dyDescent="0.25">
      <c r="A225" s="13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7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spans="1:25" ht="12.75" customHeight="1" x14ac:dyDescent="0.25">
      <c r="A226" s="13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7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spans="1:25" ht="12.75" customHeight="1" x14ac:dyDescent="0.25">
      <c r="A227" s="13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7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spans="1:25" ht="12.75" customHeight="1" x14ac:dyDescent="0.25">
      <c r="A228" s="13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7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spans="1:25" ht="12.75" customHeight="1" x14ac:dyDescent="0.25">
      <c r="A229" s="13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7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spans="1:25" ht="12.75" customHeight="1" x14ac:dyDescent="0.25">
      <c r="A230" s="13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7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spans="1:25" ht="12.75" customHeight="1" x14ac:dyDescent="0.25">
      <c r="A231" s="13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7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spans="1:25" ht="12.75" customHeight="1" x14ac:dyDescent="0.25">
      <c r="A232" s="13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7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spans="1:25" ht="12.75" customHeight="1" x14ac:dyDescent="0.25">
      <c r="A233" s="13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7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spans="1:25" ht="12.75" customHeight="1" x14ac:dyDescent="0.25">
      <c r="A234" s="13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7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spans="1:25" ht="12.75" customHeight="1" x14ac:dyDescent="0.25">
      <c r="A235" s="13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7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spans="1:25" ht="12.75" customHeight="1" x14ac:dyDescent="0.25">
      <c r="A236" s="13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7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spans="1:25" ht="12.75" customHeight="1" x14ac:dyDescent="0.25">
      <c r="A237" s="13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7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spans="1:25" ht="12.75" customHeight="1" x14ac:dyDescent="0.25">
      <c r="A238" s="13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7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spans="1:25" ht="12.75" customHeight="1" x14ac:dyDescent="0.25">
      <c r="A239" s="13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7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spans="1:25" ht="12.75" customHeight="1" x14ac:dyDescent="0.25">
      <c r="A240" s="13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7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spans="1:25" ht="12.75" customHeight="1" x14ac:dyDescent="0.25">
      <c r="A241" s="13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7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spans="1:25" ht="12.75" customHeight="1" x14ac:dyDescent="0.25">
      <c r="A242" s="13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7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spans="1:25" ht="12.75" customHeight="1" x14ac:dyDescent="0.25">
      <c r="A243" s="13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7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spans="1:25" ht="12.75" customHeight="1" x14ac:dyDescent="0.25">
      <c r="A244" s="13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7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spans="1:25" ht="12.75" customHeight="1" x14ac:dyDescent="0.25">
      <c r="A245" s="13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7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spans="1:25" ht="12.75" customHeight="1" x14ac:dyDescent="0.25">
      <c r="A246" s="13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7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spans="1:25" ht="12.75" customHeight="1" x14ac:dyDescent="0.25">
      <c r="A247" s="13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7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spans="1:25" ht="12.75" customHeight="1" x14ac:dyDescent="0.25">
      <c r="A248" s="13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7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spans="1:25" ht="12.75" customHeight="1" x14ac:dyDescent="0.25">
      <c r="A249" s="13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7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spans="1:25" ht="12.75" customHeight="1" x14ac:dyDescent="0.25">
      <c r="A250" s="13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7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spans="1:25" ht="12.75" customHeight="1" x14ac:dyDescent="0.25">
      <c r="A251" s="13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7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spans="1:25" ht="12.75" customHeight="1" x14ac:dyDescent="0.25">
      <c r="A252" s="13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7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spans="1:25" ht="12.75" customHeight="1" x14ac:dyDescent="0.25">
      <c r="A253" s="13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7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spans="1:25" ht="12.75" customHeight="1" x14ac:dyDescent="0.25">
      <c r="A254" s="13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7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spans="1:25" ht="12.75" customHeight="1" x14ac:dyDescent="0.25">
      <c r="A255" s="13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7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spans="1:25" ht="12.75" customHeight="1" x14ac:dyDescent="0.25">
      <c r="A256" s="13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7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spans="1:25" ht="12.75" customHeight="1" x14ac:dyDescent="0.25">
      <c r="A257" s="13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7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spans="1:25" ht="12.75" customHeight="1" x14ac:dyDescent="0.25">
      <c r="A258" s="13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7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spans="1:25" ht="12.75" customHeight="1" x14ac:dyDescent="0.25">
      <c r="A259" s="13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7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spans="1:25" ht="12.75" customHeight="1" x14ac:dyDescent="0.25">
      <c r="A260" s="13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7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spans="1:25" ht="12.75" customHeight="1" x14ac:dyDescent="0.25">
      <c r="A261" s="13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7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spans="1:25" ht="12.75" customHeight="1" x14ac:dyDescent="0.25">
      <c r="A262" s="13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7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spans="1:25" ht="12.75" customHeight="1" x14ac:dyDescent="0.25">
      <c r="A263" s="13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7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spans="1:25" ht="12.75" customHeight="1" x14ac:dyDescent="0.25">
      <c r="A264" s="13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7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spans="1:25" ht="12.75" customHeight="1" x14ac:dyDescent="0.25">
      <c r="A265" s="13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7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spans="1:25" ht="12.75" customHeight="1" x14ac:dyDescent="0.25">
      <c r="A266" s="13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7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spans="1:25" ht="12.75" customHeight="1" x14ac:dyDescent="0.25">
      <c r="A267" s="1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7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spans="1:25" ht="12.75" customHeight="1" x14ac:dyDescent="0.25">
      <c r="A268" s="13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7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spans="1:25" ht="12.75" customHeight="1" x14ac:dyDescent="0.25">
      <c r="A269" s="13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7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spans="1:25" ht="12.75" customHeight="1" x14ac:dyDescent="0.25">
      <c r="A270" s="13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7"/>
      <c r="P270" s="85"/>
      <c r="Q270" s="85"/>
      <c r="R270" s="85"/>
      <c r="S270" s="85"/>
      <c r="T270" s="85"/>
      <c r="U270" s="85"/>
      <c r="V270" s="85"/>
      <c r="W270" s="85"/>
      <c r="X270" s="85"/>
      <c r="Y270" s="85"/>
    </row>
    <row r="271" spans="1:25" ht="12.75" customHeight="1" x14ac:dyDescent="0.25">
      <c r="A271" s="13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7"/>
      <c r="P271" s="85"/>
      <c r="Q271" s="85"/>
      <c r="R271" s="85"/>
      <c r="S271" s="85"/>
      <c r="T271" s="85"/>
      <c r="U271" s="85"/>
      <c r="V271" s="85"/>
      <c r="W271" s="85"/>
      <c r="X271" s="85"/>
      <c r="Y271" s="85"/>
    </row>
    <row r="272" spans="1:25" ht="12.75" customHeight="1" x14ac:dyDescent="0.25">
      <c r="A272" s="13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7"/>
      <c r="P272" s="85"/>
      <c r="Q272" s="85"/>
      <c r="R272" s="85"/>
      <c r="S272" s="85"/>
      <c r="T272" s="85"/>
      <c r="U272" s="85"/>
      <c r="V272" s="85"/>
      <c r="W272" s="85"/>
      <c r="X272" s="85"/>
      <c r="Y272" s="85"/>
    </row>
    <row r="273" spans="1:25" ht="12.75" customHeight="1" x14ac:dyDescent="0.25">
      <c r="A273" s="13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7"/>
      <c r="P273" s="85"/>
      <c r="Q273" s="85"/>
      <c r="R273" s="85"/>
      <c r="S273" s="85"/>
      <c r="T273" s="85"/>
      <c r="U273" s="85"/>
      <c r="V273" s="85"/>
      <c r="W273" s="85"/>
      <c r="X273" s="85"/>
      <c r="Y273" s="85"/>
    </row>
    <row r="274" spans="1:25" ht="12.75" customHeight="1" x14ac:dyDescent="0.25">
      <c r="A274" s="13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7"/>
      <c r="P274" s="85"/>
      <c r="Q274" s="85"/>
      <c r="R274" s="85"/>
      <c r="S274" s="85"/>
      <c r="T274" s="85"/>
      <c r="U274" s="85"/>
      <c r="V274" s="85"/>
      <c r="W274" s="85"/>
      <c r="X274" s="85"/>
      <c r="Y274" s="85"/>
    </row>
    <row r="275" spans="1:25" ht="12.75" customHeight="1" x14ac:dyDescent="0.25">
      <c r="A275" s="13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7"/>
      <c r="P275" s="85"/>
      <c r="Q275" s="85"/>
      <c r="R275" s="85"/>
      <c r="S275" s="85"/>
      <c r="T275" s="85"/>
      <c r="U275" s="85"/>
      <c r="V275" s="85"/>
      <c r="W275" s="85"/>
      <c r="X275" s="85"/>
      <c r="Y275" s="85"/>
    </row>
    <row r="276" spans="1:25" ht="12.75" customHeight="1" x14ac:dyDescent="0.25">
      <c r="A276" s="13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7"/>
      <c r="P276" s="85"/>
      <c r="Q276" s="85"/>
      <c r="R276" s="85"/>
      <c r="S276" s="85"/>
      <c r="T276" s="85"/>
      <c r="U276" s="85"/>
      <c r="V276" s="85"/>
      <c r="W276" s="85"/>
      <c r="X276" s="85"/>
      <c r="Y276" s="85"/>
    </row>
    <row r="277" spans="1:25" ht="12.75" customHeight="1" x14ac:dyDescent="0.25">
      <c r="A277" s="13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7"/>
      <c r="P277" s="85"/>
      <c r="Q277" s="85"/>
      <c r="R277" s="85"/>
      <c r="S277" s="85"/>
      <c r="T277" s="85"/>
      <c r="U277" s="85"/>
      <c r="V277" s="85"/>
      <c r="W277" s="85"/>
      <c r="X277" s="85"/>
      <c r="Y277" s="85"/>
    </row>
    <row r="278" spans="1:25" ht="12.75" customHeight="1" x14ac:dyDescent="0.25">
      <c r="A278" s="13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7"/>
      <c r="P278" s="85"/>
      <c r="Q278" s="85"/>
      <c r="R278" s="85"/>
      <c r="S278" s="85"/>
      <c r="T278" s="85"/>
      <c r="U278" s="85"/>
      <c r="V278" s="85"/>
      <c r="W278" s="85"/>
      <c r="X278" s="85"/>
      <c r="Y278" s="85"/>
    </row>
    <row r="279" spans="1:25" ht="12.75" customHeight="1" x14ac:dyDescent="0.25">
      <c r="A279" s="13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7"/>
      <c r="P279" s="85"/>
      <c r="Q279" s="85"/>
      <c r="R279" s="85"/>
      <c r="S279" s="85"/>
      <c r="T279" s="85"/>
      <c r="U279" s="85"/>
      <c r="V279" s="85"/>
      <c r="W279" s="85"/>
      <c r="X279" s="85"/>
      <c r="Y279" s="85"/>
    </row>
    <row r="280" spans="1:25" ht="12.75" customHeight="1" x14ac:dyDescent="0.25">
      <c r="A280" s="13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7"/>
      <c r="P280" s="85"/>
      <c r="Q280" s="85"/>
      <c r="R280" s="85"/>
      <c r="S280" s="85"/>
      <c r="T280" s="85"/>
      <c r="U280" s="85"/>
      <c r="V280" s="85"/>
      <c r="W280" s="85"/>
      <c r="X280" s="85"/>
      <c r="Y280" s="85"/>
    </row>
    <row r="281" spans="1:25" ht="12.75" customHeight="1" x14ac:dyDescent="0.25">
      <c r="A281" s="13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7"/>
      <c r="P281" s="85"/>
      <c r="Q281" s="85"/>
      <c r="R281" s="85"/>
      <c r="S281" s="85"/>
      <c r="T281" s="85"/>
      <c r="U281" s="85"/>
      <c r="V281" s="85"/>
      <c r="W281" s="85"/>
      <c r="X281" s="85"/>
      <c r="Y281" s="85"/>
    </row>
    <row r="282" spans="1:25" ht="12.75" customHeight="1" x14ac:dyDescent="0.25">
      <c r="A282" s="13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7"/>
      <c r="P282" s="85"/>
      <c r="Q282" s="85"/>
      <c r="R282" s="85"/>
      <c r="S282" s="85"/>
      <c r="T282" s="85"/>
      <c r="U282" s="85"/>
      <c r="V282" s="85"/>
      <c r="W282" s="85"/>
      <c r="X282" s="85"/>
      <c r="Y282" s="85"/>
    </row>
    <row r="283" spans="1:25" ht="12.75" customHeight="1" x14ac:dyDescent="0.25">
      <c r="A283" s="13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7"/>
      <c r="P283" s="85"/>
      <c r="Q283" s="85"/>
      <c r="R283" s="85"/>
      <c r="S283" s="85"/>
      <c r="T283" s="85"/>
      <c r="U283" s="85"/>
      <c r="V283" s="85"/>
      <c r="W283" s="85"/>
      <c r="X283" s="85"/>
      <c r="Y283" s="85"/>
    </row>
    <row r="284" spans="1:25" ht="12.75" customHeight="1" x14ac:dyDescent="0.25">
      <c r="A284" s="13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7"/>
      <c r="P284" s="85"/>
      <c r="Q284" s="85"/>
      <c r="R284" s="85"/>
      <c r="S284" s="85"/>
      <c r="T284" s="85"/>
      <c r="U284" s="85"/>
      <c r="V284" s="85"/>
      <c r="W284" s="85"/>
      <c r="X284" s="85"/>
      <c r="Y284" s="85"/>
    </row>
    <row r="285" spans="1:25" ht="12.75" customHeight="1" x14ac:dyDescent="0.25">
      <c r="A285" s="13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7"/>
      <c r="P285" s="85"/>
      <c r="Q285" s="85"/>
      <c r="R285" s="85"/>
      <c r="S285" s="85"/>
      <c r="T285" s="85"/>
      <c r="U285" s="85"/>
      <c r="V285" s="85"/>
      <c r="W285" s="85"/>
      <c r="X285" s="85"/>
      <c r="Y285" s="85"/>
    </row>
    <row r="286" spans="1:25" ht="12.75" customHeight="1" x14ac:dyDescent="0.25">
      <c r="A286" s="13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7"/>
      <c r="P286" s="85"/>
      <c r="Q286" s="85"/>
      <c r="R286" s="85"/>
      <c r="S286" s="85"/>
      <c r="T286" s="85"/>
      <c r="U286" s="85"/>
      <c r="V286" s="85"/>
      <c r="W286" s="85"/>
      <c r="X286" s="85"/>
      <c r="Y286" s="85"/>
    </row>
    <row r="287" spans="1:25" ht="12.75" customHeight="1" x14ac:dyDescent="0.25">
      <c r="A287" s="13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7"/>
      <c r="P287" s="85"/>
      <c r="Q287" s="85"/>
      <c r="R287" s="85"/>
      <c r="S287" s="85"/>
      <c r="T287" s="85"/>
      <c r="U287" s="85"/>
      <c r="V287" s="85"/>
      <c r="W287" s="85"/>
      <c r="X287" s="85"/>
      <c r="Y287" s="85"/>
    </row>
    <row r="288" spans="1:25" ht="12.75" customHeight="1" x14ac:dyDescent="0.25">
      <c r="A288" s="13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7"/>
      <c r="P288" s="85"/>
      <c r="Q288" s="85"/>
      <c r="R288" s="85"/>
      <c r="S288" s="85"/>
      <c r="T288" s="85"/>
      <c r="U288" s="85"/>
      <c r="V288" s="85"/>
      <c r="W288" s="85"/>
      <c r="X288" s="85"/>
      <c r="Y288" s="85"/>
    </row>
    <row r="289" spans="1:25" ht="12.75" customHeight="1" x14ac:dyDescent="0.25">
      <c r="A289" s="13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7"/>
      <c r="P289" s="85"/>
      <c r="Q289" s="85"/>
      <c r="R289" s="85"/>
      <c r="S289" s="85"/>
      <c r="T289" s="85"/>
      <c r="U289" s="85"/>
      <c r="V289" s="85"/>
      <c r="W289" s="85"/>
      <c r="X289" s="85"/>
      <c r="Y289" s="85"/>
    </row>
    <row r="290" spans="1:25" ht="12.75" customHeight="1" x14ac:dyDescent="0.25">
      <c r="A290" s="13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7"/>
      <c r="P290" s="85"/>
      <c r="Q290" s="85"/>
      <c r="R290" s="85"/>
      <c r="S290" s="85"/>
      <c r="T290" s="85"/>
      <c r="U290" s="85"/>
      <c r="V290" s="85"/>
      <c r="W290" s="85"/>
      <c r="X290" s="85"/>
      <c r="Y290" s="85"/>
    </row>
    <row r="291" spans="1:25" ht="12.75" customHeight="1" x14ac:dyDescent="0.25">
      <c r="A291" s="13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7"/>
      <c r="P291" s="85"/>
      <c r="Q291" s="85"/>
      <c r="R291" s="85"/>
      <c r="S291" s="85"/>
      <c r="T291" s="85"/>
      <c r="U291" s="85"/>
      <c r="V291" s="85"/>
      <c r="W291" s="85"/>
      <c r="X291" s="85"/>
      <c r="Y291" s="85"/>
    </row>
    <row r="292" spans="1:25" ht="12.75" customHeight="1" x14ac:dyDescent="0.25">
      <c r="A292" s="13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7"/>
      <c r="P292" s="85"/>
      <c r="Q292" s="85"/>
      <c r="R292" s="85"/>
      <c r="S292" s="85"/>
      <c r="T292" s="85"/>
      <c r="U292" s="85"/>
      <c r="V292" s="85"/>
      <c r="W292" s="85"/>
      <c r="X292" s="85"/>
      <c r="Y292" s="85"/>
    </row>
    <row r="293" spans="1:25" ht="12.75" customHeight="1" x14ac:dyDescent="0.25">
      <c r="A293" s="13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7"/>
      <c r="P293" s="85"/>
      <c r="Q293" s="85"/>
      <c r="R293" s="85"/>
      <c r="S293" s="85"/>
      <c r="T293" s="85"/>
      <c r="U293" s="85"/>
      <c r="V293" s="85"/>
      <c r="W293" s="85"/>
      <c r="X293" s="85"/>
      <c r="Y293" s="85"/>
    </row>
    <row r="294" spans="1:25" ht="12.75" customHeight="1" x14ac:dyDescent="0.25">
      <c r="A294" s="13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7"/>
      <c r="P294" s="85"/>
      <c r="Q294" s="85"/>
      <c r="R294" s="85"/>
      <c r="S294" s="85"/>
      <c r="T294" s="85"/>
      <c r="U294" s="85"/>
      <c r="V294" s="85"/>
      <c r="W294" s="85"/>
      <c r="X294" s="85"/>
      <c r="Y294" s="85"/>
    </row>
    <row r="295" spans="1:25" ht="12.75" customHeight="1" x14ac:dyDescent="0.25">
      <c r="A295" s="13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7"/>
      <c r="P295" s="85"/>
      <c r="Q295" s="85"/>
      <c r="R295" s="85"/>
      <c r="S295" s="85"/>
      <c r="T295" s="85"/>
      <c r="U295" s="85"/>
      <c r="V295" s="85"/>
      <c r="W295" s="85"/>
      <c r="X295" s="85"/>
      <c r="Y295" s="85"/>
    </row>
    <row r="296" spans="1:25" ht="12.75" customHeight="1" x14ac:dyDescent="0.25">
      <c r="A296" s="13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7"/>
      <c r="P296" s="85"/>
      <c r="Q296" s="85"/>
      <c r="R296" s="85"/>
      <c r="S296" s="85"/>
      <c r="T296" s="85"/>
      <c r="U296" s="85"/>
      <c r="V296" s="85"/>
      <c r="W296" s="85"/>
      <c r="X296" s="85"/>
      <c r="Y296" s="85"/>
    </row>
    <row r="297" spans="1:25" ht="12.75" customHeight="1" x14ac:dyDescent="0.25">
      <c r="A297" s="13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7"/>
      <c r="P297" s="85"/>
      <c r="Q297" s="85"/>
      <c r="R297" s="85"/>
      <c r="S297" s="85"/>
      <c r="T297" s="85"/>
      <c r="U297" s="85"/>
      <c r="V297" s="85"/>
      <c r="W297" s="85"/>
      <c r="X297" s="85"/>
      <c r="Y297" s="85"/>
    </row>
    <row r="298" spans="1:25" ht="12.75" customHeight="1" x14ac:dyDescent="0.25">
      <c r="A298" s="13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7"/>
      <c r="P298" s="85"/>
      <c r="Q298" s="85"/>
      <c r="R298" s="85"/>
      <c r="S298" s="85"/>
      <c r="T298" s="85"/>
      <c r="U298" s="85"/>
      <c r="V298" s="85"/>
      <c r="W298" s="85"/>
      <c r="X298" s="85"/>
      <c r="Y298" s="85"/>
    </row>
    <row r="299" spans="1:25" ht="12.75" customHeight="1" x14ac:dyDescent="0.25">
      <c r="A299" s="13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7"/>
      <c r="P299" s="85"/>
      <c r="Q299" s="85"/>
      <c r="R299" s="85"/>
      <c r="S299" s="85"/>
      <c r="T299" s="85"/>
      <c r="U299" s="85"/>
      <c r="V299" s="85"/>
      <c r="W299" s="85"/>
      <c r="X299" s="85"/>
      <c r="Y299" s="85"/>
    </row>
    <row r="300" spans="1:25" ht="12.75" customHeight="1" x14ac:dyDescent="0.25">
      <c r="A300" s="13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7"/>
      <c r="P300" s="85"/>
      <c r="Q300" s="85"/>
      <c r="R300" s="85"/>
      <c r="S300" s="85"/>
      <c r="T300" s="85"/>
      <c r="U300" s="85"/>
      <c r="V300" s="85"/>
      <c r="W300" s="85"/>
      <c r="X300" s="85"/>
      <c r="Y300" s="85"/>
    </row>
    <row r="301" spans="1:25" ht="12.75" customHeight="1" x14ac:dyDescent="0.25">
      <c r="A301" s="13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7"/>
      <c r="P301" s="85"/>
      <c r="Q301" s="85"/>
      <c r="R301" s="85"/>
      <c r="S301" s="85"/>
      <c r="T301" s="85"/>
      <c r="U301" s="85"/>
      <c r="V301" s="85"/>
      <c r="W301" s="85"/>
      <c r="X301" s="85"/>
      <c r="Y301" s="85"/>
    </row>
    <row r="302" spans="1:25" ht="12.75" customHeight="1" x14ac:dyDescent="0.25">
      <c r="A302" s="13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7"/>
      <c r="P302" s="85"/>
      <c r="Q302" s="85"/>
      <c r="R302" s="85"/>
      <c r="S302" s="85"/>
      <c r="T302" s="85"/>
      <c r="U302" s="85"/>
      <c r="V302" s="85"/>
      <c r="W302" s="85"/>
      <c r="X302" s="85"/>
      <c r="Y302" s="85"/>
    </row>
    <row r="303" spans="1:25" ht="12.75" customHeight="1" x14ac:dyDescent="0.25">
      <c r="A303" s="13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7"/>
      <c r="P303" s="85"/>
      <c r="Q303" s="85"/>
      <c r="R303" s="85"/>
      <c r="S303" s="85"/>
      <c r="T303" s="85"/>
      <c r="U303" s="85"/>
      <c r="V303" s="85"/>
      <c r="W303" s="85"/>
      <c r="X303" s="85"/>
      <c r="Y303" s="85"/>
    </row>
    <row r="304" spans="1:25" ht="12.75" customHeight="1" x14ac:dyDescent="0.25">
      <c r="A304" s="13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7"/>
      <c r="P304" s="85"/>
      <c r="Q304" s="85"/>
      <c r="R304" s="85"/>
      <c r="S304" s="85"/>
      <c r="T304" s="85"/>
      <c r="U304" s="85"/>
      <c r="V304" s="85"/>
      <c r="W304" s="85"/>
      <c r="X304" s="85"/>
      <c r="Y304" s="85"/>
    </row>
    <row r="305" spans="1:25" ht="12.75" customHeight="1" x14ac:dyDescent="0.25">
      <c r="A305" s="13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7"/>
      <c r="P305" s="85"/>
      <c r="Q305" s="85"/>
      <c r="R305" s="85"/>
      <c r="S305" s="85"/>
      <c r="T305" s="85"/>
      <c r="U305" s="85"/>
      <c r="V305" s="85"/>
      <c r="W305" s="85"/>
      <c r="X305" s="85"/>
      <c r="Y305" s="85"/>
    </row>
    <row r="306" spans="1:25" ht="12.75" customHeight="1" x14ac:dyDescent="0.25">
      <c r="A306" s="13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7"/>
      <c r="P306" s="85"/>
      <c r="Q306" s="85"/>
      <c r="R306" s="85"/>
      <c r="S306" s="85"/>
      <c r="T306" s="85"/>
      <c r="U306" s="85"/>
      <c r="V306" s="85"/>
      <c r="W306" s="85"/>
      <c r="X306" s="85"/>
      <c r="Y306" s="85"/>
    </row>
    <row r="307" spans="1:25" ht="12.75" customHeight="1" x14ac:dyDescent="0.25">
      <c r="A307" s="13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7"/>
      <c r="P307" s="85"/>
      <c r="Q307" s="85"/>
      <c r="R307" s="85"/>
      <c r="S307" s="85"/>
      <c r="T307" s="85"/>
      <c r="U307" s="85"/>
      <c r="V307" s="85"/>
      <c r="W307" s="85"/>
      <c r="X307" s="85"/>
      <c r="Y307" s="85"/>
    </row>
    <row r="308" spans="1:25" ht="12.75" customHeight="1" x14ac:dyDescent="0.25">
      <c r="A308" s="13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7"/>
      <c r="P308" s="85"/>
      <c r="Q308" s="85"/>
      <c r="R308" s="85"/>
      <c r="S308" s="85"/>
      <c r="T308" s="85"/>
      <c r="U308" s="85"/>
      <c r="V308" s="85"/>
      <c r="W308" s="85"/>
      <c r="X308" s="85"/>
      <c r="Y308" s="85"/>
    </row>
    <row r="309" spans="1:25" ht="12.75" customHeight="1" x14ac:dyDescent="0.25">
      <c r="A309" s="13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7"/>
      <c r="P309" s="85"/>
      <c r="Q309" s="85"/>
      <c r="R309" s="85"/>
      <c r="S309" s="85"/>
      <c r="T309" s="85"/>
      <c r="U309" s="85"/>
      <c r="V309" s="85"/>
      <c r="W309" s="85"/>
      <c r="X309" s="85"/>
      <c r="Y309" s="85"/>
    </row>
    <row r="310" spans="1:25" ht="12.75" customHeight="1" x14ac:dyDescent="0.25">
      <c r="A310" s="13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7"/>
      <c r="P310" s="85"/>
      <c r="Q310" s="85"/>
      <c r="R310" s="85"/>
      <c r="S310" s="85"/>
      <c r="T310" s="85"/>
      <c r="U310" s="85"/>
      <c r="V310" s="85"/>
      <c r="W310" s="85"/>
      <c r="X310" s="85"/>
      <c r="Y310" s="85"/>
    </row>
    <row r="311" spans="1:25" ht="12.75" customHeight="1" x14ac:dyDescent="0.25">
      <c r="A311" s="13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7"/>
      <c r="P311" s="85"/>
      <c r="Q311" s="85"/>
      <c r="R311" s="85"/>
      <c r="S311" s="85"/>
      <c r="T311" s="85"/>
      <c r="U311" s="85"/>
      <c r="V311" s="85"/>
      <c r="W311" s="85"/>
      <c r="X311" s="85"/>
      <c r="Y311" s="85"/>
    </row>
    <row r="312" spans="1:25" ht="12.75" customHeight="1" x14ac:dyDescent="0.25">
      <c r="A312" s="13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7"/>
      <c r="P312" s="85"/>
      <c r="Q312" s="85"/>
      <c r="R312" s="85"/>
      <c r="S312" s="85"/>
      <c r="T312" s="85"/>
      <c r="U312" s="85"/>
      <c r="V312" s="85"/>
      <c r="W312" s="85"/>
      <c r="X312" s="85"/>
      <c r="Y312" s="85"/>
    </row>
    <row r="313" spans="1:25" ht="12.75" customHeight="1" x14ac:dyDescent="0.25">
      <c r="A313" s="13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7"/>
      <c r="P313" s="85"/>
      <c r="Q313" s="85"/>
      <c r="R313" s="85"/>
      <c r="S313" s="85"/>
      <c r="T313" s="85"/>
      <c r="U313" s="85"/>
      <c r="V313" s="85"/>
      <c r="W313" s="85"/>
      <c r="X313" s="85"/>
      <c r="Y313" s="85"/>
    </row>
    <row r="314" spans="1:25" ht="12.75" customHeight="1" x14ac:dyDescent="0.25">
      <c r="A314" s="13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7"/>
      <c r="P314" s="85"/>
      <c r="Q314" s="85"/>
      <c r="R314" s="85"/>
      <c r="S314" s="85"/>
      <c r="T314" s="85"/>
      <c r="U314" s="85"/>
      <c r="V314" s="85"/>
      <c r="W314" s="85"/>
      <c r="X314" s="85"/>
      <c r="Y314" s="85"/>
    </row>
    <row r="315" spans="1:25" ht="12.75" customHeight="1" x14ac:dyDescent="0.25">
      <c r="A315" s="13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7"/>
      <c r="P315" s="85"/>
      <c r="Q315" s="85"/>
      <c r="R315" s="85"/>
      <c r="S315" s="85"/>
      <c r="T315" s="85"/>
      <c r="U315" s="85"/>
      <c r="V315" s="85"/>
      <c r="W315" s="85"/>
      <c r="X315" s="85"/>
      <c r="Y315" s="85"/>
    </row>
    <row r="316" spans="1:25" ht="12.75" customHeight="1" x14ac:dyDescent="0.25">
      <c r="A316" s="13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7"/>
      <c r="P316" s="85"/>
      <c r="Q316" s="85"/>
      <c r="R316" s="85"/>
      <c r="S316" s="85"/>
      <c r="T316" s="85"/>
      <c r="U316" s="85"/>
      <c r="V316" s="85"/>
      <c r="W316" s="85"/>
      <c r="X316" s="85"/>
      <c r="Y316" s="85"/>
    </row>
    <row r="317" spans="1:25" ht="12.75" customHeight="1" x14ac:dyDescent="0.25">
      <c r="A317" s="13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7"/>
      <c r="P317" s="85"/>
      <c r="Q317" s="85"/>
      <c r="R317" s="85"/>
      <c r="S317" s="85"/>
      <c r="T317" s="85"/>
      <c r="U317" s="85"/>
      <c r="V317" s="85"/>
      <c r="W317" s="85"/>
      <c r="X317" s="85"/>
      <c r="Y317" s="85"/>
    </row>
    <row r="318" spans="1:25" ht="12.75" customHeight="1" x14ac:dyDescent="0.25">
      <c r="A318" s="13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7"/>
      <c r="P318" s="85"/>
      <c r="Q318" s="85"/>
      <c r="R318" s="85"/>
      <c r="S318" s="85"/>
      <c r="T318" s="85"/>
      <c r="U318" s="85"/>
      <c r="V318" s="85"/>
      <c r="W318" s="85"/>
      <c r="X318" s="85"/>
      <c r="Y318" s="85"/>
    </row>
    <row r="319" spans="1:25" ht="12.75" customHeight="1" x14ac:dyDescent="0.25">
      <c r="A319" s="13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7"/>
      <c r="P319" s="85"/>
      <c r="Q319" s="85"/>
      <c r="R319" s="85"/>
      <c r="S319" s="85"/>
      <c r="T319" s="85"/>
      <c r="U319" s="85"/>
      <c r="V319" s="85"/>
      <c r="W319" s="85"/>
      <c r="X319" s="85"/>
      <c r="Y319" s="85"/>
    </row>
    <row r="320" spans="1:25" ht="12.75" customHeight="1" x14ac:dyDescent="0.25">
      <c r="A320" s="13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7"/>
      <c r="P320" s="85"/>
      <c r="Q320" s="85"/>
      <c r="R320" s="85"/>
      <c r="S320" s="85"/>
      <c r="T320" s="85"/>
      <c r="U320" s="85"/>
      <c r="V320" s="85"/>
      <c r="W320" s="85"/>
      <c r="X320" s="85"/>
      <c r="Y320" s="85"/>
    </row>
    <row r="321" spans="1:25" ht="12.75" customHeight="1" x14ac:dyDescent="0.25">
      <c r="A321" s="13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7"/>
      <c r="P321" s="85"/>
      <c r="Q321" s="85"/>
      <c r="R321" s="85"/>
      <c r="S321" s="85"/>
      <c r="T321" s="85"/>
      <c r="U321" s="85"/>
      <c r="V321" s="85"/>
      <c r="W321" s="85"/>
      <c r="X321" s="85"/>
      <c r="Y321" s="85"/>
    </row>
    <row r="322" spans="1:25" ht="12.75" customHeight="1" x14ac:dyDescent="0.25">
      <c r="A322" s="13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7"/>
      <c r="P322" s="85"/>
      <c r="Q322" s="85"/>
      <c r="R322" s="85"/>
      <c r="S322" s="85"/>
      <c r="T322" s="85"/>
      <c r="U322" s="85"/>
      <c r="V322" s="85"/>
      <c r="W322" s="85"/>
      <c r="X322" s="85"/>
      <c r="Y322" s="85"/>
    </row>
    <row r="323" spans="1:25" ht="12.75" customHeight="1" x14ac:dyDescent="0.25">
      <c r="A323" s="13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7"/>
      <c r="P323" s="85"/>
      <c r="Q323" s="85"/>
      <c r="R323" s="85"/>
      <c r="S323" s="85"/>
      <c r="T323" s="85"/>
      <c r="U323" s="85"/>
      <c r="V323" s="85"/>
      <c r="W323" s="85"/>
      <c r="X323" s="85"/>
      <c r="Y323" s="85"/>
    </row>
    <row r="324" spans="1:25" ht="12.75" customHeight="1" x14ac:dyDescent="0.25">
      <c r="A324" s="13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7"/>
      <c r="P324" s="85"/>
      <c r="Q324" s="85"/>
      <c r="R324" s="85"/>
      <c r="S324" s="85"/>
      <c r="T324" s="85"/>
      <c r="U324" s="85"/>
      <c r="V324" s="85"/>
      <c r="W324" s="85"/>
      <c r="X324" s="85"/>
      <c r="Y324" s="85"/>
    </row>
    <row r="325" spans="1:25" ht="12.75" customHeight="1" x14ac:dyDescent="0.25">
      <c r="A325" s="13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7"/>
      <c r="P325" s="85"/>
      <c r="Q325" s="85"/>
      <c r="R325" s="85"/>
      <c r="S325" s="85"/>
      <c r="T325" s="85"/>
      <c r="U325" s="85"/>
      <c r="V325" s="85"/>
      <c r="W325" s="85"/>
      <c r="X325" s="85"/>
      <c r="Y325" s="85"/>
    </row>
    <row r="326" spans="1:25" ht="12.75" customHeight="1" x14ac:dyDescent="0.25">
      <c r="A326" s="13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7"/>
      <c r="P326" s="85"/>
      <c r="Q326" s="85"/>
      <c r="R326" s="85"/>
      <c r="S326" s="85"/>
      <c r="T326" s="85"/>
      <c r="U326" s="85"/>
      <c r="V326" s="85"/>
      <c r="W326" s="85"/>
      <c r="X326" s="85"/>
      <c r="Y326" s="85"/>
    </row>
    <row r="327" spans="1:25" ht="12.75" customHeight="1" x14ac:dyDescent="0.25">
      <c r="A327" s="13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7"/>
      <c r="P327" s="85"/>
      <c r="Q327" s="85"/>
      <c r="R327" s="85"/>
      <c r="S327" s="85"/>
      <c r="T327" s="85"/>
      <c r="U327" s="85"/>
      <c r="V327" s="85"/>
      <c r="W327" s="85"/>
      <c r="X327" s="85"/>
      <c r="Y327" s="85"/>
    </row>
    <row r="328" spans="1:25" ht="12.75" customHeight="1" x14ac:dyDescent="0.25">
      <c r="A328" s="13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7"/>
      <c r="P328" s="85"/>
      <c r="Q328" s="85"/>
      <c r="R328" s="85"/>
      <c r="S328" s="85"/>
      <c r="T328" s="85"/>
      <c r="U328" s="85"/>
      <c r="V328" s="85"/>
      <c r="W328" s="85"/>
      <c r="X328" s="85"/>
      <c r="Y328" s="85"/>
    </row>
    <row r="329" spans="1:25" ht="12.75" customHeight="1" x14ac:dyDescent="0.25">
      <c r="A329" s="13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7"/>
      <c r="P329" s="85"/>
      <c r="Q329" s="85"/>
      <c r="R329" s="85"/>
      <c r="S329" s="85"/>
      <c r="T329" s="85"/>
      <c r="U329" s="85"/>
      <c r="V329" s="85"/>
      <c r="W329" s="85"/>
      <c r="X329" s="85"/>
      <c r="Y329" s="85"/>
    </row>
    <row r="330" spans="1:25" ht="12.75" customHeight="1" x14ac:dyDescent="0.25">
      <c r="A330" s="13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7"/>
      <c r="P330" s="85"/>
      <c r="Q330" s="85"/>
      <c r="R330" s="85"/>
      <c r="S330" s="85"/>
      <c r="T330" s="85"/>
      <c r="U330" s="85"/>
      <c r="V330" s="85"/>
      <c r="W330" s="85"/>
      <c r="X330" s="85"/>
      <c r="Y330" s="85"/>
    </row>
    <row r="331" spans="1:25" ht="12.75" customHeight="1" x14ac:dyDescent="0.25">
      <c r="A331" s="13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7"/>
      <c r="P331" s="85"/>
      <c r="Q331" s="85"/>
      <c r="R331" s="85"/>
      <c r="S331" s="85"/>
      <c r="T331" s="85"/>
      <c r="U331" s="85"/>
      <c r="V331" s="85"/>
      <c r="W331" s="85"/>
      <c r="X331" s="85"/>
      <c r="Y331" s="85"/>
    </row>
    <row r="332" spans="1:25" ht="12.75" customHeight="1" x14ac:dyDescent="0.25">
      <c r="A332" s="13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7"/>
      <c r="P332" s="85"/>
      <c r="Q332" s="85"/>
      <c r="R332" s="85"/>
      <c r="S332" s="85"/>
      <c r="T332" s="85"/>
      <c r="U332" s="85"/>
      <c r="V332" s="85"/>
      <c r="W332" s="85"/>
      <c r="X332" s="85"/>
      <c r="Y332" s="85"/>
    </row>
    <row r="333" spans="1:25" ht="12.75" customHeight="1" x14ac:dyDescent="0.25">
      <c r="A333" s="13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7"/>
      <c r="P333" s="85"/>
      <c r="Q333" s="85"/>
      <c r="R333" s="85"/>
      <c r="S333" s="85"/>
      <c r="T333" s="85"/>
      <c r="U333" s="85"/>
      <c r="V333" s="85"/>
      <c r="W333" s="85"/>
      <c r="X333" s="85"/>
      <c r="Y333" s="85"/>
    </row>
    <row r="334" spans="1:25" ht="12.75" customHeight="1" x14ac:dyDescent="0.25">
      <c r="A334" s="13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7"/>
      <c r="P334" s="85"/>
      <c r="Q334" s="85"/>
      <c r="R334" s="85"/>
      <c r="S334" s="85"/>
      <c r="T334" s="85"/>
      <c r="U334" s="85"/>
      <c r="V334" s="85"/>
      <c r="W334" s="85"/>
      <c r="X334" s="85"/>
      <c r="Y334" s="85"/>
    </row>
    <row r="335" spans="1:25" ht="12.75" customHeight="1" x14ac:dyDescent="0.25">
      <c r="A335" s="13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7"/>
      <c r="P335" s="85"/>
      <c r="Q335" s="85"/>
      <c r="R335" s="85"/>
      <c r="S335" s="85"/>
      <c r="T335" s="85"/>
      <c r="U335" s="85"/>
      <c r="V335" s="85"/>
      <c r="W335" s="85"/>
      <c r="X335" s="85"/>
      <c r="Y335" s="85"/>
    </row>
    <row r="336" spans="1:25" ht="12.75" customHeight="1" x14ac:dyDescent="0.25">
      <c r="A336" s="13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7"/>
      <c r="P336" s="85"/>
      <c r="Q336" s="85"/>
      <c r="R336" s="85"/>
      <c r="S336" s="85"/>
      <c r="T336" s="85"/>
      <c r="U336" s="85"/>
      <c r="V336" s="85"/>
      <c r="W336" s="85"/>
      <c r="X336" s="85"/>
      <c r="Y336" s="85"/>
    </row>
    <row r="337" spans="1:25" ht="12.75" customHeight="1" x14ac:dyDescent="0.25">
      <c r="A337" s="13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7"/>
      <c r="P337" s="85"/>
      <c r="Q337" s="85"/>
      <c r="R337" s="85"/>
      <c r="S337" s="85"/>
      <c r="T337" s="85"/>
      <c r="U337" s="85"/>
      <c r="V337" s="85"/>
      <c r="W337" s="85"/>
      <c r="X337" s="85"/>
      <c r="Y337" s="85"/>
    </row>
    <row r="338" spans="1:25" ht="12.75" customHeight="1" x14ac:dyDescent="0.25">
      <c r="A338" s="13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7"/>
      <c r="P338" s="85"/>
      <c r="Q338" s="85"/>
      <c r="R338" s="85"/>
      <c r="S338" s="85"/>
      <c r="T338" s="85"/>
      <c r="U338" s="85"/>
      <c r="V338" s="85"/>
      <c r="W338" s="85"/>
      <c r="X338" s="85"/>
      <c r="Y338" s="85"/>
    </row>
    <row r="339" spans="1:25" ht="12.75" customHeight="1" x14ac:dyDescent="0.25">
      <c r="A339" s="13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7"/>
      <c r="P339" s="85"/>
      <c r="Q339" s="85"/>
      <c r="R339" s="85"/>
      <c r="S339" s="85"/>
      <c r="T339" s="85"/>
      <c r="U339" s="85"/>
      <c r="V339" s="85"/>
      <c r="W339" s="85"/>
      <c r="X339" s="85"/>
      <c r="Y339" s="85"/>
    </row>
    <row r="340" spans="1:25" ht="12.75" customHeight="1" x14ac:dyDescent="0.25">
      <c r="A340" s="13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7"/>
      <c r="P340" s="85"/>
      <c r="Q340" s="85"/>
      <c r="R340" s="85"/>
      <c r="S340" s="85"/>
      <c r="T340" s="85"/>
      <c r="U340" s="85"/>
      <c r="V340" s="85"/>
      <c r="W340" s="85"/>
      <c r="X340" s="85"/>
      <c r="Y340" s="85"/>
    </row>
    <row r="341" spans="1:25" ht="12.75" customHeight="1" x14ac:dyDescent="0.25">
      <c r="A341" s="13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7"/>
      <c r="P341" s="85"/>
      <c r="Q341" s="85"/>
      <c r="R341" s="85"/>
      <c r="S341" s="85"/>
      <c r="T341" s="85"/>
      <c r="U341" s="85"/>
      <c r="V341" s="85"/>
      <c r="W341" s="85"/>
      <c r="X341" s="85"/>
      <c r="Y341" s="85"/>
    </row>
    <row r="342" spans="1:25" ht="12.75" customHeight="1" x14ac:dyDescent="0.25">
      <c r="A342" s="13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7"/>
      <c r="P342" s="85"/>
      <c r="Q342" s="85"/>
      <c r="R342" s="85"/>
      <c r="S342" s="85"/>
      <c r="T342" s="85"/>
      <c r="U342" s="85"/>
      <c r="V342" s="85"/>
      <c r="W342" s="85"/>
      <c r="X342" s="85"/>
      <c r="Y342" s="85"/>
    </row>
    <row r="343" spans="1:25" ht="12.75" customHeight="1" x14ac:dyDescent="0.25">
      <c r="A343" s="13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7"/>
      <c r="P343" s="85"/>
      <c r="Q343" s="85"/>
      <c r="R343" s="85"/>
      <c r="S343" s="85"/>
      <c r="T343" s="85"/>
      <c r="U343" s="85"/>
      <c r="V343" s="85"/>
      <c r="W343" s="85"/>
      <c r="X343" s="85"/>
      <c r="Y343" s="85"/>
    </row>
    <row r="344" spans="1:25" ht="12.75" customHeight="1" x14ac:dyDescent="0.25">
      <c r="A344" s="13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7"/>
      <c r="P344" s="85"/>
      <c r="Q344" s="85"/>
      <c r="R344" s="85"/>
      <c r="S344" s="85"/>
      <c r="T344" s="85"/>
      <c r="U344" s="85"/>
      <c r="V344" s="85"/>
      <c r="W344" s="85"/>
      <c r="X344" s="85"/>
      <c r="Y344" s="85"/>
    </row>
    <row r="345" spans="1:25" ht="12.75" customHeight="1" x14ac:dyDescent="0.25">
      <c r="A345" s="13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7"/>
      <c r="P345" s="85"/>
      <c r="Q345" s="85"/>
      <c r="R345" s="85"/>
      <c r="S345" s="85"/>
      <c r="T345" s="85"/>
      <c r="U345" s="85"/>
      <c r="V345" s="85"/>
      <c r="W345" s="85"/>
      <c r="X345" s="85"/>
      <c r="Y345" s="85"/>
    </row>
    <row r="346" spans="1:25" ht="12.75" customHeight="1" x14ac:dyDescent="0.25">
      <c r="A346" s="13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7"/>
      <c r="P346" s="85"/>
      <c r="Q346" s="85"/>
      <c r="R346" s="85"/>
      <c r="S346" s="85"/>
      <c r="T346" s="85"/>
      <c r="U346" s="85"/>
      <c r="V346" s="85"/>
      <c r="W346" s="85"/>
      <c r="X346" s="85"/>
      <c r="Y346" s="85"/>
    </row>
    <row r="347" spans="1:25" ht="12.75" customHeight="1" x14ac:dyDescent="0.25">
      <c r="A347" s="13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7"/>
      <c r="P347" s="85"/>
      <c r="Q347" s="85"/>
      <c r="R347" s="85"/>
      <c r="S347" s="85"/>
      <c r="T347" s="85"/>
      <c r="U347" s="85"/>
      <c r="V347" s="85"/>
      <c r="W347" s="85"/>
      <c r="X347" s="85"/>
      <c r="Y347" s="85"/>
    </row>
    <row r="348" spans="1:25" ht="12.75" customHeight="1" x14ac:dyDescent="0.25">
      <c r="A348" s="13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7"/>
      <c r="P348" s="85"/>
      <c r="Q348" s="85"/>
      <c r="R348" s="85"/>
      <c r="S348" s="85"/>
      <c r="T348" s="85"/>
      <c r="U348" s="85"/>
      <c r="V348" s="85"/>
      <c r="W348" s="85"/>
      <c r="X348" s="85"/>
      <c r="Y348" s="85"/>
    </row>
    <row r="349" spans="1:25" ht="12.75" customHeight="1" x14ac:dyDescent="0.25">
      <c r="A349" s="13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7"/>
      <c r="P349" s="85"/>
      <c r="Q349" s="85"/>
      <c r="R349" s="85"/>
      <c r="S349" s="85"/>
      <c r="T349" s="85"/>
      <c r="U349" s="85"/>
      <c r="V349" s="85"/>
      <c r="W349" s="85"/>
      <c r="X349" s="85"/>
      <c r="Y349" s="85"/>
    </row>
    <row r="350" spans="1:25" ht="12.75" customHeight="1" x14ac:dyDescent="0.25">
      <c r="A350" s="13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7"/>
      <c r="P350" s="85"/>
      <c r="Q350" s="85"/>
      <c r="R350" s="85"/>
      <c r="S350" s="85"/>
      <c r="T350" s="85"/>
      <c r="U350" s="85"/>
      <c r="V350" s="85"/>
      <c r="W350" s="85"/>
      <c r="X350" s="85"/>
      <c r="Y350" s="85"/>
    </row>
    <row r="351" spans="1:25" ht="12.75" customHeight="1" x14ac:dyDescent="0.25">
      <c r="A351" s="13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7"/>
      <c r="P351" s="85"/>
      <c r="Q351" s="85"/>
      <c r="R351" s="85"/>
      <c r="S351" s="85"/>
      <c r="T351" s="85"/>
      <c r="U351" s="85"/>
      <c r="V351" s="85"/>
      <c r="W351" s="85"/>
      <c r="X351" s="85"/>
      <c r="Y351" s="85"/>
    </row>
    <row r="352" spans="1:25" ht="12.75" customHeight="1" x14ac:dyDescent="0.25">
      <c r="A352" s="13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7"/>
      <c r="P352" s="85"/>
      <c r="Q352" s="85"/>
      <c r="R352" s="85"/>
      <c r="S352" s="85"/>
      <c r="T352" s="85"/>
      <c r="U352" s="85"/>
      <c r="V352" s="85"/>
      <c r="W352" s="85"/>
      <c r="X352" s="85"/>
      <c r="Y352" s="85"/>
    </row>
    <row r="353" spans="1:25" ht="12.75" customHeight="1" x14ac:dyDescent="0.25">
      <c r="A353" s="13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7"/>
      <c r="P353" s="85"/>
      <c r="Q353" s="85"/>
      <c r="R353" s="85"/>
      <c r="S353" s="85"/>
      <c r="T353" s="85"/>
      <c r="U353" s="85"/>
      <c r="V353" s="85"/>
      <c r="W353" s="85"/>
      <c r="X353" s="85"/>
      <c r="Y353" s="85"/>
    </row>
    <row r="354" spans="1:25" ht="12.75" customHeight="1" x14ac:dyDescent="0.25">
      <c r="A354" s="13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7"/>
      <c r="P354" s="85"/>
      <c r="Q354" s="85"/>
      <c r="R354" s="85"/>
      <c r="S354" s="85"/>
      <c r="T354" s="85"/>
      <c r="U354" s="85"/>
      <c r="V354" s="85"/>
      <c r="W354" s="85"/>
      <c r="X354" s="85"/>
      <c r="Y354" s="85"/>
    </row>
    <row r="355" spans="1:25" ht="12.75" customHeight="1" x14ac:dyDescent="0.25">
      <c r="A355" s="13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7"/>
      <c r="P355" s="85"/>
      <c r="Q355" s="85"/>
      <c r="R355" s="85"/>
      <c r="S355" s="85"/>
      <c r="T355" s="85"/>
      <c r="U355" s="85"/>
      <c r="V355" s="85"/>
      <c r="W355" s="85"/>
      <c r="X355" s="85"/>
      <c r="Y355" s="85"/>
    </row>
    <row r="356" spans="1:25" ht="12.75" customHeight="1" x14ac:dyDescent="0.25">
      <c r="A356" s="13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7"/>
      <c r="P356" s="85"/>
      <c r="Q356" s="85"/>
      <c r="R356" s="85"/>
      <c r="S356" s="85"/>
      <c r="T356" s="85"/>
      <c r="U356" s="85"/>
      <c r="V356" s="85"/>
      <c r="W356" s="85"/>
      <c r="X356" s="85"/>
      <c r="Y356" s="85"/>
    </row>
    <row r="357" spans="1:25" ht="12.75" customHeight="1" x14ac:dyDescent="0.25">
      <c r="A357" s="13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7"/>
      <c r="P357" s="85"/>
      <c r="Q357" s="85"/>
      <c r="R357" s="85"/>
      <c r="S357" s="85"/>
      <c r="T357" s="85"/>
      <c r="U357" s="85"/>
      <c r="V357" s="85"/>
      <c r="W357" s="85"/>
      <c r="X357" s="85"/>
      <c r="Y357" s="85"/>
    </row>
    <row r="358" spans="1:25" ht="12.75" customHeight="1" x14ac:dyDescent="0.25">
      <c r="A358" s="13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7"/>
      <c r="P358" s="85"/>
      <c r="Q358" s="85"/>
      <c r="R358" s="85"/>
      <c r="S358" s="85"/>
      <c r="T358" s="85"/>
      <c r="U358" s="85"/>
      <c r="V358" s="85"/>
      <c r="W358" s="85"/>
      <c r="X358" s="85"/>
      <c r="Y358" s="85"/>
    </row>
    <row r="359" spans="1:25" ht="12.75" customHeight="1" x14ac:dyDescent="0.25">
      <c r="A359" s="13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7"/>
      <c r="P359" s="85"/>
      <c r="Q359" s="85"/>
      <c r="R359" s="85"/>
      <c r="S359" s="85"/>
      <c r="T359" s="85"/>
      <c r="U359" s="85"/>
      <c r="V359" s="85"/>
      <c r="W359" s="85"/>
      <c r="X359" s="85"/>
      <c r="Y359" s="85"/>
    </row>
    <row r="360" spans="1:25" ht="12.75" customHeight="1" x14ac:dyDescent="0.25">
      <c r="A360" s="13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7"/>
      <c r="P360" s="85"/>
      <c r="Q360" s="85"/>
      <c r="R360" s="85"/>
      <c r="S360" s="85"/>
      <c r="T360" s="85"/>
      <c r="U360" s="85"/>
      <c r="V360" s="85"/>
      <c r="W360" s="85"/>
      <c r="X360" s="85"/>
      <c r="Y360" s="85"/>
    </row>
    <row r="361" spans="1:25" ht="12.75" customHeight="1" x14ac:dyDescent="0.25">
      <c r="A361" s="13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7"/>
      <c r="P361" s="85"/>
      <c r="Q361" s="85"/>
      <c r="R361" s="85"/>
      <c r="S361" s="85"/>
      <c r="T361" s="85"/>
      <c r="U361" s="85"/>
      <c r="V361" s="85"/>
      <c r="W361" s="85"/>
      <c r="X361" s="85"/>
      <c r="Y361" s="85"/>
    </row>
    <row r="362" spans="1:25" ht="12.75" customHeight="1" x14ac:dyDescent="0.25">
      <c r="A362" s="13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7"/>
      <c r="P362" s="85"/>
      <c r="Q362" s="85"/>
      <c r="R362" s="85"/>
      <c r="S362" s="85"/>
      <c r="T362" s="85"/>
      <c r="U362" s="85"/>
      <c r="V362" s="85"/>
      <c r="W362" s="85"/>
      <c r="X362" s="85"/>
      <c r="Y362" s="85"/>
    </row>
    <row r="363" spans="1:25" ht="12.75" customHeight="1" x14ac:dyDescent="0.25">
      <c r="A363" s="13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7"/>
      <c r="P363" s="85"/>
      <c r="Q363" s="85"/>
      <c r="R363" s="85"/>
      <c r="S363" s="85"/>
      <c r="T363" s="85"/>
      <c r="U363" s="85"/>
      <c r="V363" s="85"/>
      <c r="W363" s="85"/>
      <c r="X363" s="85"/>
      <c r="Y363" s="85"/>
    </row>
    <row r="364" spans="1:25" ht="12.75" customHeight="1" x14ac:dyDescent="0.25">
      <c r="A364" s="13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7"/>
      <c r="P364" s="85"/>
      <c r="Q364" s="85"/>
      <c r="R364" s="85"/>
      <c r="S364" s="85"/>
      <c r="T364" s="85"/>
      <c r="U364" s="85"/>
      <c r="V364" s="85"/>
      <c r="W364" s="85"/>
      <c r="X364" s="85"/>
      <c r="Y364" s="85"/>
    </row>
    <row r="365" spans="1:25" ht="12.75" customHeight="1" x14ac:dyDescent="0.25">
      <c r="A365" s="13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7"/>
      <c r="P365" s="85"/>
      <c r="Q365" s="85"/>
      <c r="R365" s="85"/>
      <c r="S365" s="85"/>
      <c r="T365" s="85"/>
      <c r="U365" s="85"/>
      <c r="V365" s="85"/>
      <c r="W365" s="85"/>
      <c r="X365" s="85"/>
      <c r="Y365" s="85"/>
    </row>
    <row r="366" spans="1:25" ht="12.75" customHeight="1" x14ac:dyDescent="0.25">
      <c r="A366" s="13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7"/>
      <c r="P366" s="85"/>
      <c r="Q366" s="85"/>
      <c r="R366" s="85"/>
      <c r="S366" s="85"/>
      <c r="T366" s="85"/>
      <c r="U366" s="85"/>
      <c r="V366" s="85"/>
      <c r="W366" s="85"/>
      <c r="X366" s="85"/>
      <c r="Y366" s="85"/>
    </row>
    <row r="367" spans="1:25" ht="12.75" customHeight="1" x14ac:dyDescent="0.25">
      <c r="A367" s="13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7"/>
      <c r="P367" s="85"/>
      <c r="Q367" s="85"/>
      <c r="R367" s="85"/>
      <c r="S367" s="85"/>
      <c r="T367" s="85"/>
      <c r="U367" s="85"/>
      <c r="V367" s="85"/>
      <c r="W367" s="85"/>
      <c r="X367" s="85"/>
      <c r="Y367" s="85"/>
    </row>
    <row r="368" spans="1:25" ht="12.75" customHeight="1" x14ac:dyDescent="0.25">
      <c r="A368" s="13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7"/>
      <c r="P368" s="85"/>
      <c r="Q368" s="85"/>
      <c r="R368" s="85"/>
      <c r="S368" s="85"/>
      <c r="T368" s="85"/>
      <c r="U368" s="85"/>
      <c r="V368" s="85"/>
      <c r="W368" s="85"/>
      <c r="X368" s="85"/>
      <c r="Y368" s="85"/>
    </row>
    <row r="369" spans="1:25" ht="12.75" customHeight="1" x14ac:dyDescent="0.25">
      <c r="A369" s="13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7"/>
      <c r="P369" s="85"/>
      <c r="Q369" s="85"/>
      <c r="R369" s="85"/>
      <c r="S369" s="85"/>
      <c r="T369" s="85"/>
      <c r="U369" s="85"/>
      <c r="V369" s="85"/>
      <c r="W369" s="85"/>
      <c r="X369" s="85"/>
      <c r="Y369" s="85"/>
    </row>
    <row r="370" spans="1:25" ht="12.75" customHeight="1" x14ac:dyDescent="0.25">
      <c r="A370" s="13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7"/>
      <c r="P370" s="85"/>
      <c r="Q370" s="85"/>
      <c r="R370" s="85"/>
      <c r="S370" s="85"/>
      <c r="T370" s="85"/>
      <c r="U370" s="85"/>
      <c r="V370" s="85"/>
      <c r="W370" s="85"/>
      <c r="X370" s="85"/>
      <c r="Y370" s="85"/>
    </row>
    <row r="371" spans="1:25" ht="12.75" customHeight="1" x14ac:dyDescent="0.25">
      <c r="A371" s="13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7"/>
      <c r="P371" s="85"/>
      <c r="Q371" s="85"/>
      <c r="R371" s="85"/>
      <c r="S371" s="85"/>
      <c r="T371" s="85"/>
      <c r="U371" s="85"/>
      <c r="V371" s="85"/>
      <c r="W371" s="85"/>
      <c r="X371" s="85"/>
      <c r="Y371" s="85"/>
    </row>
    <row r="372" spans="1:25" ht="12.75" customHeight="1" x14ac:dyDescent="0.25">
      <c r="A372" s="13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7"/>
      <c r="P372" s="85"/>
      <c r="Q372" s="85"/>
      <c r="R372" s="85"/>
      <c r="S372" s="85"/>
      <c r="T372" s="85"/>
      <c r="U372" s="85"/>
      <c r="V372" s="85"/>
      <c r="W372" s="85"/>
      <c r="X372" s="85"/>
      <c r="Y372" s="85"/>
    </row>
    <row r="373" spans="1:25" ht="12.75" customHeight="1" x14ac:dyDescent="0.25">
      <c r="A373" s="13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7"/>
      <c r="P373" s="85"/>
      <c r="Q373" s="85"/>
      <c r="R373" s="85"/>
      <c r="S373" s="85"/>
      <c r="T373" s="85"/>
      <c r="U373" s="85"/>
      <c r="V373" s="85"/>
      <c r="W373" s="85"/>
      <c r="X373" s="85"/>
      <c r="Y373" s="85"/>
    </row>
    <row r="374" spans="1:25" ht="12.75" customHeight="1" x14ac:dyDescent="0.25">
      <c r="A374" s="13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7"/>
      <c r="P374" s="85"/>
      <c r="Q374" s="85"/>
      <c r="R374" s="85"/>
      <c r="S374" s="85"/>
      <c r="T374" s="85"/>
      <c r="U374" s="85"/>
      <c r="V374" s="85"/>
      <c r="W374" s="85"/>
      <c r="X374" s="85"/>
      <c r="Y374" s="85"/>
    </row>
    <row r="375" spans="1:25" ht="12.75" customHeight="1" x14ac:dyDescent="0.25">
      <c r="A375" s="13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7"/>
      <c r="P375" s="85"/>
      <c r="Q375" s="85"/>
      <c r="R375" s="85"/>
      <c r="S375" s="85"/>
      <c r="T375" s="85"/>
      <c r="U375" s="85"/>
      <c r="V375" s="85"/>
      <c r="W375" s="85"/>
      <c r="X375" s="85"/>
      <c r="Y375" s="85"/>
    </row>
    <row r="376" spans="1:25" ht="12.75" customHeight="1" x14ac:dyDescent="0.25">
      <c r="A376" s="13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7"/>
      <c r="P376" s="85"/>
      <c r="Q376" s="85"/>
      <c r="R376" s="85"/>
      <c r="S376" s="85"/>
      <c r="T376" s="85"/>
      <c r="U376" s="85"/>
      <c r="V376" s="85"/>
      <c r="W376" s="85"/>
      <c r="X376" s="85"/>
      <c r="Y376" s="85"/>
    </row>
    <row r="377" spans="1:25" ht="12.75" customHeight="1" x14ac:dyDescent="0.25">
      <c r="A377" s="13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7"/>
      <c r="P377" s="85"/>
      <c r="Q377" s="85"/>
      <c r="R377" s="85"/>
      <c r="S377" s="85"/>
      <c r="T377" s="85"/>
      <c r="U377" s="85"/>
      <c r="V377" s="85"/>
      <c r="W377" s="85"/>
      <c r="X377" s="85"/>
      <c r="Y377" s="85"/>
    </row>
    <row r="378" spans="1:25" ht="12.75" customHeight="1" x14ac:dyDescent="0.25">
      <c r="A378" s="13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7"/>
      <c r="P378" s="85"/>
      <c r="Q378" s="85"/>
      <c r="R378" s="85"/>
      <c r="S378" s="85"/>
      <c r="T378" s="85"/>
      <c r="U378" s="85"/>
      <c r="V378" s="85"/>
      <c r="W378" s="85"/>
      <c r="X378" s="85"/>
      <c r="Y378" s="85"/>
    </row>
    <row r="379" spans="1:25" ht="12.75" customHeight="1" x14ac:dyDescent="0.25">
      <c r="A379" s="13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7"/>
      <c r="P379" s="85"/>
      <c r="Q379" s="85"/>
      <c r="R379" s="85"/>
      <c r="S379" s="85"/>
      <c r="T379" s="85"/>
      <c r="U379" s="85"/>
      <c r="V379" s="85"/>
      <c r="W379" s="85"/>
      <c r="X379" s="85"/>
      <c r="Y379" s="85"/>
    </row>
    <row r="380" spans="1:25" ht="12.75" customHeight="1" x14ac:dyDescent="0.25">
      <c r="A380" s="13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7"/>
      <c r="P380" s="85"/>
      <c r="Q380" s="85"/>
      <c r="R380" s="85"/>
      <c r="S380" s="85"/>
      <c r="T380" s="85"/>
      <c r="U380" s="85"/>
      <c r="V380" s="85"/>
      <c r="W380" s="85"/>
      <c r="X380" s="85"/>
      <c r="Y380" s="85"/>
    </row>
    <row r="381" spans="1:25" ht="12.75" customHeight="1" x14ac:dyDescent="0.25">
      <c r="A381" s="13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7"/>
      <c r="P381" s="85"/>
      <c r="Q381" s="85"/>
      <c r="R381" s="85"/>
      <c r="S381" s="85"/>
      <c r="T381" s="85"/>
      <c r="U381" s="85"/>
      <c r="V381" s="85"/>
      <c r="W381" s="85"/>
      <c r="X381" s="85"/>
      <c r="Y381" s="85"/>
    </row>
    <row r="382" spans="1:25" ht="12.75" customHeight="1" x14ac:dyDescent="0.25">
      <c r="A382" s="13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7"/>
      <c r="P382" s="85"/>
      <c r="Q382" s="85"/>
      <c r="R382" s="85"/>
      <c r="S382" s="85"/>
      <c r="T382" s="85"/>
      <c r="U382" s="85"/>
      <c r="V382" s="85"/>
      <c r="W382" s="85"/>
      <c r="X382" s="85"/>
      <c r="Y382" s="85"/>
    </row>
    <row r="383" spans="1:25" ht="12.75" customHeight="1" x14ac:dyDescent="0.25">
      <c r="A383" s="13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7"/>
      <c r="P383" s="85"/>
      <c r="Q383" s="85"/>
      <c r="R383" s="85"/>
      <c r="S383" s="85"/>
      <c r="T383" s="85"/>
      <c r="U383" s="85"/>
      <c r="V383" s="85"/>
      <c r="W383" s="85"/>
      <c r="X383" s="85"/>
      <c r="Y383" s="85"/>
    </row>
    <row r="384" spans="1:25" ht="12.75" customHeight="1" x14ac:dyDescent="0.25">
      <c r="A384" s="13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7"/>
      <c r="P384" s="85"/>
      <c r="Q384" s="85"/>
      <c r="R384" s="85"/>
      <c r="S384" s="85"/>
      <c r="T384" s="85"/>
      <c r="U384" s="85"/>
      <c r="V384" s="85"/>
      <c r="W384" s="85"/>
      <c r="X384" s="85"/>
      <c r="Y384" s="85"/>
    </row>
    <row r="385" spans="1:25" ht="12.75" customHeight="1" x14ac:dyDescent="0.25">
      <c r="A385" s="13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7"/>
      <c r="P385" s="85"/>
      <c r="Q385" s="85"/>
      <c r="R385" s="85"/>
      <c r="S385" s="85"/>
      <c r="T385" s="85"/>
      <c r="U385" s="85"/>
      <c r="V385" s="85"/>
      <c r="W385" s="85"/>
      <c r="X385" s="85"/>
      <c r="Y385" s="85"/>
    </row>
    <row r="386" spans="1:25" ht="12.75" customHeight="1" x14ac:dyDescent="0.25">
      <c r="A386" s="13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7"/>
      <c r="P386" s="85"/>
      <c r="Q386" s="85"/>
      <c r="R386" s="85"/>
      <c r="S386" s="85"/>
      <c r="T386" s="85"/>
      <c r="U386" s="85"/>
      <c r="V386" s="85"/>
      <c r="W386" s="85"/>
      <c r="X386" s="85"/>
      <c r="Y386" s="85"/>
    </row>
    <row r="387" spans="1:25" ht="12.75" customHeight="1" x14ac:dyDescent="0.25">
      <c r="A387" s="13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7"/>
      <c r="P387" s="85"/>
      <c r="Q387" s="85"/>
      <c r="R387" s="85"/>
      <c r="S387" s="85"/>
      <c r="T387" s="85"/>
      <c r="U387" s="85"/>
      <c r="V387" s="85"/>
      <c r="W387" s="85"/>
      <c r="X387" s="85"/>
      <c r="Y387" s="85"/>
    </row>
    <row r="388" spans="1:25" ht="12.75" customHeight="1" x14ac:dyDescent="0.25">
      <c r="A388" s="13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7"/>
      <c r="P388" s="85"/>
      <c r="Q388" s="85"/>
      <c r="R388" s="85"/>
      <c r="S388" s="85"/>
      <c r="T388" s="85"/>
      <c r="U388" s="85"/>
      <c r="V388" s="85"/>
      <c r="W388" s="85"/>
      <c r="X388" s="85"/>
      <c r="Y388" s="85"/>
    </row>
    <row r="389" spans="1:25" ht="12.75" customHeight="1" x14ac:dyDescent="0.25">
      <c r="A389" s="13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7"/>
      <c r="P389" s="85"/>
      <c r="Q389" s="85"/>
      <c r="R389" s="85"/>
      <c r="S389" s="85"/>
      <c r="T389" s="85"/>
      <c r="U389" s="85"/>
      <c r="V389" s="85"/>
      <c r="W389" s="85"/>
      <c r="X389" s="85"/>
      <c r="Y389" s="85"/>
    </row>
    <row r="390" spans="1:25" ht="12.75" customHeight="1" x14ac:dyDescent="0.25">
      <c r="A390" s="13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7"/>
      <c r="P390" s="85"/>
      <c r="Q390" s="85"/>
      <c r="R390" s="85"/>
      <c r="S390" s="85"/>
      <c r="T390" s="85"/>
      <c r="U390" s="85"/>
      <c r="V390" s="85"/>
      <c r="W390" s="85"/>
      <c r="X390" s="85"/>
      <c r="Y390" s="85"/>
    </row>
    <row r="391" spans="1:25" ht="12.75" customHeight="1" x14ac:dyDescent="0.25">
      <c r="A391" s="13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7"/>
      <c r="P391" s="85"/>
      <c r="Q391" s="85"/>
      <c r="R391" s="85"/>
      <c r="S391" s="85"/>
      <c r="T391" s="85"/>
      <c r="U391" s="85"/>
      <c r="V391" s="85"/>
      <c r="W391" s="85"/>
      <c r="X391" s="85"/>
      <c r="Y391" s="85"/>
    </row>
    <row r="392" spans="1:25" ht="12.75" customHeight="1" x14ac:dyDescent="0.25">
      <c r="A392" s="13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7"/>
      <c r="P392" s="85"/>
      <c r="Q392" s="85"/>
      <c r="R392" s="85"/>
      <c r="S392" s="85"/>
      <c r="T392" s="85"/>
      <c r="U392" s="85"/>
      <c r="V392" s="85"/>
      <c r="W392" s="85"/>
      <c r="X392" s="85"/>
      <c r="Y392" s="85"/>
    </row>
    <row r="393" spans="1:25" ht="12.75" customHeight="1" x14ac:dyDescent="0.25">
      <c r="A393" s="13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7"/>
      <c r="P393" s="85"/>
      <c r="Q393" s="85"/>
      <c r="R393" s="85"/>
      <c r="S393" s="85"/>
      <c r="T393" s="85"/>
      <c r="U393" s="85"/>
      <c r="V393" s="85"/>
      <c r="W393" s="85"/>
      <c r="X393" s="85"/>
      <c r="Y393" s="85"/>
    </row>
    <row r="394" spans="1:25" ht="12.75" customHeight="1" x14ac:dyDescent="0.25">
      <c r="A394" s="13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7"/>
      <c r="P394" s="85"/>
      <c r="Q394" s="85"/>
      <c r="R394" s="85"/>
      <c r="S394" s="85"/>
      <c r="T394" s="85"/>
      <c r="U394" s="85"/>
      <c r="V394" s="85"/>
      <c r="W394" s="85"/>
      <c r="X394" s="85"/>
      <c r="Y394" s="85"/>
    </row>
    <row r="395" spans="1:25" ht="12.75" customHeight="1" x14ac:dyDescent="0.25">
      <c r="A395" s="13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7"/>
      <c r="P395" s="85"/>
      <c r="Q395" s="85"/>
      <c r="R395" s="85"/>
      <c r="S395" s="85"/>
      <c r="T395" s="85"/>
      <c r="U395" s="85"/>
      <c r="V395" s="85"/>
      <c r="W395" s="85"/>
      <c r="X395" s="85"/>
      <c r="Y395" s="85"/>
    </row>
    <row r="396" spans="1:25" ht="12.75" customHeight="1" x14ac:dyDescent="0.25">
      <c r="A396" s="13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7"/>
      <c r="P396" s="85"/>
      <c r="Q396" s="85"/>
      <c r="R396" s="85"/>
      <c r="S396" s="85"/>
      <c r="T396" s="85"/>
      <c r="U396" s="85"/>
      <c r="V396" s="85"/>
      <c r="W396" s="85"/>
      <c r="X396" s="85"/>
      <c r="Y396" s="85"/>
    </row>
    <row r="397" spans="1:25" ht="12.75" customHeight="1" x14ac:dyDescent="0.25">
      <c r="A397" s="13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7"/>
      <c r="P397" s="85"/>
      <c r="Q397" s="85"/>
      <c r="R397" s="85"/>
      <c r="S397" s="85"/>
      <c r="T397" s="85"/>
      <c r="U397" s="85"/>
      <c r="V397" s="85"/>
      <c r="W397" s="85"/>
      <c r="X397" s="85"/>
      <c r="Y397" s="85"/>
    </row>
    <row r="398" spans="1:25" ht="12.75" customHeight="1" x14ac:dyDescent="0.25">
      <c r="A398" s="13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7"/>
      <c r="P398" s="85"/>
      <c r="Q398" s="85"/>
      <c r="R398" s="85"/>
      <c r="S398" s="85"/>
      <c r="T398" s="85"/>
      <c r="U398" s="85"/>
      <c r="V398" s="85"/>
      <c r="W398" s="85"/>
      <c r="X398" s="85"/>
      <c r="Y398" s="85"/>
    </row>
    <row r="399" spans="1:25" ht="12.75" customHeight="1" x14ac:dyDescent="0.25">
      <c r="A399" s="13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7"/>
      <c r="P399" s="85"/>
      <c r="Q399" s="85"/>
      <c r="R399" s="85"/>
      <c r="S399" s="85"/>
      <c r="T399" s="85"/>
      <c r="U399" s="85"/>
      <c r="V399" s="85"/>
      <c r="W399" s="85"/>
      <c r="X399" s="85"/>
      <c r="Y399" s="85"/>
    </row>
    <row r="400" spans="1:25" ht="12.75" customHeight="1" x14ac:dyDescent="0.25">
      <c r="A400" s="13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7"/>
      <c r="P400" s="85"/>
      <c r="Q400" s="85"/>
      <c r="R400" s="85"/>
      <c r="S400" s="85"/>
      <c r="T400" s="85"/>
      <c r="U400" s="85"/>
      <c r="V400" s="85"/>
      <c r="W400" s="85"/>
      <c r="X400" s="85"/>
      <c r="Y400" s="85"/>
    </row>
    <row r="401" spans="1:25" ht="12.75" customHeight="1" x14ac:dyDescent="0.25">
      <c r="A401" s="13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7"/>
      <c r="P401" s="85"/>
      <c r="Q401" s="85"/>
      <c r="R401" s="85"/>
      <c r="S401" s="85"/>
      <c r="T401" s="85"/>
      <c r="U401" s="85"/>
      <c r="V401" s="85"/>
      <c r="W401" s="85"/>
      <c r="X401" s="85"/>
      <c r="Y401" s="85"/>
    </row>
    <row r="402" spans="1:25" ht="12.75" customHeight="1" x14ac:dyDescent="0.25">
      <c r="A402" s="13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7"/>
      <c r="P402" s="85"/>
      <c r="Q402" s="85"/>
      <c r="R402" s="85"/>
      <c r="S402" s="85"/>
      <c r="T402" s="85"/>
      <c r="U402" s="85"/>
      <c r="V402" s="85"/>
      <c r="W402" s="85"/>
      <c r="X402" s="85"/>
      <c r="Y402" s="85"/>
    </row>
    <row r="403" spans="1:25" ht="12.75" customHeight="1" x14ac:dyDescent="0.25">
      <c r="A403" s="13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7"/>
      <c r="P403" s="85"/>
      <c r="Q403" s="85"/>
      <c r="R403" s="85"/>
      <c r="S403" s="85"/>
      <c r="T403" s="85"/>
      <c r="U403" s="85"/>
      <c r="V403" s="85"/>
      <c r="W403" s="85"/>
      <c r="X403" s="85"/>
      <c r="Y403" s="85"/>
    </row>
    <row r="404" spans="1:25" ht="12.75" customHeight="1" x14ac:dyDescent="0.25">
      <c r="A404" s="13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7"/>
      <c r="P404" s="85"/>
      <c r="Q404" s="85"/>
      <c r="R404" s="85"/>
      <c r="S404" s="85"/>
      <c r="T404" s="85"/>
      <c r="U404" s="85"/>
      <c r="V404" s="85"/>
      <c r="W404" s="85"/>
      <c r="X404" s="85"/>
      <c r="Y404" s="85"/>
    </row>
    <row r="405" spans="1:25" ht="12.75" customHeight="1" x14ac:dyDescent="0.25">
      <c r="A405" s="13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7"/>
      <c r="P405" s="85"/>
      <c r="Q405" s="85"/>
      <c r="R405" s="85"/>
      <c r="S405" s="85"/>
      <c r="T405" s="85"/>
      <c r="U405" s="85"/>
      <c r="V405" s="85"/>
      <c r="W405" s="85"/>
      <c r="X405" s="85"/>
      <c r="Y405" s="85"/>
    </row>
    <row r="406" spans="1:25" ht="12.75" customHeight="1" x14ac:dyDescent="0.25">
      <c r="A406" s="13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7"/>
      <c r="P406" s="85"/>
      <c r="Q406" s="85"/>
      <c r="R406" s="85"/>
      <c r="S406" s="85"/>
      <c r="T406" s="85"/>
      <c r="U406" s="85"/>
      <c r="V406" s="85"/>
      <c r="W406" s="85"/>
      <c r="X406" s="85"/>
      <c r="Y406" s="85"/>
    </row>
    <row r="407" spans="1:25" ht="12.75" customHeight="1" x14ac:dyDescent="0.25">
      <c r="A407" s="13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7"/>
      <c r="P407" s="85"/>
      <c r="Q407" s="85"/>
      <c r="R407" s="85"/>
      <c r="S407" s="85"/>
      <c r="T407" s="85"/>
      <c r="U407" s="85"/>
      <c r="V407" s="85"/>
      <c r="W407" s="85"/>
      <c r="X407" s="85"/>
      <c r="Y407" s="85"/>
    </row>
    <row r="408" spans="1:25" ht="12.75" customHeight="1" x14ac:dyDescent="0.25">
      <c r="A408" s="13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7"/>
      <c r="P408" s="85"/>
      <c r="Q408" s="85"/>
      <c r="R408" s="85"/>
      <c r="S408" s="85"/>
      <c r="T408" s="85"/>
      <c r="U408" s="85"/>
      <c r="V408" s="85"/>
      <c r="W408" s="85"/>
      <c r="X408" s="85"/>
      <c r="Y408" s="85"/>
    </row>
    <row r="409" spans="1:25" ht="12.75" customHeight="1" x14ac:dyDescent="0.25">
      <c r="A409" s="13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7"/>
      <c r="P409" s="85"/>
      <c r="Q409" s="85"/>
      <c r="R409" s="85"/>
      <c r="S409" s="85"/>
      <c r="T409" s="85"/>
      <c r="U409" s="85"/>
      <c r="V409" s="85"/>
      <c r="W409" s="85"/>
      <c r="X409" s="85"/>
      <c r="Y409" s="85"/>
    </row>
    <row r="410" spans="1:25" ht="12.75" customHeight="1" x14ac:dyDescent="0.25">
      <c r="A410" s="13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7"/>
      <c r="P410" s="85"/>
      <c r="Q410" s="85"/>
      <c r="R410" s="85"/>
      <c r="S410" s="85"/>
      <c r="T410" s="85"/>
      <c r="U410" s="85"/>
      <c r="V410" s="85"/>
      <c r="W410" s="85"/>
      <c r="X410" s="85"/>
      <c r="Y410" s="85"/>
    </row>
    <row r="411" spans="1:25" ht="12.75" customHeight="1" x14ac:dyDescent="0.25">
      <c r="A411" s="13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7"/>
      <c r="P411" s="85"/>
      <c r="Q411" s="85"/>
      <c r="R411" s="85"/>
      <c r="S411" s="85"/>
      <c r="T411" s="85"/>
      <c r="U411" s="85"/>
      <c r="V411" s="85"/>
      <c r="W411" s="85"/>
      <c r="X411" s="85"/>
      <c r="Y411" s="85"/>
    </row>
    <row r="412" spans="1:25" ht="12.75" customHeight="1" x14ac:dyDescent="0.25">
      <c r="A412" s="13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7"/>
      <c r="P412" s="85"/>
      <c r="Q412" s="85"/>
      <c r="R412" s="85"/>
      <c r="S412" s="85"/>
      <c r="T412" s="85"/>
      <c r="U412" s="85"/>
      <c r="V412" s="85"/>
      <c r="W412" s="85"/>
      <c r="X412" s="85"/>
      <c r="Y412" s="85"/>
    </row>
    <row r="413" spans="1:25" ht="12.75" customHeight="1" x14ac:dyDescent="0.25">
      <c r="A413" s="13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7"/>
      <c r="P413" s="85"/>
      <c r="Q413" s="85"/>
      <c r="R413" s="85"/>
      <c r="S413" s="85"/>
      <c r="T413" s="85"/>
      <c r="U413" s="85"/>
      <c r="V413" s="85"/>
      <c r="W413" s="85"/>
      <c r="X413" s="85"/>
      <c r="Y413" s="85"/>
    </row>
    <row r="414" spans="1:25" ht="12.75" customHeight="1" x14ac:dyDescent="0.25">
      <c r="A414" s="13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7"/>
      <c r="P414" s="85"/>
      <c r="Q414" s="85"/>
      <c r="R414" s="85"/>
      <c r="S414" s="85"/>
      <c r="T414" s="85"/>
      <c r="U414" s="85"/>
      <c r="V414" s="85"/>
      <c r="W414" s="85"/>
      <c r="X414" s="85"/>
      <c r="Y414" s="85"/>
    </row>
    <row r="415" spans="1:25" ht="12.75" customHeight="1" x14ac:dyDescent="0.25">
      <c r="A415" s="13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7"/>
      <c r="P415" s="85"/>
      <c r="Q415" s="85"/>
      <c r="R415" s="85"/>
      <c r="S415" s="85"/>
      <c r="T415" s="85"/>
      <c r="U415" s="85"/>
      <c r="V415" s="85"/>
      <c r="W415" s="85"/>
      <c r="X415" s="85"/>
      <c r="Y415" s="85"/>
    </row>
    <row r="416" spans="1:25" ht="12.75" customHeight="1" x14ac:dyDescent="0.25">
      <c r="A416" s="13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7"/>
      <c r="P416" s="85"/>
      <c r="Q416" s="85"/>
      <c r="R416" s="85"/>
      <c r="S416" s="85"/>
      <c r="T416" s="85"/>
      <c r="U416" s="85"/>
      <c r="V416" s="85"/>
      <c r="W416" s="85"/>
      <c r="X416" s="85"/>
      <c r="Y416" s="85"/>
    </row>
    <row r="417" spans="1:25" ht="12.75" customHeight="1" x14ac:dyDescent="0.25">
      <c r="A417" s="13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7"/>
      <c r="P417" s="85"/>
      <c r="Q417" s="85"/>
      <c r="R417" s="85"/>
      <c r="S417" s="85"/>
      <c r="T417" s="85"/>
      <c r="U417" s="85"/>
      <c r="V417" s="85"/>
      <c r="W417" s="85"/>
      <c r="X417" s="85"/>
      <c r="Y417" s="85"/>
    </row>
    <row r="418" spans="1:25" ht="12.75" customHeight="1" x14ac:dyDescent="0.25">
      <c r="A418" s="13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7"/>
      <c r="P418" s="85"/>
      <c r="Q418" s="85"/>
      <c r="R418" s="85"/>
      <c r="S418" s="85"/>
      <c r="T418" s="85"/>
      <c r="U418" s="85"/>
      <c r="V418" s="85"/>
      <c r="W418" s="85"/>
      <c r="X418" s="85"/>
      <c r="Y418" s="85"/>
    </row>
    <row r="419" spans="1:25" ht="12.75" customHeight="1" x14ac:dyDescent="0.25">
      <c r="A419" s="13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7"/>
      <c r="P419" s="85"/>
      <c r="Q419" s="85"/>
      <c r="R419" s="85"/>
      <c r="S419" s="85"/>
      <c r="T419" s="85"/>
      <c r="U419" s="85"/>
      <c r="V419" s="85"/>
      <c r="W419" s="85"/>
      <c r="X419" s="85"/>
      <c r="Y419" s="85"/>
    </row>
    <row r="420" spans="1:25" ht="12.75" customHeight="1" x14ac:dyDescent="0.25">
      <c r="A420" s="13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7"/>
      <c r="P420" s="85"/>
      <c r="Q420" s="85"/>
      <c r="R420" s="85"/>
      <c r="S420" s="85"/>
      <c r="T420" s="85"/>
      <c r="U420" s="85"/>
      <c r="V420" s="85"/>
      <c r="W420" s="85"/>
      <c r="X420" s="85"/>
      <c r="Y420" s="85"/>
    </row>
    <row r="421" spans="1:25" ht="12.75" customHeight="1" x14ac:dyDescent="0.25">
      <c r="A421" s="13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7"/>
      <c r="P421" s="85"/>
      <c r="Q421" s="85"/>
      <c r="R421" s="85"/>
      <c r="S421" s="85"/>
      <c r="T421" s="85"/>
      <c r="U421" s="85"/>
      <c r="V421" s="85"/>
      <c r="W421" s="85"/>
      <c r="X421" s="85"/>
      <c r="Y421" s="85"/>
    </row>
    <row r="422" spans="1:25" ht="12.75" customHeight="1" x14ac:dyDescent="0.25">
      <c r="A422" s="13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7"/>
      <c r="P422" s="85"/>
      <c r="Q422" s="85"/>
      <c r="R422" s="85"/>
      <c r="S422" s="85"/>
      <c r="T422" s="85"/>
      <c r="U422" s="85"/>
      <c r="V422" s="85"/>
      <c r="W422" s="85"/>
      <c r="X422" s="85"/>
      <c r="Y422" s="85"/>
    </row>
    <row r="423" spans="1:25" ht="12.75" customHeight="1" x14ac:dyDescent="0.25">
      <c r="A423" s="13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7"/>
      <c r="P423" s="85"/>
      <c r="Q423" s="85"/>
      <c r="R423" s="85"/>
      <c r="S423" s="85"/>
      <c r="T423" s="85"/>
      <c r="U423" s="85"/>
      <c r="V423" s="85"/>
      <c r="W423" s="85"/>
      <c r="X423" s="85"/>
      <c r="Y423" s="85"/>
    </row>
    <row r="424" spans="1:25" ht="12.75" customHeight="1" x14ac:dyDescent="0.25">
      <c r="A424" s="13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7"/>
      <c r="P424" s="85"/>
      <c r="Q424" s="85"/>
      <c r="R424" s="85"/>
      <c r="S424" s="85"/>
      <c r="T424" s="85"/>
      <c r="U424" s="85"/>
      <c r="V424" s="85"/>
      <c r="W424" s="85"/>
      <c r="X424" s="85"/>
      <c r="Y424" s="85"/>
    </row>
    <row r="425" spans="1:25" ht="12.75" customHeight="1" x14ac:dyDescent="0.25">
      <c r="A425" s="13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7"/>
      <c r="P425" s="85"/>
      <c r="Q425" s="85"/>
      <c r="R425" s="85"/>
      <c r="S425" s="85"/>
      <c r="T425" s="85"/>
      <c r="U425" s="85"/>
      <c r="V425" s="85"/>
      <c r="W425" s="85"/>
      <c r="X425" s="85"/>
      <c r="Y425" s="85"/>
    </row>
    <row r="426" spans="1:25" ht="12.75" customHeight="1" x14ac:dyDescent="0.25">
      <c r="A426" s="13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7"/>
      <c r="P426" s="85"/>
      <c r="Q426" s="85"/>
      <c r="R426" s="85"/>
      <c r="S426" s="85"/>
      <c r="T426" s="85"/>
      <c r="U426" s="85"/>
      <c r="V426" s="85"/>
      <c r="W426" s="85"/>
      <c r="X426" s="85"/>
      <c r="Y426" s="85"/>
    </row>
    <row r="427" spans="1:25" ht="12.75" customHeight="1" x14ac:dyDescent="0.25">
      <c r="A427" s="13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7"/>
      <c r="P427" s="85"/>
      <c r="Q427" s="85"/>
      <c r="R427" s="85"/>
      <c r="S427" s="85"/>
      <c r="T427" s="85"/>
      <c r="U427" s="85"/>
      <c r="V427" s="85"/>
      <c r="W427" s="85"/>
      <c r="X427" s="85"/>
      <c r="Y427" s="85"/>
    </row>
    <row r="428" spans="1:25" ht="12.75" customHeight="1" x14ac:dyDescent="0.25">
      <c r="A428" s="13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7"/>
      <c r="P428" s="85"/>
      <c r="Q428" s="85"/>
      <c r="R428" s="85"/>
      <c r="S428" s="85"/>
      <c r="T428" s="85"/>
      <c r="U428" s="85"/>
      <c r="V428" s="85"/>
      <c r="W428" s="85"/>
      <c r="X428" s="85"/>
      <c r="Y428" s="85"/>
    </row>
    <row r="429" spans="1:25" ht="12.75" customHeight="1" x14ac:dyDescent="0.25">
      <c r="A429" s="13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7"/>
      <c r="P429" s="85"/>
      <c r="Q429" s="85"/>
      <c r="R429" s="85"/>
      <c r="S429" s="85"/>
      <c r="T429" s="85"/>
      <c r="U429" s="85"/>
      <c r="V429" s="85"/>
      <c r="W429" s="85"/>
      <c r="X429" s="85"/>
      <c r="Y429" s="85"/>
    </row>
    <row r="430" spans="1:25" ht="12.75" customHeight="1" x14ac:dyDescent="0.25">
      <c r="A430" s="13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7"/>
      <c r="P430" s="85"/>
      <c r="Q430" s="85"/>
      <c r="R430" s="85"/>
      <c r="S430" s="85"/>
      <c r="T430" s="85"/>
      <c r="U430" s="85"/>
      <c r="V430" s="85"/>
      <c r="W430" s="85"/>
      <c r="X430" s="85"/>
      <c r="Y430" s="85"/>
    </row>
    <row r="431" spans="1:25" ht="12.75" customHeight="1" x14ac:dyDescent="0.25">
      <c r="A431" s="13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7"/>
      <c r="P431" s="85"/>
      <c r="Q431" s="85"/>
      <c r="R431" s="85"/>
      <c r="S431" s="85"/>
      <c r="T431" s="85"/>
      <c r="U431" s="85"/>
      <c r="V431" s="85"/>
      <c r="W431" s="85"/>
      <c r="X431" s="85"/>
      <c r="Y431" s="85"/>
    </row>
    <row r="432" spans="1:25" ht="12.75" customHeight="1" x14ac:dyDescent="0.25">
      <c r="A432" s="13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7"/>
      <c r="P432" s="85"/>
      <c r="Q432" s="85"/>
      <c r="R432" s="85"/>
      <c r="S432" s="85"/>
      <c r="T432" s="85"/>
      <c r="U432" s="85"/>
      <c r="V432" s="85"/>
      <c r="W432" s="85"/>
      <c r="X432" s="85"/>
      <c r="Y432" s="85"/>
    </row>
    <row r="433" spans="1:25" ht="12.75" customHeight="1" x14ac:dyDescent="0.25">
      <c r="A433" s="13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7"/>
      <c r="P433" s="85"/>
      <c r="Q433" s="85"/>
      <c r="R433" s="85"/>
      <c r="S433" s="85"/>
      <c r="T433" s="85"/>
      <c r="U433" s="85"/>
      <c r="V433" s="85"/>
      <c r="W433" s="85"/>
      <c r="X433" s="85"/>
      <c r="Y433" s="85"/>
    </row>
    <row r="434" spans="1:25" ht="12.75" customHeight="1" x14ac:dyDescent="0.25">
      <c r="A434" s="13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7"/>
      <c r="P434" s="85"/>
      <c r="Q434" s="85"/>
      <c r="R434" s="85"/>
      <c r="S434" s="85"/>
      <c r="T434" s="85"/>
      <c r="U434" s="85"/>
      <c r="V434" s="85"/>
      <c r="W434" s="85"/>
      <c r="X434" s="85"/>
      <c r="Y434" s="85"/>
    </row>
    <row r="435" spans="1:25" ht="12.75" customHeight="1" x14ac:dyDescent="0.25">
      <c r="A435" s="13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7"/>
      <c r="P435" s="85"/>
      <c r="Q435" s="85"/>
      <c r="R435" s="85"/>
      <c r="S435" s="85"/>
      <c r="T435" s="85"/>
      <c r="U435" s="85"/>
      <c r="V435" s="85"/>
      <c r="W435" s="85"/>
      <c r="X435" s="85"/>
      <c r="Y435" s="85"/>
    </row>
    <row r="436" spans="1:25" ht="12.75" customHeight="1" x14ac:dyDescent="0.25">
      <c r="A436" s="13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7"/>
      <c r="P436" s="85"/>
      <c r="Q436" s="85"/>
      <c r="R436" s="85"/>
      <c r="S436" s="85"/>
      <c r="T436" s="85"/>
      <c r="U436" s="85"/>
      <c r="V436" s="85"/>
      <c r="W436" s="85"/>
      <c r="X436" s="85"/>
      <c r="Y436" s="85"/>
    </row>
    <row r="437" spans="1:25" ht="12.75" customHeight="1" x14ac:dyDescent="0.25">
      <c r="A437" s="13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7"/>
      <c r="P437" s="85"/>
      <c r="Q437" s="85"/>
      <c r="R437" s="85"/>
      <c r="S437" s="85"/>
      <c r="T437" s="85"/>
      <c r="U437" s="85"/>
      <c r="V437" s="85"/>
      <c r="W437" s="85"/>
      <c r="X437" s="85"/>
      <c r="Y437" s="85"/>
    </row>
    <row r="438" spans="1:25" ht="12.75" customHeight="1" x14ac:dyDescent="0.25">
      <c r="A438" s="13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7"/>
      <c r="P438" s="85"/>
      <c r="Q438" s="85"/>
      <c r="R438" s="85"/>
      <c r="S438" s="85"/>
      <c r="T438" s="85"/>
      <c r="U438" s="85"/>
      <c r="V438" s="85"/>
      <c r="W438" s="85"/>
      <c r="X438" s="85"/>
      <c r="Y438" s="85"/>
    </row>
    <row r="439" spans="1:25" ht="12.75" customHeight="1" x14ac:dyDescent="0.25">
      <c r="A439" s="13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7"/>
      <c r="P439" s="85"/>
      <c r="Q439" s="85"/>
      <c r="R439" s="85"/>
      <c r="S439" s="85"/>
      <c r="T439" s="85"/>
      <c r="U439" s="85"/>
      <c r="V439" s="85"/>
      <c r="W439" s="85"/>
      <c r="X439" s="85"/>
      <c r="Y439" s="85"/>
    </row>
    <row r="440" spans="1:25" ht="12.75" customHeight="1" x14ac:dyDescent="0.25">
      <c r="A440" s="13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7"/>
      <c r="P440" s="85"/>
      <c r="Q440" s="85"/>
      <c r="R440" s="85"/>
      <c r="S440" s="85"/>
      <c r="T440" s="85"/>
      <c r="U440" s="85"/>
      <c r="V440" s="85"/>
      <c r="W440" s="85"/>
      <c r="X440" s="85"/>
      <c r="Y440" s="85"/>
    </row>
    <row r="441" spans="1:25" ht="12.75" customHeight="1" x14ac:dyDescent="0.25">
      <c r="A441" s="13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7"/>
      <c r="P441" s="85"/>
      <c r="Q441" s="85"/>
      <c r="R441" s="85"/>
      <c r="S441" s="85"/>
      <c r="T441" s="85"/>
      <c r="U441" s="85"/>
      <c r="V441" s="85"/>
      <c r="W441" s="85"/>
      <c r="X441" s="85"/>
      <c r="Y441" s="85"/>
    </row>
    <row r="442" spans="1:25" ht="12.75" customHeight="1" x14ac:dyDescent="0.25">
      <c r="A442" s="13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7"/>
      <c r="P442" s="85"/>
      <c r="Q442" s="85"/>
      <c r="R442" s="85"/>
      <c r="S442" s="85"/>
      <c r="T442" s="85"/>
      <c r="U442" s="85"/>
      <c r="V442" s="85"/>
      <c r="W442" s="85"/>
      <c r="X442" s="85"/>
      <c r="Y442" s="85"/>
    </row>
    <row r="443" spans="1:25" ht="12.75" customHeight="1" x14ac:dyDescent="0.25">
      <c r="A443" s="13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7"/>
      <c r="P443" s="85"/>
      <c r="Q443" s="85"/>
      <c r="R443" s="85"/>
      <c r="S443" s="85"/>
      <c r="T443" s="85"/>
      <c r="U443" s="85"/>
      <c r="V443" s="85"/>
      <c r="W443" s="85"/>
      <c r="X443" s="85"/>
      <c r="Y443" s="85"/>
    </row>
    <row r="444" spans="1:25" ht="12.75" customHeight="1" x14ac:dyDescent="0.25">
      <c r="A444" s="13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7"/>
      <c r="P444" s="85"/>
      <c r="Q444" s="85"/>
      <c r="R444" s="85"/>
      <c r="S444" s="85"/>
      <c r="T444" s="85"/>
      <c r="U444" s="85"/>
      <c r="V444" s="85"/>
      <c r="W444" s="85"/>
      <c r="X444" s="85"/>
      <c r="Y444" s="85"/>
    </row>
    <row r="445" spans="1:25" ht="12.75" customHeight="1" x14ac:dyDescent="0.25">
      <c r="A445" s="13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7"/>
      <c r="P445" s="85"/>
      <c r="Q445" s="85"/>
      <c r="R445" s="85"/>
      <c r="S445" s="85"/>
      <c r="T445" s="85"/>
      <c r="U445" s="85"/>
      <c r="V445" s="85"/>
      <c r="W445" s="85"/>
      <c r="X445" s="85"/>
      <c r="Y445" s="85"/>
    </row>
    <row r="446" spans="1:25" ht="12.75" customHeight="1" x14ac:dyDescent="0.25">
      <c r="A446" s="13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7"/>
      <c r="P446" s="85"/>
      <c r="Q446" s="85"/>
      <c r="R446" s="85"/>
      <c r="S446" s="85"/>
      <c r="T446" s="85"/>
      <c r="U446" s="85"/>
      <c r="V446" s="85"/>
      <c r="W446" s="85"/>
      <c r="X446" s="85"/>
      <c r="Y446" s="85"/>
    </row>
    <row r="447" spans="1:25" ht="12.75" customHeight="1" x14ac:dyDescent="0.25">
      <c r="A447" s="13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7"/>
      <c r="P447" s="85"/>
      <c r="Q447" s="85"/>
      <c r="R447" s="85"/>
      <c r="S447" s="85"/>
      <c r="T447" s="85"/>
      <c r="U447" s="85"/>
      <c r="V447" s="85"/>
      <c r="W447" s="85"/>
      <c r="X447" s="85"/>
      <c r="Y447" s="85"/>
    </row>
    <row r="448" spans="1:25" ht="12.75" customHeight="1" x14ac:dyDescent="0.25">
      <c r="A448" s="13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7"/>
      <c r="P448" s="85"/>
      <c r="Q448" s="85"/>
      <c r="R448" s="85"/>
      <c r="S448" s="85"/>
      <c r="T448" s="85"/>
      <c r="U448" s="85"/>
      <c r="V448" s="85"/>
      <c r="W448" s="85"/>
      <c r="X448" s="85"/>
      <c r="Y448" s="85"/>
    </row>
    <row r="449" spans="1:25" ht="12.75" customHeight="1" x14ac:dyDescent="0.25">
      <c r="A449" s="13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7"/>
      <c r="P449" s="85"/>
      <c r="Q449" s="85"/>
      <c r="R449" s="85"/>
      <c r="S449" s="85"/>
      <c r="T449" s="85"/>
      <c r="U449" s="85"/>
      <c r="V449" s="85"/>
      <c r="W449" s="85"/>
      <c r="X449" s="85"/>
      <c r="Y449" s="85"/>
    </row>
    <row r="450" spans="1:25" ht="12.75" customHeight="1" x14ac:dyDescent="0.25">
      <c r="A450" s="13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7"/>
      <c r="P450" s="85"/>
      <c r="Q450" s="85"/>
      <c r="R450" s="85"/>
      <c r="S450" s="85"/>
      <c r="T450" s="85"/>
      <c r="U450" s="85"/>
      <c r="V450" s="85"/>
      <c r="W450" s="85"/>
      <c r="X450" s="85"/>
      <c r="Y450" s="85"/>
    </row>
    <row r="451" spans="1:25" ht="12.75" customHeight="1" x14ac:dyDescent="0.25">
      <c r="A451" s="13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7"/>
      <c r="P451" s="85"/>
      <c r="Q451" s="85"/>
      <c r="R451" s="85"/>
      <c r="S451" s="85"/>
      <c r="T451" s="85"/>
      <c r="U451" s="85"/>
      <c r="V451" s="85"/>
      <c r="W451" s="85"/>
      <c r="X451" s="85"/>
      <c r="Y451" s="85"/>
    </row>
    <row r="452" spans="1:25" ht="12.75" customHeight="1" x14ac:dyDescent="0.25">
      <c r="A452" s="13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7"/>
      <c r="P452" s="85"/>
      <c r="Q452" s="85"/>
      <c r="R452" s="85"/>
      <c r="S452" s="85"/>
      <c r="T452" s="85"/>
      <c r="U452" s="85"/>
      <c r="V452" s="85"/>
      <c r="W452" s="85"/>
      <c r="X452" s="85"/>
      <c r="Y452" s="85"/>
    </row>
    <row r="453" spans="1:25" ht="12.75" customHeight="1" x14ac:dyDescent="0.25">
      <c r="A453" s="13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7"/>
      <c r="P453" s="85"/>
      <c r="Q453" s="85"/>
      <c r="R453" s="85"/>
      <c r="S453" s="85"/>
      <c r="T453" s="85"/>
      <c r="U453" s="85"/>
      <c r="V453" s="85"/>
      <c r="W453" s="85"/>
      <c r="X453" s="85"/>
      <c r="Y453" s="85"/>
    </row>
    <row r="454" spans="1:25" ht="12.75" customHeight="1" x14ac:dyDescent="0.25">
      <c r="A454" s="13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7"/>
      <c r="P454" s="85"/>
      <c r="Q454" s="85"/>
      <c r="R454" s="85"/>
      <c r="S454" s="85"/>
      <c r="T454" s="85"/>
      <c r="U454" s="85"/>
      <c r="V454" s="85"/>
      <c r="W454" s="85"/>
      <c r="X454" s="85"/>
      <c r="Y454" s="85"/>
    </row>
    <row r="455" spans="1:25" ht="12.75" customHeight="1" x14ac:dyDescent="0.25">
      <c r="A455" s="13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7"/>
      <c r="P455" s="85"/>
      <c r="Q455" s="85"/>
      <c r="R455" s="85"/>
      <c r="S455" s="85"/>
      <c r="T455" s="85"/>
      <c r="U455" s="85"/>
      <c r="V455" s="85"/>
      <c r="W455" s="85"/>
      <c r="X455" s="85"/>
      <c r="Y455" s="85"/>
    </row>
    <row r="456" spans="1:25" ht="12.75" customHeight="1" x14ac:dyDescent="0.25">
      <c r="A456" s="13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7"/>
      <c r="P456" s="85"/>
      <c r="Q456" s="85"/>
      <c r="R456" s="85"/>
      <c r="S456" s="85"/>
      <c r="T456" s="85"/>
      <c r="U456" s="85"/>
      <c r="V456" s="85"/>
      <c r="W456" s="85"/>
      <c r="X456" s="85"/>
      <c r="Y456" s="85"/>
    </row>
    <row r="457" spans="1:25" ht="12.75" customHeight="1" x14ac:dyDescent="0.25">
      <c r="A457" s="13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7"/>
      <c r="P457" s="85"/>
      <c r="Q457" s="85"/>
      <c r="R457" s="85"/>
      <c r="S457" s="85"/>
      <c r="T457" s="85"/>
      <c r="U457" s="85"/>
      <c r="V457" s="85"/>
      <c r="W457" s="85"/>
      <c r="X457" s="85"/>
      <c r="Y457" s="85"/>
    </row>
    <row r="458" spans="1:25" ht="12.75" customHeight="1" x14ac:dyDescent="0.25">
      <c r="A458" s="13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7"/>
      <c r="P458" s="85"/>
      <c r="Q458" s="85"/>
      <c r="R458" s="85"/>
      <c r="S458" s="85"/>
      <c r="T458" s="85"/>
      <c r="U458" s="85"/>
      <c r="V458" s="85"/>
      <c r="W458" s="85"/>
      <c r="X458" s="85"/>
      <c r="Y458" s="85"/>
    </row>
    <row r="459" spans="1:25" ht="12.75" customHeight="1" x14ac:dyDescent="0.25">
      <c r="A459" s="13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7"/>
      <c r="P459" s="85"/>
      <c r="Q459" s="85"/>
      <c r="R459" s="85"/>
      <c r="S459" s="85"/>
      <c r="T459" s="85"/>
      <c r="U459" s="85"/>
      <c r="V459" s="85"/>
      <c r="W459" s="85"/>
      <c r="X459" s="85"/>
      <c r="Y459" s="85"/>
    </row>
    <row r="460" spans="1:25" ht="12.75" customHeight="1" x14ac:dyDescent="0.25">
      <c r="A460" s="13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7"/>
      <c r="P460" s="85"/>
      <c r="Q460" s="85"/>
      <c r="R460" s="85"/>
      <c r="S460" s="85"/>
      <c r="T460" s="85"/>
      <c r="U460" s="85"/>
      <c r="V460" s="85"/>
      <c r="W460" s="85"/>
      <c r="X460" s="85"/>
      <c r="Y460" s="85"/>
    </row>
    <row r="461" spans="1:25" ht="12.75" customHeight="1" x14ac:dyDescent="0.25">
      <c r="A461" s="13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7"/>
      <c r="P461" s="85"/>
      <c r="Q461" s="85"/>
      <c r="R461" s="85"/>
      <c r="S461" s="85"/>
      <c r="T461" s="85"/>
      <c r="U461" s="85"/>
      <c r="V461" s="85"/>
      <c r="W461" s="85"/>
      <c r="X461" s="85"/>
      <c r="Y461" s="85"/>
    </row>
    <row r="462" spans="1:25" ht="12.75" customHeight="1" x14ac:dyDescent="0.25">
      <c r="A462" s="13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7"/>
      <c r="P462" s="85"/>
      <c r="Q462" s="85"/>
      <c r="R462" s="85"/>
      <c r="S462" s="85"/>
      <c r="T462" s="85"/>
      <c r="U462" s="85"/>
      <c r="V462" s="85"/>
      <c r="W462" s="85"/>
      <c r="X462" s="85"/>
      <c r="Y462" s="85"/>
    </row>
    <row r="463" spans="1:25" ht="12.75" customHeight="1" x14ac:dyDescent="0.25">
      <c r="A463" s="13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7"/>
      <c r="P463" s="85"/>
      <c r="Q463" s="85"/>
      <c r="R463" s="85"/>
      <c r="S463" s="85"/>
      <c r="T463" s="85"/>
      <c r="U463" s="85"/>
      <c r="V463" s="85"/>
      <c r="W463" s="85"/>
      <c r="X463" s="85"/>
      <c r="Y463" s="85"/>
    </row>
    <row r="464" spans="1:25" ht="12.75" customHeight="1" x14ac:dyDescent="0.25">
      <c r="A464" s="13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7"/>
      <c r="P464" s="85"/>
      <c r="Q464" s="85"/>
      <c r="R464" s="85"/>
      <c r="S464" s="85"/>
      <c r="T464" s="85"/>
      <c r="U464" s="85"/>
      <c r="V464" s="85"/>
      <c r="W464" s="85"/>
      <c r="X464" s="85"/>
      <c r="Y464" s="85"/>
    </row>
    <row r="465" spans="1:25" ht="12.75" customHeight="1" x14ac:dyDescent="0.25">
      <c r="A465" s="13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7"/>
      <c r="P465" s="85"/>
      <c r="Q465" s="85"/>
      <c r="R465" s="85"/>
      <c r="S465" s="85"/>
      <c r="T465" s="85"/>
      <c r="U465" s="85"/>
      <c r="V465" s="85"/>
      <c r="W465" s="85"/>
      <c r="X465" s="85"/>
      <c r="Y465" s="85"/>
    </row>
    <row r="466" spans="1:25" ht="12.75" customHeight="1" x14ac:dyDescent="0.25">
      <c r="A466" s="13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7"/>
      <c r="P466" s="85"/>
      <c r="Q466" s="85"/>
      <c r="R466" s="85"/>
      <c r="S466" s="85"/>
      <c r="T466" s="85"/>
      <c r="U466" s="85"/>
      <c r="V466" s="85"/>
      <c r="W466" s="85"/>
      <c r="X466" s="85"/>
      <c r="Y466" s="85"/>
    </row>
    <row r="467" spans="1:25" ht="12.75" customHeight="1" x14ac:dyDescent="0.25">
      <c r="A467" s="13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7"/>
      <c r="P467" s="85"/>
      <c r="Q467" s="85"/>
      <c r="R467" s="85"/>
      <c r="S467" s="85"/>
      <c r="T467" s="85"/>
      <c r="U467" s="85"/>
      <c r="V467" s="85"/>
      <c r="W467" s="85"/>
      <c r="X467" s="85"/>
      <c r="Y467" s="85"/>
    </row>
    <row r="468" spans="1:25" ht="12.75" customHeight="1" x14ac:dyDescent="0.25">
      <c r="A468" s="13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7"/>
      <c r="P468" s="85"/>
      <c r="Q468" s="85"/>
      <c r="R468" s="85"/>
      <c r="S468" s="85"/>
      <c r="T468" s="85"/>
      <c r="U468" s="85"/>
      <c r="V468" s="85"/>
      <c r="W468" s="85"/>
      <c r="X468" s="85"/>
      <c r="Y468" s="85"/>
    </row>
    <row r="469" spans="1:25" ht="12.75" customHeight="1" x14ac:dyDescent="0.25">
      <c r="A469" s="13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7"/>
      <c r="P469" s="85"/>
      <c r="Q469" s="85"/>
      <c r="R469" s="85"/>
      <c r="S469" s="85"/>
      <c r="T469" s="85"/>
      <c r="U469" s="85"/>
      <c r="V469" s="85"/>
      <c r="W469" s="85"/>
      <c r="X469" s="85"/>
      <c r="Y469" s="85"/>
    </row>
    <row r="470" spans="1:25" ht="12.75" customHeight="1" x14ac:dyDescent="0.25">
      <c r="A470" s="13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7"/>
      <c r="P470" s="85"/>
      <c r="Q470" s="85"/>
      <c r="R470" s="85"/>
      <c r="S470" s="85"/>
      <c r="T470" s="85"/>
      <c r="U470" s="85"/>
      <c r="V470" s="85"/>
      <c r="W470" s="85"/>
      <c r="X470" s="85"/>
      <c r="Y470" s="85"/>
    </row>
    <row r="471" spans="1:25" ht="12.75" customHeight="1" x14ac:dyDescent="0.25">
      <c r="A471" s="13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7"/>
      <c r="P471" s="85"/>
      <c r="Q471" s="85"/>
      <c r="R471" s="85"/>
      <c r="S471" s="85"/>
      <c r="T471" s="85"/>
      <c r="U471" s="85"/>
      <c r="V471" s="85"/>
      <c r="W471" s="85"/>
      <c r="X471" s="85"/>
      <c r="Y471" s="85"/>
    </row>
    <row r="472" spans="1:25" ht="12.75" customHeight="1" x14ac:dyDescent="0.25">
      <c r="A472" s="13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7"/>
      <c r="P472" s="85"/>
      <c r="Q472" s="85"/>
      <c r="R472" s="85"/>
      <c r="S472" s="85"/>
      <c r="T472" s="85"/>
      <c r="U472" s="85"/>
      <c r="V472" s="85"/>
      <c r="W472" s="85"/>
      <c r="X472" s="85"/>
      <c r="Y472" s="85"/>
    </row>
    <row r="473" spans="1:25" ht="12.75" customHeight="1" x14ac:dyDescent="0.25">
      <c r="A473" s="13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7"/>
      <c r="P473" s="85"/>
      <c r="Q473" s="85"/>
      <c r="R473" s="85"/>
      <c r="S473" s="85"/>
      <c r="T473" s="85"/>
      <c r="U473" s="85"/>
      <c r="V473" s="85"/>
      <c r="W473" s="85"/>
      <c r="X473" s="85"/>
      <c r="Y473" s="85"/>
    </row>
    <row r="474" spans="1:25" ht="12.75" customHeight="1" x14ac:dyDescent="0.25">
      <c r="A474" s="13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7"/>
      <c r="P474" s="85"/>
      <c r="Q474" s="85"/>
      <c r="R474" s="85"/>
      <c r="S474" s="85"/>
      <c r="T474" s="85"/>
      <c r="U474" s="85"/>
      <c r="V474" s="85"/>
      <c r="W474" s="85"/>
      <c r="X474" s="85"/>
      <c r="Y474" s="85"/>
    </row>
    <row r="475" spans="1:25" ht="12.75" customHeight="1" x14ac:dyDescent="0.25">
      <c r="A475" s="13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7"/>
      <c r="P475" s="85"/>
      <c r="Q475" s="85"/>
      <c r="R475" s="85"/>
      <c r="S475" s="85"/>
      <c r="T475" s="85"/>
      <c r="U475" s="85"/>
      <c r="V475" s="85"/>
      <c r="W475" s="85"/>
      <c r="X475" s="85"/>
      <c r="Y475" s="85"/>
    </row>
    <row r="476" spans="1:25" ht="12.75" customHeight="1" x14ac:dyDescent="0.25">
      <c r="A476" s="13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7"/>
      <c r="P476" s="85"/>
      <c r="Q476" s="85"/>
      <c r="R476" s="85"/>
      <c r="S476" s="85"/>
      <c r="T476" s="85"/>
      <c r="U476" s="85"/>
      <c r="V476" s="85"/>
      <c r="W476" s="85"/>
      <c r="X476" s="85"/>
      <c r="Y476" s="85"/>
    </row>
    <row r="477" spans="1:25" ht="12.75" customHeight="1" x14ac:dyDescent="0.25">
      <c r="A477" s="13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7"/>
      <c r="P477" s="85"/>
      <c r="Q477" s="85"/>
      <c r="R477" s="85"/>
      <c r="S477" s="85"/>
      <c r="T477" s="85"/>
      <c r="U477" s="85"/>
      <c r="V477" s="85"/>
      <c r="W477" s="85"/>
      <c r="X477" s="85"/>
      <c r="Y477" s="85"/>
    </row>
    <row r="478" spans="1:25" ht="12.75" customHeight="1" x14ac:dyDescent="0.25">
      <c r="A478" s="13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7"/>
      <c r="P478" s="85"/>
      <c r="Q478" s="85"/>
      <c r="R478" s="85"/>
      <c r="S478" s="85"/>
      <c r="T478" s="85"/>
      <c r="U478" s="85"/>
      <c r="V478" s="85"/>
      <c r="W478" s="85"/>
      <c r="X478" s="85"/>
      <c r="Y478" s="85"/>
    </row>
    <row r="479" spans="1:25" ht="12.75" customHeight="1" x14ac:dyDescent="0.25">
      <c r="A479" s="13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7"/>
      <c r="P479" s="85"/>
      <c r="Q479" s="85"/>
      <c r="R479" s="85"/>
      <c r="S479" s="85"/>
      <c r="T479" s="85"/>
      <c r="U479" s="85"/>
      <c r="V479" s="85"/>
      <c r="W479" s="85"/>
      <c r="X479" s="85"/>
      <c r="Y479" s="85"/>
    </row>
    <row r="480" spans="1:25" ht="12.75" customHeight="1" x14ac:dyDescent="0.25">
      <c r="A480" s="13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7"/>
      <c r="P480" s="85"/>
      <c r="Q480" s="85"/>
      <c r="R480" s="85"/>
      <c r="S480" s="85"/>
      <c r="T480" s="85"/>
      <c r="U480" s="85"/>
      <c r="V480" s="85"/>
      <c r="W480" s="85"/>
      <c r="X480" s="85"/>
      <c r="Y480" s="85"/>
    </row>
    <row r="481" spans="1:25" ht="12.75" customHeight="1" x14ac:dyDescent="0.25">
      <c r="A481" s="13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7"/>
      <c r="P481" s="85"/>
      <c r="Q481" s="85"/>
      <c r="R481" s="85"/>
      <c r="S481" s="85"/>
      <c r="T481" s="85"/>
      <c r="U481" s="85"/>
      <c r="V481" s="85"/>
      <c r="W481" s="85"/>
      <c r="X481" s="85"/>
      <c r="Y481" s="85"/>
    </row>
    <row r="482" spans="1:25" ht="12.75" customHeight="1" x14ac:dyDescent="0.25">
      <c r="A482" s="13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7"/>
      <c r="P482" s="85"/>
      <c r="Q482" s="85"/>
      <c r="R482" s="85"/>
      <c r="S482" s="85"/>
      <c r="T482" s="85"/>
      <c r="U482" s="85"/>
      <c r="V482" s="85"/>
      <c r="W482" s="85"/>
      <c r="X482" s="85"/>
      <c r="Y482" s="85"/>
    </row>
    <row r="483" spans="1:25" ht="12.75" customHeight="1" x14ac:dyDescent="0.25">
      <c r="A483" s="13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7"/>
      <c r="P483" s="85"/>
      <c r="Q483" s="85"/>
      <c r="R483" s="85"/>
      <c r="S483" s="85"/>
      <c r="T483" s="85"/>
      <c r="U483" s="85"/>
      <c r="V483" s="85"/>
      <c r="W483" s="85"/>
      <c r="X483" s="85"/>
      <c r="Y483" s="85"/>
    </row>
    <row r="484" spans="1:25" ht="12.75" customHeight="1" x14ac:dyDescent="0.25">
      <c r="A484" s="13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7"/>
      <c r="P484" s="85"/>
      <c r="Q484" s="85"/>
      <c r="R484" s="85"/>
      <c r="S484" s="85"/>
      <c r="T484" s="85"/>
      <c r="U484" s="85"/>
      <c r="V484" s="85"/>
      <c r="W484" s="85"/>
      <c r="X484" s="85"/>
      <c r="Y484" s="85"/>
    </row>
    <row r="485" spans="1:25" ht="12.75" customHeight="1" x14ac:dyDescent="0.25">
      <c r="A485" s="13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7"/>
      <c r="P485" s="85"/>
      <c r="Q485" s="85"/>
      <c r="R485" s="85"/>
      <c r="S485" s="85"/>
      <c r="T485" s="85"/>
      <c r="U485" s="85"/>
      <c r="V485" s="85"/>
      <c r="W485" s="85"/>
      <c r="X485" s="85"/>
      <c r="Y485" s="85"/>
    </row>
    <row r="486" spans="1:25" ht="12.75" customHeight="1" x14ac:dyDescent="0.25">
      <c r="A486" s="13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7"/>
      <c r="P486" s="85"/>
      <c r="Q486" s="85"/>
      <c r="R486" s="85"/>
      <c r="S486" s="85"/>
      <c r="T486" s="85"/>
      <c r="U486" s="85"/>
      <c r="V486" s="85"/>
      <c r="W486" s="85"/>
      <c r="X486" s="85"/>
      <c r="Y486" s="85"/>
    </row>
    <row r="487" spans="1:25" ht="12.75" customHeight="1" x14ac:dyDescent="0.25">
      <c r="A487" s="13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7"/>
      <c r="P487" s="85"/>
      <c r="Q487" s="85"/>
      <c r="R487" s="85"/>
      <c r="S487" s="85"/>
      <c r="T487" s="85"/>
      <c r="U487" s="85"/>
      <c r="V487" s="85"/>
      <c r="W487" s="85"/>
      <c r="X487" s="85"/>
      <c r="Y487" s="85"/>
    </row>
    <row r="488" spans="1:25" ht="12.75" customHeight="1" x14ac:dyDescent="0.25">
      <c r="A488" s="13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7"/>
      <c r="P488" s="85"/>
      <c r="Q488" s="85"/>
      <c r="R488" s="85"/>
      <c r="S488" s="85"/>
      <c r="T488" s="85"/>
      <c r="U488" s="85"/>
      <c r="V488" s="85"/>
      <c r="W488" s="85"/>
      <c r="X488" s="85"/>
      <c r="Y488" s="85"/>
    </row>
    <row r="489" spans="1:25" ht="12.75" customHeight="1" x14ac:dyDescent="0.25">
      <c r="A489" s="13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7"/>
      <c r="P489" s="85"/>
      <c r="Q489" s="85"/>
      <c r="R489" s="85"/>
      <c r="S489" s="85"/>
      <c r="T489" s="85"/>
      <c r="U489" s="85"/>
      <c r="V489" s="85"/>
      <c r="W489" s="85"/>
      <c r="X489" s="85"/>
      <c r="Y489" s="85"/>
    </row>
    <row r="490" spans="1:25" ht="12.75" customHeight="1" x14ac:dyDescent="0.25">
      <c r="A490" s="13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7"/>
      <c r="P490" s="85"/>
      <c r="Q490" s="85"/>
      <c r="R490" s="85"/>
      <c r="S490" s="85"/>
      <c r="T490" s="85"/>
      <c r="U490" s="85"/>
      <c r="V490" s="85"/>
      <c r="W490" s="85"/>
      <c r="X490" s="85"/>
      <c r="Y490" s="85"/>
    </row>
    <row r="491" spans="1:25" ht="12.75" customHeight="1" x14ac:dyDescent="0.25">
      <c r="A491" s="13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7"/>
      <c r="P491" s="85"/>
      <c r="Q491" s="85"/>
      <c r="R491" s="85"/>
      <c r="S491" s="85"/>
      <c r="T491" s="85"/>
      <c r="U491" s="85"/>
      <c r="V491" s="85"/>
      <c r="W491" s="85"/>
      <c r="X491" s="85"/>
      <c r="Y491" s="85"/>
    </row>
    <row r="492" spans="1:25" ht="12.75" customHeight="1" x14ac:dyDescent="0.25">
      <c r="A492" s="13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7"/>
      <c r="P492" s="85"/>
      <c r="Q492" s="85"/>
      <c r="R492" s="85"/>
      <c r="S492" s="85"/>
      <c r="T492" s="85"/>
      <c r="U492" s="85"/>
      <c r="V492" s="85"/>
      <c r="W492" s="85"/>
      <c r="X492" s="85"/>
      <c r="Y492" s="85"/>
    </row>
    <row r="493" spans="1:25" ht="12.75" customHeight="1" x14ac:dyDescent="0.25">
      <c r="A493" s="13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7"/>
      <c r="P493" s="85"/>
      <c r="Q493" s="85"/>
      <c r="R493" s="85"/>
      <c r="S493" s="85"/>
      <c r="T493" s="85"/>
      <c r="U493" s="85"/>
      <c r="V493" s="85"/>
      <c r="W493" s="85"/>
      <c r="X493" s="85"/>
      <c r="Y493" s="85"/>
    </row>
    <row r="494" spans="1:25" ht="12.75" customHeight="1" x14ac:dyDescent="0.25">
      <c r="A494" s="13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7"/>
      <c r="P494" s="85"/>
      <c r="Q494" s="85"/>
      <c r="R494" s="85"/>
      <c r="S494" s="85"/>
      <c r="T494" s="85"/>
      <c r="U494" s="85"/>
      <c r="V494" s="85"/>
      <c r="W494" s="85"/>
      <c r="X494" s="85"/>
      <c r="Y494" s="85"/>
    </row>
    <row r="495" spans="1:25" ht="12.75" customHeight="1" x14ac:dyDescent="0.25">
      <c r="A495" s="13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7"/>
      <c r="P495" s="85"/>
      <c r="Q495" s="85"/>
      <c r="R495" s="85"/>
      <c r="S495" s="85"/>
      <c r="T495" s="85"/>
      <c r="U495" s="85"/>
      <c r="V495" s="85"/>
      <c r="W495" s="85"/>
      <c r="X495" s="85"/>
      <c r="Y495" s="85"/>
    </row>
    <row r="496" spans="1:25" ht="12.75" customHeight="1" x14ac:dyDescent="0.25">
      <c r="A496" s="13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7"/>
      <c r="P496" s="85"/>
      <c r="Q496" s="85"/>
      <c r="R496" s="85"/>
      <c r="S496" s="85"/>
      <c r="T496" s="85"/>
      <c r="U496" s="85"/>
      <c r="V496" s="85"/>
      <c r="W496" s="85"/>
      <c r="X496" s="85"/>
      <c r="Y496" s="85"/>
    </row>
    <row r="497" spans="1:25" ht="12.75" customHeight="1" x14ac:dyDescent="0.25">
      <c r="A497" s="13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7"/>
      <c r="P497" s="85"/>
      <c r="Q497" s="85"/>
      <c r="R497" s="85"/>
      <c r="S497" s="85"/>
      <c r="T497" s="85"/>
      <c r="U497" s="85"/>
      <c r="V497" s="85"/>
      <c r="W497" s="85"/>
      <c r="X497" s="85"/>
      <c r="Y497" s="85"/>
    </row>
    <row r="498" spans="1:25" ht="12.75" customHeight="1" x14ac:dyDescent="0.25">
      <c r="A498" s="13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7"/>
      <c r="P498" s="85"/>
      <c r="Q498" s="85"/>
      <c r="R498" s="85"/>
      <c r="S498" s="85"/>
      <c r="T498" s="85"/>
      <c r="U498" s="85"/>
      <c r="V498" s="85"/>
      <c r="W498" s="85"/>
      <c r="X498" s="85"/>
      <c r="Y498" s="85"/>
    </row>
    <row r="499" spans="1:25" ht="12.75" customHeight="1" x14ac:dyDescent="0.25">
      <c r="A499" s="13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7"/>
      <c r="P499" s="85"/>
      <c r="Q499" s="85"/>
      <c r="R499" s="85"/>
      <c r="S499" s="85"/>
      <c r="T499" s="85"/>
      <c r="U499" s="85"/>
      <c r="V499" s="85"/>
      <c r="W499" s="85"/>
      <c r="X499" s="85"/>
      <c r="Y499" s="85"/>
    </row>
    <row r="500" spans="1:25" ht="12.75" customHeight="1" x14ac:dyDescent="0.25">
      <c r="A500" s="13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7"/>
      <c r="P500" s="85"/>
      <c r="Q500" s="85"/>
      <c r="R500" s="85"/>
      <c r="S500" s="85"/>
      <c r="T500" s="85"/>
      <c r="U500" s="85"/>
      <c r="V500" s="85"/>
      <c r="W500" s="85"/>
      <c r="X500" s="85"/>
      <c r="Y500" s="85"/>
    </row>
    <row r="501" spans="1:25" ht="12.75" customHeight="1" x14ac:dyDescent="0.25">
      <c r="A501" s="13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7"/>
      <c r="P501" s="85"/>
      <c r="Q501" s="85"/>
      <c r="R501" s="85"/>
      <c r="S501" s="85"/>
      <c r="T501" s="85"/>
      <c r="U501" s="85"/>
      <c r="V501" s="85"/>
      <c r="W501" s="85"/>
      <c r="X501" s="85"/>
      <c r="Y501" s="85"/>
    </row>
    <row r="502" spans="1:25" ht="12.75" customHeight="1" x14ac:dyDescent="0.25">
      <c r="A502" s="13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7"/>
      <c r="P502" s="85"/>
      <c r="Q502" s="85"/>
      <c r="R502" s="85"/>
      <c r="S502" s="85"/>
      <c r="T502" s="85"/>
      <c r="U502" s="85"/>
      <c r="V502" s="85"/>
      <c r="W502" s="85"/>
      <c r="X502" s="85"/>
      <c r="Y502" s="85"/>
    </row>
    <row r="503" spans="1:25" ht="12.75" customHeight="1" x14ac:dyDescent="0.25">
      <c r="A503" s="13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7"/>
      <c r="P503" s="85"/>
      <c r="Q503" s="85"/>
      <c r="R503" s="85"/>
      <c r="S503" s="85"/>
      <c r="T503" s="85"/>
      <c r="U503" s="85"/>
      <c r="V503" s="85"/>
      <c r="W503" s="85"/>
      <c r="X503" s="85"/>
      <c r="Y503" s="85"/>
    </row>
    <row r="504" spans="1:25" ht="12.75" customHeight="1" x14ac:dyDescent="0.25">
      <c r="A504" s="13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7"/>
      <c r="P504" s="85"/>
      <c r="Q504" s="85"/>
      <c r="R504" s="85"/>
      <c r="S504" s="85"/>
      <c r="T504" s="85"/>
      <c r="U504" s="85"/>
      <c r="V504" s="85"/>
      <c r="W504" s="85"/>
      <c r="X504" s="85"/>
      <c r="Y504" s="85"/>
    </row>
    <row r="505" spans="1:25" ht="12.75" customHeight="1" x14ac:dyDescent="0.25">
      <c r="A505" s="13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7"/>
      <c r="P505" s="85"/>
      <c r="Q505" s="85"/>
      <c r="R505" s="85"/>
      <c r="S505" s="85"/>
      <c r="T505" s="85"/>
      <c r="U505" s="85"/>
      <c r="V505" s="85"/>
      <c r="W505" s="85"/>
      <c r="X505" s="85"/>
      <c r="Y505" s="85"/>
    </row>
    <row r="506" spans="1:25" ht="12.75" customHeight="1" x14ac:dyDescent="0.25">
      <c r="A506" s="13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7"/>
      <c r="P506" s="85"/>
      <c r="Q506" s="85"/>
      <c r="R506" s="85"/>
      <c r="S506" s="85"/>
      <c r="T506" s="85"/>
      <c r="U506" s="85"/>
      <c r="V506" s="85"/>
      <c r="W506" s="85"/>
      <c r="X506" s="85"/>
      <c r="Y506" s="85"/>
    </row>
    <row r="507" spans="1:25" ht="12.75" customHeight="1" x14ac:dyDescent="0.25">
      <c r="A507" s="13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7"/>
      <c r="P507" s="85"/>
      <c r="Q507" s="85"/>
      <c r="R507" s="85"/>
      <c r="S507" s="85"/>
      <c r="T507" s="85"/>
      <c r="U507" s="85"/>
      <c r="V507" s="85"/>
      <c r="W507" s="85"/>
      <c r="X507" s="85"/>
      <c r="Y507" s="85"/>
    </row>
    <row r="508" spans="1:25" ht="12.75" customHeight="1" x14ac:dyDescent="0.25">
      <c r="A508" s="13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7"/>
      <c r="P508" s="85"/>
      <c r="Q508" s="85"/>
      <c r="R508" s="85"/>
      <c r="S508" s="85"/>
      <c r="T508" s="85"/>
      <c r="U508" s="85"/>
      <c r="V508" s="85"/>
      <c r="W508" s="85"/>
      <c r="X508" s="85"/>
      <c r="Y508" s="85"/>
    </row>
    <row r="509" spans="1:25" ht="12.75" customHeight="1" x14ac:dyDescent="0.25">
      <c r="A509" s="13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7"/>
      <c r="P509" s="85"/>
      <c r="Q509" s="85"/>
      <c r="R509" s="85"/>
      <c r="S509" s="85"/>
      <c r="T509" s="85"/>
      <c r="U509" s="85"/>
      <c r="V509" s="85"/>
      <c r="W509" s="85"/>
      <c r="X509" s="85"/>
      <c r="Y509" s="85"/>
    </row>
    <row r="510" spans="1:25" ht="12.75" customHeight="1" x14ac:dyDescent="0.25">
      <c r="A510" s="13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7"/>
      <c r="P510" s="85"/>
      <c r="Q510" s="85"/>
      <c r="R510" s="85"/>
      <c r="S510" s="85"/>
      <c r="T510" s="85"/>
      <c r="U510" s="85"/>
      <c r="V510" s="85"/>
      <c r="W510" s="85"/>
      <c r="X510" s="85"/>
      <c r="Y510" s="85"/>
    </row>
    <row r="511" spans="1:25" ht="12.75" customHeight="1" x14ac:dyDescent="0.25">
      <c r="A511" s="13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7"/>
      <c r="P511" s="85"/>
      <c r="Q511" s="85"/>
      <c r="R511" s="85"/>
      <c r="S511" s="85"/>
      <c r="T511" s="85"/>
      <c r="U511" s="85"/>
      <c r="V511" s="85"/>
      <c r="W511" s="85"/>
      <c r="X511" s="85"/>
      <c r="Y511" s="85"/>
    </row>
    <row r="512" spans="1:25" ht="12.75" customHeight="1" x14ac:dyDescent="0.25">
      <c r="A512" s="13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7"/>
      <c r="P512" s="85"/>
      <c r="Q512" s="85"/>
      <c r="R512" s="85"/>
      <c r="S512" s="85"/>
      <c r="T512" s="85"/>
      <c r="U512" s="85"/>
      <c r="V512" s="85"/>
      <c r="W512" s="85"/>
      <c r="X512" s="85"/>
      <c r="Y512" s="85"/>
    </row>
    <row r="513" spans="1:25" ht="12.75" customHeight="1" x14ac:dyDescent="0.25">
      <c r="A513" s="13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7"/>
      <c r="P513" s="85"/>
      <c r="Q513" s="85"/>
      <c r="R513" s="85"/>
      <c r="S513" s="85"/>
      <c r="T513" s="85"/>
      <c r="U513" s="85"/>
      <c r="V513" s="85"/>
      <c r="W513" s="85"/>
      <c r="X513" s="85"/>
      <c r="Y513" s="85"/>
    </row>
    <row r="514" spans="1:25" ht="12.75" customHeight="1" x14ac:dyDescent="0.25">
      <c r="A514" s="13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7"/>
      <c r="P514" s="85"/>
      <c r="Q514" s="85"/>
      <c r="R514" s="85"/>
      <c r="S514" s="85"/>
      <c r="T514" s="85"/>
      <c r="U514" s="85"/>
      <c r="V514" s="85"/>
      <c r="W514" s="85"/>
      <c r="X514" s="85"/>
      <c r="Y514" s="85"/>
    </row>
    <row r="515" spans="1:25" ht="12.75" customHeight="1" x14ac:dyDescent="0.25">
      <c r="A515" s="13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7"/>
      <c r="P515" s="85"/>
      <c r="Q515" s="85"/>
      <c r="R515" s="85"/>
      <c r="S515" s="85"/>
      <c r="T515" s="85"/>
      <c r="U515" s="85"/>
      <c r="V515" s="85"/>
      <c r="W515" s="85"/>
      <c r="X515" s="85"/>
      <c r="Y515" s="85"/>
    </row>
    <row r="516" spans="1:25" ht="12.75" customHeight="1" x14ac:dyDescent="0.25">
      <c r="A516" s="13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7"/>
      <c r="P516" s="85"/>
      <c r="Q516" s="85"/>
      <c r="R516" s="85"/>
      <c r="S516" s="85"/>
      <c r="T516" s="85"/>
      <c r="U516" s="85"/>
      <c r="V516" s="85"/>
      <c r="W516" s="85"/>
      <c r="X516" s="85"/>
      <c r="Y516" s="85"/>
    </row>
    <row r="517" spans="1:25" ht="12.75" customHeight="1" x14ac:dyDescent="0.25">
      <c r="A517" s="13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7"/>
      <c r="P517" s="85"/>
      <c r="Q517" s="85"/>
      <c r="R517" s="85"/>
      <c r="S517" s="85"/>
      <c r="T517" s="85"/>
      <c r="U517" s="85"/>
      <c r="V517" s="85"/>
      <c r="W517" s="85"/>
      <c r="X517" s="85"/>
      <c r="Y517" s="85"/>
    </row>
    <row r="518" spans="1:25" ht="12.75" customHeight="1" x14ac:dyDescent="0.25">
      <c r="A518" s="13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7"/>
      <c r="P518" s="85"/>
      <c r="Q518" s="85"/>
      <c r="R518" s="85"/>
      <c r="S518" s="85"/>
      <c r="T518" s="85"/>
      <c r="U518" s="85"/>
      <c r="V518" s="85"/>
      <c r="W518" s="85"/>
      <c r="X518" s="85"/>
      <c r="Y518" s="85"/>
    </row>
    <row r="519" spans="1:25" ht="12.75" customHeight="1" x14ac:dyDescent="0.25">
      <c r="A519" s="13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7"/>
      <c r="P519" s="85"/>
      <c r="Q519" s="85"/>
      <c r="R519" s="85"/>
      <c r="S519" s="85"/>
      <c r="T519" s="85"/>
      <c r="U519" s="85"/>
      <c r="V519" s="85"/>
      <c r="W519" s="85"/>
      <c r="X519" s="85"/>
      <c r="Y519" s="85"/>
    </row>
    <row r="520" spans="1:25" ht="12.75" customHeight="1" x14ac:dyDescent="0.25">
      <c r="A520" s="13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7"/>
      <c r="P520" s="85"/>
      <c r="Q520" s="85"/>
      <c r="R520" s="85"/>
      <c r="S520" s="85"/>
      <c r="T520" s="85"/>
      <c r="U520" s="85"/>
      <c r="V520" s="85"/>
      <c r="W520" s="85"/>
      <c r="X520" s="85"/>
      <c r="Y520" s="85"/>
    </row>
    <row r="521" spans="1:25" ht="12.75" customHeight="1" x14ac:dyDescent="0.25">
      <c r="A521" s="13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7"/>
      <c r="P521" s="85"/>
      <c r="Q521" s="85"/>
      <c r="R521" s="85"/>
      <c r="S521" s="85"/>
      <c r="T521" s="85"/>
      <c r="U521" s="85"/>
      <c r="V521" s="85"/>
      <c r="W521" s="85"/>
      <c r="X521" s="85"/>
      <c r="Y521" s="85"/>
    </row>
    <row r="522" spans="1:25" ht="12.75" customHeight="1" x14ac:dyDescent="0.25">
      <c r="A522" s="13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7"/>
      <c r="P522" s="85"/>
      <c r="Q522" s="85"/>
      <c r="R522" s="85"/>
      <c r="S522" s="85"/>
      <c r="T522" s="85"/>
      <c r="U522" s="85"/>
      <c r="V522" s="85"/>
      <c r="W522" s="85"/>
      <c r="X522" s="85"/>
      <c r="Y522" s="85"/>
    </row>
    <row r="523" spans="1:25" ht="12.75" customHeight="1" x14ac:dyDescent="0.25">
      <c r="A523" s="13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7"/>
      <c r="P523" s="85"/>
      <c r="Q523" s="85"/>
      <c r="R523" s="85"/>
      <c r="S523" s="85"/>
      <c r="T523" s="85"/>
      <c r="U523" s="85"/>
      <c r="V523" s="85"/>
      <c r="W523" s="85"/>
      <c r="X523" s="85"/>
      <c r="Y523" s="85"/>
    </row>
    <row r="524" spans="1:25" ht="12.75" customHeight="1" x14ac:dyDescent="0.25">
      <c r="A524" s="13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7"/>
      <c r="P524" s="85"/>
      <c r="Q524" s="85"/>
      <c r="R524" s="85"/>
      <c r="S524" s="85"/>
      <c r="T524" s="85"/>
      <c r="U524" s="85"/>
      <c r="V524" s="85"/>
      <c r="W524" s="85"/>
      <c r="X524" s="85"/>
      <c r="Y524" s="85"/>
    </row>
    <row r="525" spans="1:25" ht="12.75" customHeight="1" x14ac:dyDescent="0.25">
      <c r="A525" s="13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7"/>
      <c r="P525" s="85"/>
      <c r="Q525" s="85"/>
      <c r="R525" s="85"/>
      <c r="S525" s="85"/>
      <c r="T525" s="85"/>
      <c r="U525" s="85"/>
      <c r="V525" s="85"/>
      <c r="W525" s="85"/>
      <c r="X525" s="85"/>
      <c r="Y525" s="85"/>
    </row>
    <row r="526" spans="1:25" ht="12.75" customHeight="1" x14ac:dyDescent="0.25">
      <c r="A526" s="13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7"/>
      <c r="P526" s="85"/>
      <c r="Q526" s="85"/>
      <c r="R526" s="85"/>
      <c r="S526" s="85"/>
      <c r="T526" s="85"/>
      <c r="U526" s="85"/>
      <c r="V526" s="85"/>
      <c r="W526" s="85"/>
      <c r="X526" s="85"/>
      <c r="Y526" s="85"/>
    </row>
    <row r="527" spans="1:25" ht="12.75" customHeight="1" x14ac:dyDescent="0.25">
      <c r="A527" s="13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7"/>
      <c r="P527" s="85"/>
      <c r="Q527" s="85"/>
      <c r="R527" s="85"/>
      <c r="S527" s="85"/>
      <c r="T527" s="85"/>
      <c r="U527" s="85"/>
      <c r="V527" s="85"/>
      <c r="W527" s="85"/>
      <c r="X527" s="85"/>
      <c r="Y527" s="85"/>
    </row>
    <row r="528" spans="1:25" ht="12.75" customHeight="1" x14ac:dyDescent="0.25">
      <c r="A528" s="13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7"/>
      <c r="P528" s="85"/>
      <c r="Q528" s="85"/>
      <c r="R528" s="85"/>
      <c r="S528" s="85"/>
      <c r="T528" s="85"/>
      <c r="U528" s="85"/>
      <c r="V528" s="85"/>
      <c r="W528" s="85"/>
      <c r="X528" s="85"/>
      <c r="Y528" s="85"/>
    </row>
    <row r="529" spans="1:25" ht="12.75" customHeight="1" x14ac:dyDescent="0.25">
      <c r="A529" s="1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7"/>
      <c r="P529" s="85"/>
      <c r="Q529" s="85"/>
      <c r="R529" s="85"/>
      <c r="S529" s="85"/>
      <c r="T529" s="85"/>
      <c r="U529" s="85"/>
      <c r="V529" s="85"/>
      <c r="W529" s="85"/>
      <c r="X529" s="85"/>
      <c r="Y529" s="85"/>
    </row>
    <row r="530" spans="1:25" ht="12.75" customHeight="1" x14ac:dyDescent="0.25">
      <c r="A530" s="13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7"/>
      <c r="P530" s="85"/>
      <c r="Q530" s="85"/>
      <c r="R530" s="85"/>
      <c r="S530" s="85"/>
      <c r="T530" s="85"/>
      <c r="U530" s="85"/>
      <c r="V530" s="85"/>
      <c r="W530" s="85"/>
      <c r="X530" s="85"/>
      <c r="Y530" s="85"/>
    </row>
    <row r="531" spans="1:25" ht="12.75" customHeight="1" x14ac:dyDescent="0.25">
      <c r="A531" s="13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7"/>
      <c r="P531" s="85"/>
      <c r="Q531" s="85"/>
      <c r="R531" s="85"/>
      <c r="S531" s="85"/>
      <c r="T531" s="85"/>
      <c r="U531" s="85"/>
      <c r="V531" s="85"/>
      <c r="W531" s="85"/>
      <c r="X531" s="85"/>
      <c r="Y531" s="85"/>
    </row>
    <row r="532" spans="1:25" ht="12.75" customHeight="1" x14ac:dyDescent="0.25">
      <c r="A532" s="1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7"/>
      <c r="P532" s="85"/>
      <c r="Q532" s="85"/>
      <c r="R532" s="85"/>
      <c r="S532" s="85"/>
      <c r="T532" s="85"/>
      <c r="U532" s="85"/>
      <c r="V532" s="85"/>
      <c r="W532" s="85"/>
      <c r="X532" s="85"/>
      <c r="Y532" s="85"/>
    </row>
    <row r="533" spans="1:25" ht="12.75" customHeight="1" x14ac:dyDescent="0.25">
      <c r="A533" s="13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7"/>
      <c r="P533" s="85"/>
      <c r="Q533" s="85"/>
      <c r="R533" s="85"/>
      <c r="S533" s="85"/>
      <c r="T533" s="85"/>
      <c r="U533" s="85"/>
      <c r="V533" s="85"/>
      <c r="W533" s="85"/>
      <c r="X533" s="85"/>
      <c r="Y533" s="85"/>
    </row>
    <row r="534" spans="1:25" ht="12.75" customHeight="1" x14ac:dyDescent="0.25">
      <c r="A534" s="13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7"/>
      <c r="P534" s="85"/>
      <c r="Q534" s="85"/>
      <c r="R534" s="85"/>
      <c r="S534" s="85"/>
      <c r="T534" s="85"/>
      <c r="U534" s="85"/>
      <c r="V534" s="85"/>
      <c r="W534" s="85"/>
      <c r="X534" s="85"/>
      <c r="Y534" s="85"/>
    </row>
    <row r="535" spans="1:25" ht="12.75" customHeight="1" x14ac:dyDescent="0.25">
      <c r="A535" s="1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7"/>
      <c r="P535" s="85"/>
      <c r="Q535" s="85"/>
      <c r="R535" s="85"/>
      <c r="S535" s="85"/>
      <c r="T535" s="85"/>
      <c r="U535" s="85"/>
      <c r="V535" s="85"/>
      <c r="W535" s="85"/>
      <c r="X535" s="85"/>
      <c r="Y535" s="85"/>
    </row>
    <row r="536" spans="1:25" ht="12.75" customHeight="1" x14ac:dyDescent="0.25">
      <c r="A536" s="13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7"/>
      <c r="P536" s="85"/>
      <c r="Q536" s="85"/>
      <c r="R536" s="85"/>
      <c r="S536" s="85"/>
      <c r="T536" s="85"/>
      <c r="U536" s="85"/>
      <c r="V536" s="85"/>
      <c r="W536" s="85"/>
      <c r="X536" s="85"/>
      <c r="Y536" s="85"/>
    </row>
    <row r="537" spans="1:25" ht="12.75" customHeight="1" x14ac:dyDescent="0.25">
      <c r="A537" s="13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7"/>
      <c r="P537" s="85"/>
      <c r="Q537" s="85"/>
      <c r="R537" s="85"/>
      <c r="S537" s="85"/>
      <c r="T537" s="85"/>
      <c r="U537" s="85"/>
      <c r="V537" s="85"/>
      <c r="W537" s="85"/>
      <c r="X537" s="85"/>
      <c r="Y537" s="85"/>
    </row>
    <row r="538" spans="1:25" ht="12.75" customHeight="1" x14ac:dyDescent="0.25">
      <c r="A538" s="13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7"/>
      <c r="P538" s="85"/>
      <c r="Q538" s="85"/>
      <c r="R538" s="85"/>
      <c r="S538" s="85"/>
      <c r="T538" s="85"/>
      <c r="U538" s="85"/>
      <c r="V538" s="85"/>
      <c r="W538" s="85"/>
      <c r="X538" s="85"/>
      <c r="Y538" s="85"/>
    </row>
    <row r="539" spans="1:25" ht="12.75" customHeight="1" x14ac:dyDescent="0.25">
      <c r="A539" s="13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7"/>
      <c r="P539" s="85"/>
      <c r="Q539" s="85"/>
      <c r="R539" s="85"/>
      <c r="S539" s="85"/>
      <c r="T539" s="85"/>
      <c r="U539" s="85"/>
      <c r="V539" s="85"/>
      <c r="W539" s="85"/>
      <c r="X539" s="85"/>
      <c r="Y539" s="85"/>
    </row>
    <row r="540" spans="1:25" ht="12.75" customHeight="1" x14ac:dyDescent="0.25">
      <c r="A540" s="13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7"/>
      <c r="P540" s="85"/>
      <c r="Q540" s="85"/>
      <c r="R540" s="85"/>
      <c r="S540" s="85"/>
      <c r="T540" s="85"/>
      <c r="U540" s="85"/>
      <c r="V540" s="85"/>
      <c r="W540" s="85"/>
      <c r="X540" s="85"/>
      <c r="Y540" s="85"/>
    </row>
    <row r="541" spans="1:25" ht="12.75" customHeight="1" x14ac:dyDescent="0.25">
      <c r="A541" s="13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7"/>
      <c r="P541" s="85"/>
      <c r="Q541" s="85"/>
      <c r="R541" s="85"/>
      <c r="S541" s="85"/>
      <c r="T541" s="85"/>
      <c r="U541" s="85"/>
      <c r="V541" s="85"/>
      <c r="W541" s="85"/>
      <c r="X541" s="85"/>
      <c r="Y541" s="85"/>
    </row>
    <row r="542" spans="1:25" ht="12.75" customHeight="1" x14ac:dyDescent="0.25">
      <c r="A542" s="13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7"/>
      <c r="P542" s="85"/>
      <c r="Q542" s="85"/>
      <c r="R542" s="85"/>
      <c r="S542" s="85"/>
      <c r="T542" s="85"/>
      <c r="U542" s="85"/>
      <c r="V542" s="85"/>
      <c r="W542" s="85"/>
      <c r="X542" s="85"/>
      <c r="Y542" s="85"/>
    </row>
    <row r="543" spans="1:25" ht="12.75" customHeight="1" x14ac:dyDescent="0.25">
      <c r="A543" s="13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7"/>
      <c r="P543" s="85"/>
      <c r="Q543" s="85"/>
      <c r="R543" s="85"/>
      <c r="S543" s="85"/>
      <c r="T543" s="85"/>
      <c r="U543" s="85"/>
      <c r="V543" s="85"/>
      <c r="W543" s="85"/>
      <c r="X543" s="85"/>
      <c r="Y543" s="85"/>
    </row>
    <row r="544" spans="1:25" ht="12.75" customHeight="1" x14ac:dyDescent="0.25">
      <c r="A544" s="13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7"/>
      <c r="P544" s="85"/>
      <c r="Q544" s="85"/>
      <c r="R544" s="85"/>
      <c r="S544" s="85"/>
      <c r="T544" s="85"/>
      <c r="U544" s="85"/>
      <c r="V544" s="85"/>
      <c r="W544" s="85"/>
      <c r="X544" s="85"/>
      <c r="Y544" s="85"/>
    </row>
    <row r="545" spans="1:25" ht="12.75" customHeight="1" x14ac:dyDescent="0.25">
      <c r="A545" s="13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7"/>
      <c r="P545" s="85"/>
      <c r="Q545" s="85"/>
      <c r="R545" s="85"/>
      <c r="S545" s="85"/>
      <c r="T545" s="85"/>
      <c r="U545" s="85"/>
      <c r="V545" s="85"/>
      <c r="W545" s="85"/>
      <c r="X545" s="85"/>
      <c r="Y545" s="85"/>
    </row>
    <row r="546" spans="1:25" ht="12.75" customHeight="1" x14ac:dyDescent="0.25">
      <c r="A546" s="13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7"/>
      <c r="P546" s="85"/>
      <c r="Q546" s="85"/>
      <c r="R546" s="85"/>
      <c r="S546" s="85"/>
      <c r="T546" s="85"/>
      <c r="U546" s="85"/>
      <c r="V546" s="85"/>
      <c r="W546" s="85"/>
      <c r="X546" s="85"/>
      <c r="Y546" s="85"/>
    </row>
    <row r="547" spans="1:25" ht="12.75" customHeight="1" x14ac:dyDescent="0.25">
      <c r="A547" s="13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7"/>
      <c r="P547" s="85"/>
      <c r="Q547" s="85"/>
      <c r="R547" s="85"/>
      <c r="S547" s="85"/>
      <c r="T547" s="85"/>
      <c r="U547" s="85"/>
      <c r="V547" s="85"/>
      <c r="W547" s="85"/>
      <c r="X547" s="85"/>
      <c r="Y547" s="85"/>
    </row>
    <row r="548" spans="1:25" ht="12.75" customHeight="1" x14ac:dyDescent="0.25">
      <c r="A548" s="13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7"/>
      <c r="P548" s="85"/>
      <c r="Q548" s="85"/>
      <c r="R548" s="85"/>
      <c r="S548" s="85"/>
      <c r="T548" s="85"/>
      <c r="U548" s="85"/>
      <c r="V548" s="85"/>
      <c r="W548" s="85"/>
      <c r="X548" s="85"/>
      <c r="Y548" s="85"/>
    </row>
    <row r="549" spans="1:25" ht="12.75" customHeight="1" x14ac:dyDescent="0.25">
      <c r="A549" s="13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7"/>
      <c r="P549" s="85"/>
      <c r="Q549" s="85"/>
      <c r="R549" s="85"/>
      <c r="S549" s="85"/>
      <c r="T549" s="85"/>
      <c r="U549" s="85"/>
      <c r="V549" s="85"/>
      <c r="W549" s="85"/>
      <c r="X549" s="85"/>
      <c r="Y549" s="85"/>
    </row>
    <row r="550" spans="1:25" ht="12.75" customHeight="1" x14ac:dyDescent="0.25">
      <c r="A550" s="13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7"/>
      <c r="P550" s="85"/>
      <c r="Q550" s="85"/>
      <c r="R550" s="85"/>
      <c r="S550" s="85"/>
      <c r="T550" s="85"/>
      <c r="U550" s="85"/>
      <c r="V550" s="85"/>
      <c r="W550" s="85"/>
      <c r="X550" s="85"/>
      <c r="Y550" s="85"/>
    </row>
    <row r="551" spans="1:25" ht="12.75" customHeight="1" x14ac:dyDescent="0.25">
      <c r="A551" s="13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7"/>
      <c r="P551" s="85"/>
      <c r="Q551" s="85"/>
      <c r="R551" s="85"/>
      <c r="S551" s="85"/>
      <c r="T551" s="85"/>
      <c r="U551" s="85"/>
      <c r="V551" s="85"/>
      <c r="W551" s="85"/>
      <c r="X551" s="85"/>
      <c r="Y551" s="85"/>
    </row>
    <row r="552" spans="1:25" ht="12.75" customHeight="1" x14ac:dyDescent="0.25">
      <c r="A552" s="13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7"/>
      <c r="P552" s="85"/>
      <c r="Q552" s="85"/>
      <c r="R552" s="85"/>
      <c r="S552" s="85"/>
      <c r="T552" s="85"/>
      <c r="U552" s="85"/>
      <c r="V552" s="85"/>
      <c r="W552" s="85"/>
      <c r="X552" s="85"/>
      <c r="Y552" s="85"/>
    </row>
    <row r="553" spans="1:25" ht="12.75" customHeight="1" x14ac:dyDescent="0.25">
      <c r="A553" s="13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7"/>
      <c r="P553" s="85"/>
      <c r="Q553" s="85"/>
      <c r="R553" s="85"/>
      <c r="S553" s="85"/>
      <c r="T553" s="85"/>
      <c r="U553" s="85"/>
      <c r="V553" s="85"/>
      <c r="W553" s="85"/>
      <c r="X553" s="85"/>
      <c r="Y553" s="85"/>
    </row>
    <row r="554" spans="1:25" ht="12.75" customHeight="1" x14ac:dyDescent="0.25">
      <c r="A554" s="13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7"/>
      <c r="P554" s="85"/>
      <c r="Q554" s="85"/>
      <c r="R554" s="85"/>
      <c r="S554" s="85"/>
      <c r="T554" s="85"/>
      <c r="U554" s="85"/>
      <c r="V554" s="85"/>
      <c r="W554" s="85"/>
      <c r="X554" s="85"/>
      <c r="Y554" s="85"/>
    </row>
    <row r="555" spans="1:25" ht="12.75" customHeight="1" x14ac:dyDescent="0.25">
      <c r="A555" s="13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7"/>
      <c r="P555" s="85"/>
      <c r="Q555" s="85"/>
      <c r="R555" s="85"/>
      <c r="S555" s="85"/>
      <c r="T555" s="85"/>
      <c r="U555" s="85"/>
      <c r="V555" s="85"/>
      <c r="W555" s="85"/>
      <c r="X555" s="85"/>
      <c r="Y555" s="85"/>
    </row>
    <row r="556" spans="1:25" ht="12.75" customHeight="1" x14ac:dyDescent="0.25">
      <c r="A556" s="13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7"/>
      <c r="P556" s="85"/>
      <c r="Q556" s="85"/>
      <c r="R556" s="85"/>
      <c r="S556" s="85"/>
      <c r="T556" s="85"/>
      <c r="U556" s="85"/>
      <c r="V556" s="85"/>
      <c r="W556" s="85"/>
      <c r="X556" s="85"/>
      <c r="Y556" s="85"/>
    </row>
    <row r="557" spans="1:25" ht="12.75" customHeight="1" x14ac:dyDescent="0.25">
      <c r="A557" s="13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7"/>
      <c r="P557" s="85"/>
      <c r="Q557" s="85"/>
      <c r="R557" s="85"/>
      <c r="S557" s="85"/>
      <c r="T557" s="85"/>
      <c r="U557" s="85"/>
      <c r="V557" s="85"/>
      <c r="W557" s="85"/>
      <c r="X557" s="85"/>
      <c r="Y557" s="85"/>
    </row>
    <row r="558" spans="1:25" ht="12.75" customHeight="1" x14ac:dyDescent="0.25">
      <c r="A558" s="13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7"/>
      <c r="P558" s="85"/>
      <c r="Q558" s="85"/>
      <c r="R558" s="85"/>
      <c r="S558" s="85"/>
      <c r="T558" s="85"/>
      <c r="U558" s="85"/>
      <c r="V558" s="85"/>
      <c r="W558" s="85"/>
      <c r="X558" s="85"/>
      <c r="Y558" s="85"/>
    </row>
    <row r="559" spans="1:25" ht="12.75" customHeight="1" x14ac:dyDescent="0.25">
      <c r="A559" s="13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7"/>
      <c r="P559" s="85"/>
      <c r="Q559" s="85"/>
      <c r="R559" s="85"/>
      <c r="S559" s="85"/>
      <c r="T559" s="85"/>
      <c r="U559" s="85"/>
      <c r="V559" s="85"/>
      <c r="W559" s="85"/>
      <c r="X559" s="85"/>
      <c r="Y559" s="85"/>
    </row>
    <row r="560" spans="1:25" ht="12.75" customHeight="1" x14ac:dyDescent="0.25">
      <c r="A560" s="13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7"/>
      <c r="P560" s="85"/>
      <c r="Q560" s="85"/>
      <c r="R560" s="85"/>
      <c r="S560" s="85"/>
      <c r="T560" s="85"/>
      <c r="U560" s="85"/>
      <c r="V560" s="85"/>
      <c r="W560" s="85"/>
      <c r="X560" s="85"/>
      <c r="Y560" s="85"/>
    </row>
    <row r="561" spans="1:25" ht="12.75" customHeight="1" x14ac:dyDescent="0.25">
      <c r="A561" s="13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7"/>
      <c r="P561" s="85"/>
      <c r="Q561" s="85"/>
      <c r="R561" s="85"/>
      <c r="S561" s="85"/>
      <c r="T561" s="85"/>
      <c r="U561" s="85"/>
      <c r="V561" s="85"/>
      <c r="W561" s="85"/>
      <c r="X561" s="85"/>
      <c r="Y561" s="85"/>
    </row>
    <row r="562" spans="1:25" ht="12.75" customHeight="1" x14ac:dyDescent="0.25">
      <c r="A562" s="13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7"/>
      <c r="P562" s="85"/>
      <c r="Q562" s="85"/>
      <c r="R562" s="85"/>
      <c r="S562" s="85"/>
      <c r="T562" s="85"/>
      <c r="U562" s="85"/>
      <c r="V562" s="85"/>
      <c r="W562" s="85"/>
      <c r="X562" s="85"/>
      <c r="Y562" s="85"/>
    </row>
    <row r="563" spans="1:25" ht="12.75" customHeight="1" x14ac:dyDescent="0.25">
      <c r="A563" s="13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7"/>
      <c r="P563" s="85"/>
      <c r="Q563" s="85"/>
      <c r="R563" s="85"/>
      <c r="S563" s="85"/>
      <c r="T563" s="85"/>
      <c r="U563" s="85"/>
      <c r="V563" s="85"/>
      <c r="W563" s="85"/>
      <c r="X563" s="85"/>
      <c r="Y563" s="85"/>
    </row>
    <row r="564" spans="1:25" ht="12.75" customHeight="1" x14ac:dyDescent="0.25">
      <c r="A564" s="13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7"/>
      <c r="P564" s="85"/>
      <c r="Q564" s="85"/>
      <c r="R564" s="85"/>
      <c r="S564" s="85"/>
      <c r="T564" s="85"/>
      <c r="U564" s="85"/>
      <c r="V564" s="85"/>
      <c r="W564" s="85"/>
      <c r="X564" s="85"/>
      <c r="Y564" s="85"/>
    </row>
    <row r="565" spans="1:25" ht="12.75" customHeight="1" x14ac:dyDescent="0.25">
      <c r="A565" s="13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7"/>
      <c r="P565" s="85"/>
      <c r="Q565" s="85"/>
      <c r="R565" s="85"/>
      <c r="S565" s="85"/>
      <c r="T565" s="85"/>
      <c r="U565" s="85"/>
      <c r="V565" s="85"/>
      <c r="W565" s="85"/>
      <c r="X565" s="85"/>
      <c r="Y565" s="85"/>
    </row>
    <row r="566" spans="1:25" ht="12.75" customHeight="1" x14ac:dyDescent="0.25">
      <c r="A566" s="13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7"/>
      <c r="P566" s="85"/>
      <c r="Q566" s="85"/>
      <c r="R566" s="85"/>
      <c r="S566" s="85"/>
      <c r="T566" s="85"/>
      <c r="U566" s="85"/>
      <c r="V566" s="85"/>
      <c r="W566" s="85"/>
      <c r="X566" s="85"/>
      <c r="Y566" s="85"/>
    </row>
    <row r="567" spans="1:25" ht="12.75" customHeight="1" x14ac:dyDescent="0.25">
      <c r="A567" s="13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7"/>
      <c r="P567" s="85"/>
      <c r="Q567" s="85"/>
      <c r="R567" s="85"/>
      <c r="S567" s="85"/>
      <c r="T567" s="85"/>
      <c r="U567" s="85"/>
      <c r="V567" s="85"/>
      <c r="W567" s="85"/>
      <c r="X567" s="85"/>
      <c r="Y567" s="85"/>
    </row>
    <row r="568" spans="1:25" ht="12.75" customHeight="1" x14ac:dyDescent="0.25">
      <c r="A568" s="13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7"/>
      <c r="P568" s="85"/>
      <c r="Q568" s="85"/>
      <c r="R568" s="85"/>
      <c r="S568" s="85"/>
      <c r="T568" s="85"/>
      <c r="U568" s="85"/>
      <c r="V568" s="85"/>
      <c r="W568" s="85"/>
      <c r="X568" s="85"/>
      <c r="Y568" s="85"/>
    </row>
    <row r="569" spans="1:25" ht="12.75" customHeight="1" x14ac:dyDescent="0.25">
      <c r="A569" s="13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7"/>
      <c r="P569" s="85"/>
      <c r="Q569" s="85"/>
      <c r="R569" s="85"/>
      <c r="S569" s="85"/>
      <c r="T569" s="85"/>
      <c r="U569" s="85"/>
      <c r="V569" s="85"/>
      <c r="W569" s="85"/>
      <c r="X569" s="85"/>
      <c r="Y569" s="85"/>
    </row>
    <row r="570" spans="1:25" ht="12.75" customHeight="1" x14ac:dyDescent="0.25">
      <c r="A570" s="13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7"/>
      <c r="P570" s="85"/>
      <c r="Q570" s="85"/>
      <c r="R570" s="85"/>
      <c r="S570" s="85"/>
      <c r="T570" s="85"/>
      <c r="U570" s="85"/>
      <c r="V570" s="85"/>
      <c r="W570" s="85"/>
      <c r="X570" s="85"/>
      <c r="Y570" s="85"/>
    </row>
    <row r="571" spans="1:25" ht="12.75" customHeight="1" x14ac:dyDescent="0.25">
      <c r="A571" s="13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7"/>
      <c r="P571" s="85"/>
      <c r="Q571" s="85"/>
      <c r="R571" s="85"/>
      <c r="S571" s="85"/>
      <c r="T571" s="85"/>
      <c r="U571" s="85"/>
      <c r="V571" s="85"/>
      <c r="W571" s="85"/>
      <c r="X571" s="85"/>
      <c r="Y571" s="85"/>
    </row>
    <row r="572" spans="1:25" ht="12.75" customHeight="1" x14ac:dyDescent="0.25">
      <c r="A572" s="13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7"/>
      <c r="P572" s="85"/>
      <c r="Q572" s="85"/>
      <c r="R572" s="85"/>
      <c r="S572" s="85"/>
      <c r="T572" s="85"/>
      <c r="U572" s="85"/>
      <c r="V572" s="85"/>
      <c r="W572" s="85"/>
      <c r="X572" s="85"/>
      <c r="Y572" s="85"/>
    </row>
    <row r="573" spans="1:25" ht="12.75" customHeight="1" x14ac:dyDescent="0.25">
      <c r="A573" s="13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7"/>
      <c r="P573" s="85"/>
      <c r="Q573" s="85"/>
      <c r="R573" s="85"/>
      <c r="S573" s="85"/>
      <c r="T573" s="85"/>
      <c r="U573" s="85"/>
      <c r="V573" s="85"/>
      <c r="W573" s="85"/>
      <c r="X573" s="85"/>
      <c r="Y573" s="85"/>
    </row>
    <row r="574" spans="1:25" ht="12.75" customHeight="1" x14ac:dyDescent="0.25">
      <c r="A574" s="13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7"/>
      <c r="P574" s="85"/>
      <c r="Q574" s="85"/>
      <c r="R574" s="85"/>
      <c r="S574" s="85"/>
      <c r="T574" s="85"/>
      <c r="U574" s="85"/>
      <c r="V574" s="85"/>
      <c r="W574" s="85"/>
      <c r="X574" s="85"/>
      <c r="Y574" s="85"/>
    </row>
    <row r="575" spans="1:25" ht="12.75" customHeight="1" x14ac:dyDescent="0.25">
      <c r="A575" s="13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7"/>
      <c r="P575" s="85"/>
      <c r="Q575" s="85"/>
      <c r="R575" s="85"/>
      <c r="S575" s="85"/>
      <c r="T575" s="85"/>
      <c r="U575" s="85"/>
      <c r="V575" s="85"/>
      <c r="W575" s="85"/>
      <c r="X575" s="85"/>
      <c r="Y575" s="85"/>
    </row>
    <row r="576" spans="1:25" ht="12.75" customHeight="1" x14ac:dyDescent="0.25">
      <c r="A576" s="13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7"/>
      <c r="P576" s="85"/>
      <c r="Q576" s="85"/>
      <c r="R576" s="85"/>
      <c r="S576" s="85"/>
      <c r="T576" s="85"/>
      <c r="U576" s="85"/>
      <c r="V576" s="85"/>
      <c r="W576" s="85"/>
      <c r="X576" s="85"/>
      <c r="Y576" s="85"/>
    </row>
    <row r="577" spans="1:25" ht="12.75" customHeight="1" x14ac:dyDescent="0.25">
      <c r="A577" s="13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7"/>
      <c r="P577" s="85"/>
      <c r="Q577" s="85"/>
      <c r="R577" s="85"/>
      <c r="S577" s="85"/>
      <c r="T577" s="85"/>
      <c r="U577" s="85"/>
      <c r="V577" s="85"/>
      <c r="W577" s="85"/>
      <c r="X577" s="85"/>
      <c r="Y577" s="85"/>
    </row>
    <row r="578" spans="1:25" ht="12.75" customHeight="1" x14ac:dyDescent="0.25">
      <c r="A578" s="13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7"/>
      <c r="P578" s="85"/>
      <c r="Q578" s="85"/>
      <c r="R578" s="85"/>
      <c r="S578" s="85"/>
      <c r="T578" s="85"/>
      <c r="U578" s="85"/>
      <c r="V578" s="85"/>
      <c r="W578" s="85"/>
      <c r="X578" s="85"/>
      <c r="Y578" s="85"/>
    </row>
    <row r="579" spans="1:25" ht="12.75" customHeight="1" x14ac:dyDescent="0.25">
      <c r="A579" s="13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7"/>
      <c r="P579" s="85"/>
      <c r="Q579" s="85"/>
      <c r="R579" s="85"/>
      <c r="S579" s="85"/>
      <c r="T579" s="85"/>
      <c r="U579" s="85"/>
      <c r="V579" s="85"/>
      <c r="W579" s="85"/>
      <c r="X579" s="85"/>
      <c r="Y579" s="85"/>
    </row>
    <row r="580" spans="1:25" ht="12.75" customHeight="1" x14ac:dyDescent="0.25">
      <c r="A580" s="13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7"/>
      <c r="P580" s="85"/>
      <c r="Q580" s="85"/>
      <c r="R580" s="85"/>
      <c r="S580" s="85"/>
      <c r="T580" s="85"/>
      <c r="U580" s="85"/>
      <c r="V580" s="85"/>
      <c r="W580" s="85"/>
      <c r="X580" s="85"/>
      <c r="Y580" s="85"/>
    </row>
    <row r="581" spans="1:25" ht="12.75" customHeight="1" x14ac:dyDescent="0.25">
      <c r="A581" s="13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7"/>
      <c r="P581" s="85"/>
      <c r="Q581" s="85"/>
      <c r="R581" s="85"/>
      <c r="S581" s="85"/>
      <c r="T581" s="85"/>
      <c r="U581" s="85"/>
      <c r="V581" s="85"/>
      <c r="W581" s="85"/>
      <c r="X581" s="85"/>
      <c r="Y581" s="85"/>
    </row>
    <row r="582" spans="1:25" ht="12.75" customHeight="1" x14ac:dyDescent="0.25">
      <c r="A582" s="13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7"/>
      <c r="P582" s="85"/>
      <c r="Q582" s="85"/>
      <c r="R582" s="85"/>
      <c r="S582" s="85"/>
      <c r="T582" s="85"/>
      <c r="U582" s="85"/>
      <c r="V582" s="85"/>
      <c r="W582" s="85"/>
      <c r="X582" s="85"/>
      <c r="Y582" s="85"/>
    </row>
    <row r="583" spans="1:25" ht="12.75" customHeight="1" x14ac:dyDescent="0.25">
      <c r="A583" s="13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7"/>
      <c r="P583" s="85"/>
      <c r="Q583" s="85"/>
      <c r="R583" s="85"/>
      <c r="S583" s="85"/>
      <c r="T583" s="85"/>
      <c r="U583" s="85"/>
      <c r="V583" s="85"/>
      <c r="W583" s="85"/>
      <c r="X583" s="85"/>
      <c r="Y583" s="85"/>
    </row>
    <row r="584" spans="1:25" ht="12.75" customHeight="1" x14ac:dyDescent="0.25">
      <c r="A584" s="13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7"/>
      <c r="P584" s="85"/>
      <c r="Q584" s="85"/>
      <c r="R584" s="85"/>
      <c r="S584" s="85"/>
      <c r="T584" s="85"/>
      <c r="U584" s="85"/>
      <c r="V584" s="85"/>
      <c r="W584" s="85"/>
      <c r="X584" s="85"/>
      <c r="Y584" s="85"/>
    </row>
    <row r="585" spans="1:25" ht="12.75" customHeight="1" x14ac:dyDescent="0.25">
      <c r="A585" s="13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7"/>
      <c r="P585" s="85"/>
      <c r="Q585" s="85"/>
      <c r="R585" s="85"/>
      <c r="S585" s="85"/>
      <c r="T585" s="85"/>
      <c r="U585" s="85"/>
      <c r="V585" s="85"/>
      <c r="W585" s="85"/>
      <c r="X585" s="85"/>
      <c r="Y585" s="85"/>
    </row>
    <row r="586" spans="1:25" ht="12.75" customHeight="1" x14ac:dyDescent="0.25">
      <c r="A586" s="13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7"/>
      <c r="P586" s="85"/>
      <c r="Q586" s="85"/>
      <c r="R586" s="85"/>
      <c r="S586" s="85"/>
      <c r="T586" s="85"/>
      <c r="U586" s="85"/>
      <c r="V586" s="85"/>
      <c r="W586" s="85"/>
      <c r="X586" s="85"/>
      <c r="Y586" s="85"/>
    </row>
    <row r="587" spans="1:25" ht="12.75" customHeight="1" x14ac:dyDescent="0.25">
      <c r="A587" s="13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7"/>
      <c r="P587" s="85"/>
      <c r="Q587" s="85"/>
      <c r="R587" s="85"/>
      <c r="S587" s="85"/>
      <c r="T587" s="85"/>
      <c r="U587" s="85"/>
      <c r="V587" s="85"/>
      <c r="W587" s="85"/>
      <c r="X587" s="85"/>
      <c r="Y587" s="85"/>
    </row>
    <row r="588" spans="1:25" ht="12.75" customHeight="1" x14ac:dyDescent="0.25">
      <c r="A588" s="13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7"/>
      <c r="P588" s="85"/>
      <c r="Q588" s="85"/>
      <c r="R588" s="85"/>
      <c r="S588" s="85"/>
      <c r="T588" s="85"/>
      <c r="U588" s="85"/>
      <c r="V588" s="85"/>
      <c r="W588" s="85"/>
      <c r="X588" s="85"/>
      <c r="Y588" s="85"/>
    </row>
    <row r="589" spans="1:25" ht="12.75" customHeight="1" x14ac:dyDescent="0.25">
      <c r="A589" s="13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7"/>
      <c r="P589" s="85"/>
      <c r="Q589" s="85"/>
      <c r="R589" s="85"/>
      <c r="S589" s="85"/>
      <c r="T589" s="85"/>
      <c r="U589" s="85"/>
      <c r="V589" s="85"/>
      <c r="W589" s="85"/>
      <c r="X589" s="85"/>
      <c r="Y589" s="85"/>
    </row>
    <row r="590" spans="1:25" ht="12.75" customHeight="1" x14ac:dyDescent="0.25">
      <c r="A590" s="13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7"/>
      <c r="P590" s="85"/>
      <c r="Q590" s="85"/>
      <c r="R590" s="85"/>
      <c r="S590" s="85"/>
      <c r="T590" s="85"/>
      <c r="U590" s="85"/>
      <c r="V590" s="85"/>
      <c r="W590" s="85"/>
      <c r="X590" s="85"/>
      <c r="Y590" s="85"/>
    </row>
    <row r="591" spans="1:25" ht="12.75" customHeight="1" x14ac:dyDescent="0.25">
      <c r="A591" s="13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7"/>
      <c r="P591" s="85"/>
      <c r="Q591" s="85"/>
      <c r="R591" s="85"/>
      <c r="S591" s="85"/>
      <c r="T591" s="85"/>
      <c r="U591" s="85"/>
      <c r="V591" s="85"/>
      <c r="W591" s="85"/>
      <c r="X591" s="85"/>
      <c r="Y591" s="85"/>
    </row>
    <row r="592" spans="1:25" ht="12.75" customHeight="1" x14ac:dyDescent="0.25">
      <c r="A592" s="13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7"/>
      <c r="P592" s="85"/>
      <c r="Q592" s="85"/>
      <c r="R592" s="85"/>
      <c r="S592" s="85"/>
      <c r="T592" s="85"/>
      <c r="U592" s="85"/>
      <c r="V592" s="85"/>
      <c r="W592" s="85"/>
      <c r="X592" s="85"/>
      <c r="Y592" s="85"/>
    </row>
    <row r="593" spans="1:25" ht="12.75" customHeight="1" x14ac:dyDescent="0.25">
      <c r="A593" s="13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7"/>
      <c r="P593" s="85"/>
      <c r="Q593" s="85"/>
      <c r="R593" s="85"/>
      <c r="S593" s="85"/>
      <c r="T593" s="85"/>
      <c r="U593" s="85"/>
      <c r="V593" s="85"/>
      <c r="W593" s="85"/>
      <c r="X593" s="85"/>
      <c r="Y593" s="85"/>
    </row>
    <row r="594" spans="1:25" ht="12.75" customHeight="1" x14ac:dyDescent="0.25">
      <c r="A594" s="13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7"/>
      <c r="P594" s="85"/>
      <c r="Q594" s="85"/>
      <c r="R594" s="85"/>
      <c r="S594" s="85"/>
      <c r="T594" s="85"/>
      <c r="U594" s="85"/>
      <c r="V594" s="85"/>
      <c r="W594" s="85"/>
      <c r="X594" s="85"/>
      <c r="Y594" s="85"/>
    </row>
    <row r="595" spans="1:25" ht="12.75" customHeight="1" x14ac:dyDescent="0.25">
      <c r="A595" s="13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7"/>
      <c r="P595" s="85"/>
      <c r="Q595" s="85"/>
      <c r="R595" s="85"/>
      <c r="S595" s="85"/>
      <c r="T595" s="85"/>
      <c r="U595" s="85"/>
      <c r="V595" s="85"/>
      <c r="W595" s="85"/>
      <c r="X595" s="85"/>
      <c r="Y595" s="85"/>
    </row>
    <row r="596" spans="1:25" ht="12.75" customHeight="1" x14ac:dyDescent="0.25">
      <c r="A596" s="13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7"/>
      <c r="P596" s="85"/>
      <c r="Q596" s="85"/>
      <c r="R596" s="85"/>
      <c r="S596" s="85"/>
      <c r="T596" s="85"/>
      <c r="U596" s="85"/>
      <c r="V596" s="85"/>
      <c r="W596" s="85"/>
      <c r="X596" s="85"/>
      <c r="Y596" s="85"/>
    </row>
    <row r="597" spans="1:25" ht="12.75" customHeight="1" x14ac:dyDescent="0.25">
      <c r="A597" s="13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7"/>
      <c r="P597" s="85"/>
      <c r="Q597" s="85"/>
      <c r="R597" s="85"/>
      <c r="S597" s="85"/>
      <c r="T597" s="85"/>
      <c r="U597" s="85"/>
      <c r="V597" s="85"/>
      <c r="W597" s="85"/>
      <c r="X597" s="85"/>
      <c r="Y597" s="85"/>
    </row>
    <row r="598" spans="1:25" ht="12.75" customHeight="1" x14ac:dyDescent="0.25">
      <c r="A598" s="13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7"/>
      <c r="P598" s="85"/>
      <c r="Q598" s="85"/>
      <c r="R598" s="85"/>
      <c r="S598" s="85"/>
      <c r="T598" s="85"/>
      <c r="U598" s="85"/>
      <c r="V598" s="85"/>
      <c r="W598" s="85"/>
      <c r="X598" s="85"/>
      <c r="Y598" s="85"/>
    </row>
    <row r="599" spans="1:25" ht="12.75" customHeight="1" x14ac:dyDescent="0.25">
      <c r="A599" s="13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7"/>
      <c r="P599" s="85"/>
      <c r="Q599" s="85"/>
      <c r="R599" s="85"/>
      <c r="S599" s="85"/>
      <c r="T599" s="85"/>
      <c r="U599" s="85"/>
      <c r="V599" s="85"/>
      <c r="W599" s="85"/>
      <c r="X599" s="85"/>
      <c r="Y599" s="85"/>
    </row>
    <row r="600" spans="1:25" ht="12.75" customHeight="1" x14ac:dyDescent="0.25">
      <c r="A600" s="13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7"/>
      <c r="P600" s="85"/>
      <c r="Q600" s="85"/>
      <c r="R600" s="85"/>
      <c r="S600" s="85"/>
      <c r="T600" s="85"/>
      <c r="U600" s="85"/>
      <c r="V600" s="85"/>
      <c r="W600" s="85"/>
      <c r="X600" s="85"/>
      <c r="Y600" s="85"/>
    </row>
    <row r="601" spans="1:25" ht="12.75" customHeight="1" x14ac:dyDescent="0.25">
      <c r="A601" s="13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7"/>
      <c r="P601" s="85"/>
      <c r="Q601" s="85"/>
      <c r="R601" s="85"/>
      <c r="S601" s="85"/>
      <c r="T601" s="85"/>
      <c r="U601" s="85"/>
      <c r="V601" s="85"/>
      <c r="W601" s="85"/>
      <c r="X601" s="85"/>
      <c r="Y601" s="85"/>
    </row>
    <row r="602" spans="1:25" ht="12.75" customHeight="1" x14ac:dyDescent="0.25">
      <c r="A602" s="13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7"/>
      <c r="P602" s="85"/>
      <c r="Q602" s="85"/>
      <c r="R602" s="85"/>
      <c r="S602" s="85"/>
      <c r="T602" s="85"/>
      <c r="U602" s="85"/>
      <c r="V602" s="85"/>
      <c r="W602" s="85"/>
      <c r="X602" s="85"/>
      <c r="Y602" s="85"/>
    </row>
    <row r="603" spans="1:25" ht="12.75" customHeight="1" x14ac:dyDescent="0.25">
      <c r="A603" s="13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7"/>
      <c r="P603" s="85"/>
      <c r="Q603" s="85"/>
      <c r="R603" s="85"/>
      <c r="S603" s="85"/>
      <c r="T603" s="85"/>
      <c r="U603" s="85"/>
      <c r="V603" s="85"/>
      <c r="W603" s="85"/>
      <c r="X603" s="85"/>
      <c r="Y603" s="85"/>
    </row>
    <row r="604" spans="1:25" ht="12.75" customHeight="1" x14ac:dyDescent="0.25">
      <c r="A604" s="13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7"/>
      <c r="P604" s="85"/>
      <c r="Q604" s="85"/>
      <c r="R604" s="85"/>
      <c r="S604" s="85"/>
      <c r="T604" s="85"/>
      <c r="U604" s="85"/>
      <c r="V604" s="85"/>
      <c r="W604" s="85"/>
      <c r="X604" s="85"/>
      <c r="Y604" s="85"/>
    </row>
    <row r="605" spans="1:25" ht="12.75" customHeight="1" x14ac:dyDescent="0.25">
      <c r="A605" s="13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7"/>
      <c r="P605" s="85"/>
      <c r="Q605" s="85"/>
      <c r="R605" s="85"/>
      <c r="S605" s="85"/>
      <c r="T605" s="85"/>
      <c r="U605" s="85"/>
      <c r="V605" s="85"/>
      <c r="W605" s="85"/>
      <c r="X605" s="85"/>
      <c r="Y605" s="85"/>
    </row>
    <row r="606" spans="1:25" ht="12.75" customHeight="1" x14ac:dyDescent="0.25">
      <c r="A606" s="13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7"/>
      <c r="P606" s="85"/>
      <c r="Q606" s="85"/>
      <c r="R606" s="85"/>
      <c r="S606" s="85"/>
      <c r="T606" s="85"/>
      <c r="U606" s="85"/>
      <c r="V606" s="85"/>
      <c r="W606" s="85"/>
      <c r="X606" s="85"/>
      <c r="Y606" s="85"/>
    </row>
    <row r="607" spans="1:25" ht="12.75" customHeight="1" x14ac:dyDescent="0.25">
      <c r="A607" s="13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7"/>
      <c r="P607" s="85"/>
      <c r="Q607" s="85"/>
      <c r="R607" s="85"/>
      <c r="S607" s="85"/>
      <c r="T607" s="85"/>
      <c r="U607" s="85"/>
      <c r="V607" s="85"/>
      <c r="W607" s="85"/>
      <c r="X607" s="85"/>
      <c r="Y607" s="85"/>
    </row>
    <row r="608" spans="1:25" ht="12.75" customHeight="1" x14ac:dyDescent="0.25">
      <c r="A608" s="13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7"/>
      <c r="P608" s="85"/>
      <c r="Q608" s="85"/>
      <c r="R608" s="85"/>
      <c r="S608" s="85"/>
      <c r="T608" s="85"/>
      <c r="U608" s="85"/>
      <c r="V608" s="85"/>
      <c r="W608" s="85"/>
      <c r="X608" s="85"/>
      <c r="Y608" s="85"/>
    </row>
    <row r="609" spans="1:25" ht="12.75" customHeight="1" x14ac:dyDescent="0.25">
      <c r="A609" s="13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7"/>
      <c r="P609" s="85"/>
      <c r="Q609" s="85"/>
      <c r="R609" s="85"/>
      <c r="S609" s="85"/>
      <c r="T609" s="85"/>
      <c r="U609" s="85"/>
      <c r="V609" s="85"/>
      <c r="W609" s="85"/>
      <c r="X609" s="85"/>
      <c r="Y609" s="85"/>
    </row>
    <row r="610" spans="1:25" ht="12.75" customHeight="1" x14ac:dyDescent="0.25">
      <c r="A610" s="13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7"/>
      <c r="P610" s="85"/>
      <c r="Q610" s="85"/>
      <c r="R610" s="85"/>
      <c r="S610" s="85"/>
      <c r="T610" s="85"/>
      <c r="U610" s="85"/>
      <c r="V610" s="85"/>
      <c r="W610" s="85"/>
      <c r="X610" s="85"/>
      <c r="Y610" s="85"/>
    </row>
    <row r="611" spans="1:25" ht="12.75" customHeight="1" x14ac:dyDescent="0.25">
      <c r="A611" s="13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7"/>
      <c r="P611" s="85"/>
      <c r="Q611" s="85"/>
      <c r="R611" s="85"/>
      <c r="S611" s="85"/>
      <c r="T611" s="85"/>
      <c r="U611" s="85"/>
      <c r="V611" s="85"/>
      <c r="W611" s="85"/>
      <c r="X611" s="85"/>
      <c r="Y611" s="85"/>
    </row>
    <row r="612" spans="1:25" ht="12.75" customHeight="1" x14ac:dyDescent="0.25">
      <c r="A612" s="13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7"/>
      <c r="P612" s="85"/>
      <c r="Q612" s="85"/>
      <c r="R612" s="85"/>
      <c r="S612" s="85"/>
      <c r="T612" s="85"/>
      <c r="U612" s="85"/>
      <c r="V612" s="85"/>
      <c r="W612" s="85"/>
      <c r="X612" s="85"/>
      <c r="Y612" s="85"/>
    </row>
    <row r="613" spans="1:25" ht="12.75" customHeight="1" x14ac:dyDescent="0.25">
      <c r="A613" s="13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7"/>
      <c r="P613" s="85"/>
      <c r="Q613" s="85"/>
      <c r="R613" s="85"/>
      <c r="S613" s="85"/>
      <c r="T613" s="85"/>
      <c r="U613" s="85"/>
      <c r="V613" s="85"/>
      <c r="W613" s="85"/>
      <c r="X613" s="85"/>
      <c r="Y613" s="85"/>
    </row>
    <row r="614" spans="1:25" ht="12.75" customHeight="1" x14ac:dyDescent="0.25">
      <c r="A614" s="13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7"/>
      <c r="P614" s="85"/>
      <c r="Q614" s="85"/>
      <c r="R614" s="85"/>
      <c r="S614" s="85"/>
      <c r="T614" s="85"/>
      <c r="U614" s="85"/>
      <c r="V614" s="85"/>
      <c r="W614" s="85"/>
      <c r="X614" s="85"/>
      <c r="Y614" s="85"/>
    </row>
    <row r="615" spans="1:25" ht="12.75" customHeight="1" x14ac:dyDescent="0.25">
      <c r="A615" s="13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7"/>
      <c r="P615" s="85"/>
      <c r="Q615" s="85"/>
      <c r="R615" s="85"/>
      <c r="S615" s="85"/>
      <c r="T615" s="85"/>
      <c r="U615" s="85"/>
      <c r="V615" s="85"/>
      <c r="W615" s="85"/>
      <c r="X615" s="85"/>
      <c r="Y615" s="85"/>
    </row>
    <row r="616" spans="1:25" ht="12.75" customHeight="1" x14ac:dyDescent="0.25">
      <c r="A616" s="13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7"/>
      <c r="P616" s="85"/>
      <c r="Q616" s="85"/>
      <c r="R616" s="85"/>
      <c r="S616" s="85"/>
      <c r="T616" s="85"/>
      <c r="U616" s="85"/>
      <c r="V616" s="85"/>
      <c r="W616" s="85"/>
      <c r="X616" s="85"/>
      <c r="Y616" s="85"/>
    </row>
    <row r="617" spans="1:25" ht="12.75" customHeight="1" x14ac:dyDescent="0.25">
      <c r="A617" s="13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7"/>
      <c r="P617" s="85"/>
      <c r="Q617" s="85"/>
      <c r="R617" s="85"/>
      <c r="S617" s="85"/>
      <c r="T617" s="85"/>
      <c r="U617" s="85"/>
      <c r="V617" s="85"/>
      <c r="W617" s="85"/>
      <c r="X617" s="85"/>
      <c r="Y617" s="85"/>
    </row>
    <row r="618" spans="1:25" ht="12.75" customHeight="1" x14ac:dyDescent="0.25">
      <c r="A618" s="13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7"/>
      <c r="P618" s="85"/>
      <c r="Q618" s="85"/>
      <c r="R618" s="85"/>
      <c r="S618" s="85"/>
      <c r="T618" s="85"/>
      <c r="U618" s="85"/>
      <c r="V618" s="85"/>
      <c r="W618" s="85"/>
      <c r="X618" s="85"/>
      <c r="Y618" s="85"/>
    </row>
    <row r="619" spans="1:25" ht="12.75" customHeight="1" x14ac:dyDescent="0.25">
      <c r="A619" s="13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7"/>
      <c r="P619" s="85"/>
      <c r="Q619" s="85"/>
      <c r="R619" s="85"/>
      <c r="S619" s="85"/>
      <c r="T619" s="85"/>
      <c r="U619" s="85"/>
      <c r="V619" s="85"/>
      <c r="W619" s="85"/>
      <c r="X619" s="85"/>
      <c r="Y619" s="85"/>
    </row>
    <row r="620" spans="1:25" ht="12.75" customHeight="1" x14ac:dyDescent="0.25">
      <c r="A620" s="13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7"/>
      <c r="P620" s="85"/>
      <c r="Q620" s="85"/>
      <c r="R620" s="85"/>
      <c r="S620" s="85"/>
      <c r="T620" s="85"/>
      <c r="U620" s="85"/>
      <c r="V620" s="85"/>
      <c r="W620" s="85"/>
      <c r="X620" s="85"/>
      <c r="Y620" s="85"/>
    </row>
    <row r="621" spans="1:25" ht="12.75" customHeight="1" x14ac:dyDescent="0.25">
      <c r="A621" s="13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7"/>
      <c r="P621" s="85"/>
      <c r="Q621" s="85"/>
      <c r="R621" s="85"/>
      <c r="S621" s="85"/>
      <c r="T621" s="85"/>
      <c r="U621" s="85"/>
      <c r="V621" s="85"/>
      <c r="W621" s="85"/>
      <c r="X621" s="85"/>
      <c r="Y621" s="85"/>
    </row>
    <row r="622" spans="1:25" ht="12.75" customHeight="1" x14ac:dyDescent="0.25">
      <c r="A622" s="13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7"/>
      <c r="P622" s="85"/>
      <c r="Q622" s="85"/>
      <c r="R622" s="85"/>
      <c r="S622" s="85"/>
      <c r="T622" s="85"/>
      <c r="U622" s="85"/>
      <c r="V622" s="85"/>
      <c r="W622" s="85"/>
      <c r="X622" s="85"/>
      <c r="Y622" s="85"/>
    </row>
    <row r="623" spans="1:25" ht="12.75" customHeight="1" x14ac:dyDescent="0.25">
      <c r="A623" s="13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7"/>
      <c r="P623" s="85"/>
      <c r="Q623" s="85"/>
      <c r="R623" s="85"/>
      <c r="S623" s="85"/>
      <c r="T623" s="85"/>
      <c r="U623" s="85"/>
      <c r="V623" s="85"/>
      <c r="W623" s="85"/>
      <c r="X623" s="85"/>
      <c r="Y623" s="85"/>
    </row>
    <row r="624" spans="1:25" ht="12.75" customHeight="1" x14ac:dyDescent="0.25">
      <c r="A624" s="13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7"/>
      <c r="P624" s="85"/>
      <c r="Q624" s="85"/>
      <c r="R624" s="85"/>
      <c r="S624" s="85"/>
      <c r="T624" s="85"/>
      <c r="U624" s="85"/>
      <c r="V624" s="85"/>
      <c r="W624" s="85"/>
      <c r="X624" s="85"/>
      <c r="Y624" s="85"/>
    </row>
    <row r="625" spans="1:25" ht="12.75" customHeight="1" x14ac:dyDescent="0.25">
      <c r="A625" s="13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7"/>
      <c r="P625" s="85"/>
      <c r="Q625" s="85"/>
      <c r="R625" s="85"/>
      <c r="S625" s="85"/>
      <c r="T625" s="85"/>
      <c r="U625" s="85"/>
      <c r="V625" s="85"/>
      <c r="W625" s="85"/>
      <c r="X625" s="85"/>
      <c r="Y625" s="85"/>
    </row>
    <row r="626" spans="1:25" ht="12.75" customHeight="1" x14ac:dyDescent="0.25">
      <c r="A626" s="13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7"/>
      <c r="P626" s="85"/>
      <c r="Q626" s="85"/>
      <c r="R626" s="85"/>
      <c r="S626" s="85"/>
      <c r="T626" s="85"/>
      <c r="U626" s="85"/>
      <c r="V626" s="85"/>
      <c r="W626" s="85"/>
      <c r="X626" s="85"/>
      <c r="Y626" s="85"/>
    </row>
    <row r="627" spans="1:25" ht="12.75" customHeight="1" x14ac:dyDescent="0.25">
      <c r="A627" s="13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7"/>
      <c r="P627" s="85"/>
      <c r="Q627" s="85"/>
      <c r="R627" s="85"/>
      <c r="S627" s="85"/>
      <c r="T627" s="85"/>
      <c r="U627" s="85"/>
      <c r="V627" s="85"/>
      <c r="W627" s="85"/>
      <c r="X627" s="85"/>
      <c r="Y627" s="85"/>
    </row>
    <row r="628" spans="1:25" ht="12.75" customHeight="1" x14ac:dyDescent="0.25">
      <c r="A628" s="13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7"/>
      <c r="P628" s="85"/>
      <c r="Q628" s="85"/>
      <c r="R628" s="85"/>
      <c r="S628" s="85"/>
      <c r="T628" s="85"/>
      <c r="U628" s="85"/>
      <c r="V628" s="85"/>
      <c r="W628" s="85"/>
      <c r="X628" s="85"/>
      <c r="Y628" s="85"/>
    </row>
    <row r="629" spans="1:25" ht="12.75" customHeight="1" x14ac:dyDescent="0.25">
      <c r="A629" s="13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7"/>
      <c r="P629" s="85"/>
      <c r="Q629" s="85"/>
      <c r="R629" s="85"/>
      <c r="S629" s="85"/>
      <c r="T629" s="85"/>
      <c r="U629" s="85"/>
      <c r="V629" s="85"/>
      <c r="W629" s="85"/>
      <c r="X629" s="85"/>
      <c r="Y629" s="85"/>
    </row>
    <row r="630" spans="1:25" ht="12.75" customHeight="1" x14ac:dyDescent="0.25">
      <c r="A630" s="13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7"/>
      <c r="P630" s="85"/>
      <c r="Q630" s="85"/>
      <c r="R630" s="85"/>
      <c r="S630" s="85"/>
      <c r="T630" s="85"/>
      <c r="U630" s="85"/>
      <c r="V630" s="85"/>
      <c r="W630" s="85"/>
      <c r="X630" s="85"/>
      <c r="Y630" s="85"/>
    </row>
    <row r="631" spans="1:25" ht="12.75" customHeight="1" x14ac:dyDescent="0.25">
      <c r="A631" s="13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7"/>
      <c r="P631" s="85"/>
      <c r="Q631" s="85"/>
      <c r="R631" s="85"/>
      <c r="S631" s="85"/>
      <c r="T631" s="85"/>
      <c r="U631" s="85"/>
      <c r="V631" s="85"/>
      <c r="W631" s="85"/>
      <c r="X631" s="85"/>
      <c r="Y631" s="85"/>
    </row>
    <row r="632" spans="1:25" ht="12.75" customHeight="1" x14ac:dyDescent="0.25">
      <c r="A632" s="13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7"/>
      <c r="P632" s="85"/>
      <c r="Q632" s="85"/>
      <c r="R632" s="85"/>
      <c r="S632" s="85"/>
      <c r="T632" s="85"/>
      <c r="U632" s="85"/>
      <c r="V632" s="85"/>
      <c r="W632" s="85"/>
      <c r="X632" s="85"/>
      <c r="Y632" s="85"/>
    </row>
    <row r="633" spans="1:25" ht="12.75" customHeight="1" x14ac:dyDescent="0.25">
      <c r="A633" s="13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7"/>
      <c r="P633" s="85"/>
      <c r="Q633" s="85"/>
      <c r="R633" s="85"/>
      <c r="S633" s="85"/>
      <c r="T633" s="85"/>
      <c r="U633" s="85"/>
      <c r="V633" s="85"/>
      <c r="W633" s="85"/>
      <c r="X633" s="85"/>
      <c r="Y633" s="85"/>
    </row>
    <row r="634" spans="1:25" ht="12.75" customHeight="1" x14ac:dyDescent="0.25">
      <c r="A634" s="13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7"/>
      <c r="P634" s="85"/>
      <c r="Q634" s="85"/>
      <c r="R634" s="85"/>
      <c r="S634" s="85"/>
      <c r="T634" s="85"/>
      <c r="U634" s="85"/>
      <c r="V634" s="85"/>
      <c r="W634" s="85"/>
      <c r="X634" s="85"/>
      <c r="Y634" s="85"/>
    </row>
    <row r="635" spans="1:25" ht="12.75" customHeight="1" x14ac:dyDescent="0.25">
      <c r="A635" s="13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7"/>
      <c r="P635" s="85"/>
      <c r="Q635" s="85"/>
      <c r="R635" s="85"/>
      <c r="S635" s="85"/>
      <c r="T635" s="85"/>
      <c r="U635" s="85"/>
      <c r="V635" s="85"/>
      <c r="W635" s="85"/>
      <c r="X635" s="85"/>
      <c r="Y635" s="85"/>
    </row>
    <row r="636" spans="1:25" ht="12.75" customHeight="1" x14ac:dyDescent="0.25">
      <c r="A636" s="13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7"/>
      <c r="P636" s="85"/>
      <c r="Q636" s="85"/>
      <c r="R636" s="85"/>
      <c r="S636" s="85"/>
      <c r="T636" s="85"/>
      <c r="U636" s="85"/>
      <c r="V636" s="85"/>
      <c r="W636" s="85"/>
      <c r="X636" s="85"/>
      <c r="Y636" s="85"/>
    </row>
    <row r="637" spans="1:25" ht="12.75" customHeight="1" x14ac:dyDescent="0.25">
      <c r="A637" s="13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7"/>
      <c r="P637" s="85"/>
      <c r="Q637" s="85"/>
      <c r="R637" s="85"/>
      <c r="S637" s="85"/>
      <c r="T637" s="85"/>
      <c r="U637" s="85"/>
      <c r="V637" s="85"/>
      <c r="W637" s="85"/>
      <c r="X637" s="85"/>
      <c r="Y637" s="85"/>
    </row>
    <row r="638" spans="1:25" ht="12.75" customHeight="1" x14ac:dyDescent="0.25">
      <c r="A638" s="13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7"/>
      <c r="P638" s="85"/>
      <c r="Q638" s="85"/>
      <c r="R638" s="85"/>
      <c r="S638" s="85"/>
      <c r="T638" s="85"/>
      <c r="U638" s="85"/>
      <c r="V638" s="85"/>
      <c r="W638" s="85"/>
      <c r="X638" s="85"/>
      <c r="Y638" s="85"/>
    </row>
    <row r="639" spans="1:25" ht="12.75" customHeight="1" x14ac:dyDescent="0.25">
      <c r="A639" s="13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7"/>
      <c r="P639" s="85"/>
      <c r="Q639" s="85"/>
      <c r="R639" s="85"/>
      <c r="S639" s="85"/>
      <c r="T639" s="85"/>
      <c r="U639" s="85"/>
      <c r="V639" s="85"/>
      <c r="W639" s="85"/>
      <c r="X639" s="85"/>
      <c r="Y639" s="85"/>
    </row>
    <row r="640" spans="1:25" ht="12.75" customHeight="1" x14ac:dyDescent="0.25">
      <c r="A640" s="13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7"/>
      <c r="P640" s="85"/>
      <c r="Q640" s="85"/>
      <c r="R640" s="85"/>
      <c r="S640" s="85"/>
      <c r="T640" s="85"/>
      <c r="U640" s="85"/>
      <c r="V640" s="85"/>
      <c r="W640" s="85"/>
      <c r="X640" s="85"/>
      <c r="Y640" s="85"/>
    </row>
    <row r="641" spans="1:25" ht="12.75" customHeight="1" x14ac:dyDescent="0.25">
      <c r="A641" s="13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7"/>
      <c r="P641" s="85"/>
      <c r="Q641" s="85"/>
      <c r="R641" s="85"/>
      <c r="S641" s="85"/>
      <c r="T641" s="85"/>
      <c r="U641" s="85"/>
      <c r="V641" s="85"/>
      <c r="W641" s="85"/>
      <c r="X641" s="85"/>
      <c r="Y641" s="85"/>
    </row>
    <row r="642" spans="1:25" ht="12.75" customHeight="1" x14ac:dyDescent="0.25">
      <c r="A642" s="13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7"/>
      <c r="P642" s="85"/>
      <c r="Q642" s="85"/>
      <c r="R642" s="85"/>
      <c r="S642" s="85"/>
      <c r="T642" s="85"/>
      <c r="U642" s="85"/>
      <c r="V642" s="85"/>
      <c r="W642" s="85"/>
      <c r="X642" s="85"/>
      <c r="Y642" s="85"/>
    </row>
    <row r="643" spans="1:25" ht="12.75" customHeight="1" x14ac:dyDescent="0.25">
      <c r="A643" s="13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7"/>
      <c r="P643" s="85"/>
      <c r="Q643" s="85"/>
      <c r="R643" s="85"/>
      <c r="S643" s="85"/>
      <c r="T643" s="85"/>
      <c r="U643" s="85"/>
      <c r="V643" s="85"/>
      <c r="W643" s="85"/>
      <c r="X643" s="85"/>
      <c r="Y643" s="85"/>
    </row>
    <row r="644" spans="1:25" ht="12.75" customHeight="1" x14ac:dyDescent="0.25">
      <c r="A644" s="13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7"/>
      <c r="P644" s="85"/>
      <c r="Q644" s="85"/>
      <c r="R644" s="85"/>
      <c r="S644" s="85"/>
      <c r="T644" s="85"/>
      <c r="U644" s="85"/>
      <c r="V644" s="85"/>
      <c r="W644" s="85"/>
      <c r="X644" s="85"/>
      <c r="Y644" s="85"/>
    </row>
    <row r="645" spans="1:25" ht="12.75" customHeight="1" x14ac:dyDescent="0.25">
      <c r="A645" s="13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7"/>
      <c r="P645" s="85"/>
      <c r="Q645" s="85"/>
      <c r="R645" s="85"/>
      <c r="S645" s="85"/>
      <c r="T645" s="85"/>
      <c r="U645" s="85"/>
      <c r="V645" s="85"/>
      <c r="W645" s="85"/>
      <c r="X645" s="85"/>
      <c r="Y645" s="85"/>
    </row>
    <row r="646" spans="1:25" ht="12.75" customHeight="1" x14ac:dyDescent="0.25">
      <c r="A646" s="13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7"/>
      <c r="P646" s="85"/>
      <c r="Q646" s="85"/>
      <c r="R646" s="85"/>
      <c r="S646" s="85"/>
      <c r="T646" s="85"/>
      <c r="U646" s="85"/>
      <c r="V646" s="85"/>
      <c r="W646" s="85"/>
      <c r="X646" s="85"/>
      <c r="Y646" s="85"/>
    </row>
    <row r="647" spans="1:25" ht="12.75" customHeight="1" x14ac:dyDescent="0.25">
      <c r="A647" s="13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7"/>
      <c r="P647" s="85"/>
      <c r="Q647" s="85"/>
      <c r="R647" s="85"/>
      <c r="S647" s="85"/>
      <c r="T647" s="85"/>
      <c r="U647" s="85"/>
      <c r="V647" s="85"/>
      <c r="W647" s="85"/>
      <c r="X647" s="85"/>
      <c r="Y647" s="85"/>
    </row>
    <row r="648" spans="1:25" ht="12.75" customHeight="1" x14ac:dyDescent="0.25">
      <c r="A648" s="13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7"/>
      <c r="P648" s="85"/>
      <c r="Q648" s="85"/>
      <c r="R648" s="85"/>
      <c r="S648" s="85"/>
      <c r="T648" s="85"/>
      <c r="U648" s="85"/>
      <c r="V648" s="85"/>
      <c r="W648" s="85"/>
      <c r="X648" s="85"/>
      <c r="Y648" s="85"/>
    </row>
    <row r="649" spans="1:25" ht="12.75" customHeight="1" x14ac:dyDescent="0.25">
      <c r="A649" s="13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7"/>
      <c r="P649" s="85"/>
      <c r="Q649" s="85"/>
      <c r="R649" s="85"/>
      <c r="S649" s="85"/>
      <c r="T649" s="85"/>
      <c r="U649" s="85"/>
      <c r="V649" s="85"/>
      <c r="W649" s="85"/>
      <c r="X649" s="85"/>
      <c r="Y649" s="85"/>
    </row>
    <row r="650" spans="1:25" ht="12.75" customHeight="1" x14ac:dyDescent="0.25">
      <c r="A650" s="13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7"/>
      <c r="P650" s="85"/>
      <c r="Q650" s="85"/>
      <c r="R650" s="85"/>
      <c r="S650" s="85"/>
      <c r="T650" s="85"/>
      <c r="U650" s="85"/>
      <c r="V650" s="85"/>
      <c r="W650" s="85"/>
      <c r="X650" s="85"/>
      <c r="Y650" s="85"/>
    </row>
    <row r="651" spans="1:25" ht="12.75" customHeight="1" x14ac:dyDescent="0.25">
      <c r="A651" s="13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7"/>
      <c r="P651" s="85"/>
      <c r="Q651" s="85"/>
      <c r="R651" s="85"/>
      <c r="S651" s="85"/>
      <c r="T651" s="85"/>
      <c r="U651" s="85"/>
      <c r="V651" s="85"/>
      <c r="W651" s="85"/>
      <c r="X651" s="85"/>
      <c r="Y651" s="85"/>
    </row>
    <row r="652" spans="1:25" ht="12.75" customHeight="1" x14ac:dyDescent="0.25">
      <c r="A652" s="13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7"/>
      <c r="P652" s="85"/>
      <c r="Q652" s="85"/>
      <c r="R652" s="85"/>
      <c r="S652" s="85"/>
      <c r="T652" s="85"/>
      <c r="U652" s="85"/>
      <c r="V652" s="85"/>
      <c r="W652" s="85"/>
      <c r="X652" s="85"/>
      <c r="Y652" s="85"/>
    </row>
    <row r="653" spans="1:25" ht="12.75" customHeight="1" x14ac:dyDescent="0.25">
      <c r="A653" s="13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7"/>
      <c r="P653" s="85"/>
      <c r="Q653" s="85"/>
      <c r="R653" s="85"/>
      <c r="S653" s="85"/>
      <c r="T653" s="85"/>
      <c r="U653" s="85"/>
      <c r="V653" s="85"/>
      <c r="W653" s="85"/>
      <c r="X653" s="85"/>
      <c r="Y653" s="85"/>
    </row>
    <row r="654" spans="1:25" ht="12.75" customHeight="1" x14ac:dyDescent="0.25">
      <c r="A654" s="13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7"/>
      <c r="P654" s="85"/>
      <c r="Q654" s="85"/>
      <c r="R654" s="85"/>
      <c r="S654" s="85"/>
      <c r="T654" s="85"/>
      <c r="U654" s="85"/>
      <c r="V654" s="85"/>
      <c r="W654" s="85"/>
      <c r="X654" s="85"/>
      <c r="Y654" s="85"/>
    </row>
    <row r="655" spans="1:25" ht="12.75" customHeight="1" x14ac:dyDescent="0.25">
      <c r="A655" s="13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7"/>
      <c r="P655" s="85"/>
      <c r="Q655" s="85"/>
      <c r="R655" s="85"/>
      <c r="S655" s="85"/>
      <c r="T655" s="85"/>
      <c r="U655" s="85"/>
      <c r="V655" s="85"/>
      <c r="W655" s="85"/>
      <c r="X655" s="85"/>
      <c r="Y655" s="85"/>
    </row>
    <row r="656" spans="1:25" ht="12.75" customHeight="1" x14ac:dyDescent="0.25">
      <c r="A656" s="13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7"/>
      <c r="P656" s="85"/>
      <c r="Q656" s="85"/>
      <c r="R656" s="85"/>
      <c r="S656" s="85"/>
      <c r="T656" s="85"/>
      <c r="U656" s="85"/>
      <c r="V656" s="85"/>
      <c r="W656" s="85"/>
      <c r="X656" s="85"/>
      <c r="Y656" s="85"/>
    </row>
    <row r="657" spans="1:25" ht="12.75" customHeight="1" x14ac:dyDescent="0.25">
      <c r="A657" s="13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7"/>
      <c r="P657" s="85"/>
      <c r="Q657" s="85"/>
      <c r="R657" s="85"/>
      <c r="S657" s="85"/>
      <c r="T657" s="85"/>
      <c r="U657" s="85"/>
      <c r="V657" s="85"/>
      <c r="W657" s="85"/>
      <c r="X657" s="85"/>
      <c r="Y657" s="85"/>
    </row>
    <row r="658" spans="1:25" ht="12.75" customHeight="1" x14ac:dyDescent="0.25">
      <c r="A658" s="13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7"/>
      <c r="P658" s="85"/>
      <c r="Q658" s="85"/>
      <c r="R658" s="85"/>
      <c r="S658" s="85"/>
      <c r="T658" s="85"/>
      <c r="U658" s="85"/>
      <c r="V658" s="85"/>
      <c r="W658" s="85"/>
      <c r="X658" s="85"/>
      <c r="Y658" s="85"/>
    </row>
    <row r="659" spans="1:25" ht="12.75" customHeight="1" x14ac:dyDescent="0.25">
      <c r="A659" s="13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7"/>
      <c r="P659" s="85"/>
      <c r="Q659" s="85"/>
      <c r="R659" s="85"/>
      <c r="S659" s="85"/>
      <c r="T659" s="85"/>
      <c r="U659" s="85"/>
      <c r="V659" s="85"/>
      <c r="W659" s="85"/>
      <c r="X659" s="85"/>
      <c r="Y659" s="85"/>
    </row>
    <row r="660" spans="1:25" ht="12.75" customHeight="1" x14ac:dyDescent="0.25">
      <c r="A660" s="13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7"/>
      <c r="P660" s="85"/>
      <c r="Q660" s="85"/>
      <c r="R660" s="85"/>
      <c r="S660" s="85"/>
      <c r="T660" s="85"/>
      <c r="U660" s="85"/>
      <c r="V660" s="85"/>
      <c r="W660" s="85"/>
      <c r="X660" s="85"/>
      <c r="Y660" s="85"/>
    </row>
    <row r="661" spans="1:25" ht="12.75" customHeight="1" x14ac:dyDescent="0.25">
      <c r="A661" s="13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7"/>
      <c r="P661" s="85"/>
      <c r="Q661" s="85"/>
      <c r="R661" s="85"/>
      <c r="S661" s="85"/>
      <c r="T661" s="85"/>
      <c r="U661" s="85"/>
      <c r="V661" s="85"/>
      <c r="W661" s="85"/>
      <c r="X661" s="85"/>
      <c r="Y661" s="85"/>
    </row>
    <row r="662" spans="1:25" ht="12.75" customHeight="1" x14ac:dyDescent="0.25">
      <c r="A662" s="13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7"/>
      <c r="P662" s="85"/>
      <c r="Q662" s="85"/>
      <c r="R662" s="85"/>
      <c r="S662" s="85"/>
      <c r="T662" s="85"/>
      <c r="U662" s="85"/>
      <c r="V662" s="85"/>
      <c r="W662" s="85"/>
      <c r="X662" s="85"/>
      <c r="Y662" s="85"/>
    </row>
    <row r="663" spans="1:25" ht="12.75" customHeight="1" x14ac:dyDescent="0.25">
      <c r="A663" s="13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7"/>
      <c r="P663" s="85"/>
      <c r="Q663" s="85"/>
      <c r="R663" s="85"/>
      <c r="S663" s="85"/>
      <c r="T663" s="85"/>
      <c r="U663" s="85"/>
      <c r="V663" s="85"/>
      <c r="W663" s="85"/>
      <c r="X663" s="85"/>
      <c r="Y663" s="85"/>
    </row>
    <row r="664" spans="1:25" ht="12.75" customHeight="1" x14ac:dyDescent="0.25">
      <c r="A664" s="13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7"/>
      <c r="P664" s="85"/>
      <c r="Q664" s="85"/>
      <c r="R664" s="85"/>
      <c r="S664" s="85"/>
      <c r="T664" s="85"/>
      <c r="U664" s="85"/>
      <c r="V664" s="85"/>
      <c r="W664" s="85"/>
      <c r="X664" s="85"/>
      <c r="Y664" s="85"/>
    </row>
    <row r="665" spans="1:25" ht="12.75" customHeight="1" x14ac:dyDescent="0.25">
      <c r="A665" s="13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7"/>
      <c r="P665" s="85"/>
      <c r="Q665" s="85"/>
      <c r="R665" s="85"/>
      <c r="S665" s="85"/>
      <c r="T665" s="85"/>
      <c r="U665" s="85"/>
      <c r="V665" s="85"/>
      <c r="W665" s="85"/>
      <c r="X665" s="85"/>
      <c r="Y665" s="85"/>
    </row>
    <row r="666" spans="1:25" ht="12.75" customHeight="1" x14ac:dyDescent="0.25">
      <c r="A666" s="13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7"/>
      <c r="P666" s="85"/>
      <c r="Q666" s="85"/>
      <c r="R666" s="85"/>
      <c r="S666" s="85"/>
      <c r="T666" s="85"/>
      <c r="U666" s="85"/>
      <c r="V666" s="85"/>
      <c r="W666" s="85"/>
      <c r="X666" s="85"/>
      <c r="Y666" s="85"/>
    </row>
    <row r="667" spans="1:25" ht="12.75" customHeight="1" x14ac:dyDescent="0.25">
      <c r="A667" s="13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7"/>
      <c r="P667" s="85"/>
      <c r="Q667" s="85"/>
      <c r="R667" s="85"/>
      <c r="S667" s="85"/>
      <c r="T667" s="85"/>
      <c r="U667" s="85"/>
      <c r="V667" s="85"/>
      <c r="W667" s="85"/>
      <c r="X667" s="85"/>
      <c r="Y667" s="85"/>
    </row>
    <row r="668" spans="1:25" ht="12.75" customHeight="1" x14ac:dyDescent="0.25">
      <c r="A668" s="13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7"/>
      <c r="P668" s="85"/>
      <c r="Q668" s="85"/>
      <c r="R668" s="85"/>
      <c r="S668" s="85"/>
      <c r="T668" s="85"/>
      <c r="U668" s="85"/>
      <c r="V668" s="85"/>
      <c r="W668" s="85"/>
      <c r="X668" s="85"/>
      <c r="Y668" s="85"/>
    </row>
    <row r="669" spans="1:25" ht="12.75" customHeight="1" x14ac:dyDescent="0.25">
      <c r="A669" s="13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7"/>
      <c r="P669" s="85"/>
      <c r="Q669" s="85"/>
      <c r="R669" s="85"/>
      <c r="S669" s="85"/>
      <c r="T669" s="85"/>
      <c r="U669" s="85"/>
      <c r="V669" s="85"/>
      <c r="W669" s="85"/>
      <c r="X669" s="85"/>
      <c r="Y669" s="85"/>
    </row>
    <row r="670" spans="1:25" ht="12.75" customHeight="1" x14ac:dyDescent="0.25">
      <c r="A670" s="13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7"/>
      <c r="P670" s="85"/>
      <c r="Q670" s="85"/>
      <c r="R670" s="85"/>
      <c r="S670" s="85"/>
      <c r="T670" s="85"/>
      <c r="U670" s="85"/>
      <c r="V670" s="85"/>
      <c r="W670" s="85"/>
      <c r="X670" s="85"/>
      <c r="Y670" s="85"/>
    </row>
    <row r="671" spans="1:25" ht="12.75" customHeight="1" x14ac:dyDescent="0.25">
      <c r="A671" s="13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7"/>
      <c r="P671" s="85"/>
      <c r="Q671" s="85"/>
      <c r="R671" s="85"/>
      <c r="S671" s="85"/>
      <c r="T671" s="85"/>
      <c r="U671" s="85"/>
      <c r="V671" s="85"/>
      <c r="W671" s="85"/>
      <c r="X671" s="85"/>
      <c r="Y671" s="85"/>
    </row>
    <row r="672" spans="1:25" ht="12.75" customHeight="1" x14ac:dyDescent="0.25">
      <c r="A672" s="13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7"/>
      <c r="P672" s="85"/>
      <c r="Q672" s="85"/>
      <c r="R672" s="85"/>
      <c r="S672" s="85"/>
      <c r="T672" s="85"/>
      <c r="U672" s="85"/>
      <c r="V672" s="85"/>
      <c r="W672" s="85"/>
      <c r="X672" s="85"/>
      <c r="Y672" s="85"/>
    </row>
    <row r="673" spans="1:25" ht="12.75" customHeight="1" x14ac:dyDescent="0.25">
      <c r="A673" s="13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7"/>
      <c r="P673" s="85"/>
      <c r="Q673" s="85"/>
      <c r="R673" s="85"/>
      <c r="S673" s="85"/>
      <c r="T673" s="85"/>
      <c r="U673" s="85"/>
      <c r="V673" s="85"/>
      <c r="W673" s="85"/>
      <c r="X673" s="85"/>
      <c r="Y673" s="85"/>
    </row>
    <row r="674" spans="1:25" ht="12.75" customHeight="1" x14ac:dyDescent="0.25">
      <c r="A674" s="13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7"/>
      <c r="P674" s="85"/>
      <c r="Q674" s="85"/>
      <c r="R674" s="85"/>
      <c r="S674" s="85"/>
      <c r="T674" s="85"/>
      <c r="U674" s="85"/>
      <c r="V674" s="85"/>
      <c r="W674" s="85"/>
      <c r="X674" s="85"/>
      <c r="Y674" s="85"/>
    </row>
    <row r="675" spans="1:25" ht="12.75" customHeight="1" x14ac:dyDescent="0.25">
      <c r="A675" s="13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7"/>
      <c r="P675" s="85"/>
      <c r="Q675" s="85"/>
      <c r="R675" s="85"/>
      <c r="S675" s="85"/>
      <c r="T675" s="85"/>
      <c r="U675" s="85"/>
      <c r="V675" s="85"/>
      <c r="W675" s="85"/>
      <c r="X675" s="85"/>
      <c r="Y675" s="85"/>
    </row>
    <row r="676" spans="1:25" ht="12.75" customHeight="1" x14ac:dyDescent="0.25">
      <c r="A676" s="13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7"/>
      <c r="P676" s="85"/>
      <c r="Q676" s="85"/>
      <c r="R676" s="85"/>
      <c r="S676" s="85"/>
      <c r="T676" s="85"/>
      <c r="U676" s="85"/>
      <c r="V676" s="85"/>
      <c r="W676" s="85"/>
      <c r="X676" s="85"/>
      <c r="Y676" s="85"/>
    </row>
    <row r="677" spans="1:25" ht="12.75" customHeight="1" x14ac:dyDescent="0.25">
      <c r="A677" s="13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7"/>
      <c r="P677" s="85"/>
      <c r="Q677" s="85"/>
      <c r="R677" s="85"/>
      <c r="S677" s="85"/>
      <c r="T677" s="85"/>
      <c r="U677" s="85"/>
      <c r="V677" s="85"/>
      <c r="W677" s="85"/>
      <c r="X677" s="85"/>
      <c r="Y677" s="85"/>
    </row>
    <row r="678" spans="1:25" ht="12.75" customHeight="1" x14ac:dyDescent="0.25">
      <c r="A678" s="13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7"/>
      <c r="P678" s="85"/>
      <c r="Q678" s="85"/>
      <c r="R678" s="85"/>
      <c r="S678" s="85"/>
      <c r="T678" s="85"/>
      <c r="U678" s="85"/>
      <c r="V678" s="85"/>
      <c r="W678" s="85"/>
      <c r="X678" s="85"/>
      <c r="Y678" s="85"/>
    </row>
    <row r="679" spans="1:25" ht="12.75" customHeight="1" x14ac:dyDescent="0.25">
      <c r="A679" s="13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7"/>
      <c r="P679" s="85"/>
      <c r="Q679" s="85"/>
      <c r="R679" s="85"/>
      <c r="S679" s="85"/>
      <c r="T679" s="85"/>
      <c r="U679" s="85"/>
      <c r="V679" s="85"/>
      <c r="W679" s="85"/>
      <c r="X679" s="85"/>
      <c r="Y679" s="85"/>
    </row>
    <row r="680" spans="1:25" ht="12.75" customHeight="1" x14ac:dyDescent="0.25">
      <c r="A680" s="13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7"/>
      <c r="P680" s="85"/>
      <c r="Q680" s="85"/>
      <c r="R680" s="85"/>
      <c r="S680" s="85"/>
      <c r="T680" s="85"/>
      <c r="U680" s="85"/>
      <c r="V680" s="85"/>
      <c r="W680" s="85"/>
      <c r="X680" s="85"/>
      <c r="Y680" s="85"/>
    </row>
    <row r="681" spans="1:25" ht="12.75" customHeight="1" x14ac:dyDescent="0.25">
      <c r="A681" s="13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7"/>
      <c r="P681" s="85"/>
      <c r="Q681" s="85"/>
      <c r="R681" s="85"/>
      <c r="S681" s="85"/>
      <c r="T681" s="85"/>
      <c r="U681" s="85"/>
      <c r="V681" s="85"/>
      <c r="W681" s="85"/>
      <c r="X681" s="85"/>
      <c r="Y681" s="85"/>
    </row>
    <row r="682" spans="1:25" ht="12.75" customHeight="1" x14ac:dyDescent="0.25">
      <c r="A682" s="13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7"/>
      <c r="P682" s="85"/>
      <c r="Q682" s="85"/>
      <c r="R682" s="85"/>
      <c r="S682" s="85"/>
      <c r="T682" s="85"/>
      <c r="U682" s="85"/>
      <c r="V682" s="85"/>
      <c r="W682" s="85"/>
      <c r="X682" s="85"/>
      <c r="Y682" s="85"/>
    </row>
    <row r="683" spans="1:25" ht="12.75" customHeight="1" x14ac:dyDescent="0.25">
      <c r="A683" s="13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7"/>
      <c r="P683" s="85"/>
      <c r="Q683" s="85"/>
      <c r="R683" s="85"/>
      <c r="S683" s="85"/>
      <c r="T683" s="85"/>
      <c r="U683" s="85"/>
      <c r="V683" s="85"/>
      <c r="W683" s="85"/>
      <c r="X683" s="85"/>
      <c r="Y683" s="85"/>
    </row>
    <row r="684" spans="1:25" ht="12.75" customHeight="1" x14ac:dyDescent="0.25">
      <c r="A684" s="13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7"/>
      <c r="P684" s="85"/>
      <c r="Q684" s="85"/>
      <c r="R684" s="85"/>
      <c r="S684" s="85"/>
      <c r="T684" s="85"/>
      <c r="U684" s="85"/>
      <c r="V684" s="85"/>
      <c r="W684" s="85"/>
      <c r="X684" s="85"/>
      <c r="Y684" s="85"/>
    </row>
    <row r="685" spans="1:25" ht="12.75" customHeight="1" x14ac:dyDescent="0.25">
      <c r="A685" s="13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7"/>
      <c r="P685" s="85"/>
      <c r="Q685" s="85"/>
      <c r="R685" s="85"/>
      <c r="S685" s="85"/>
      <c r="T685" s="85"/>
      <c r="U685" s="85"/>
      <c r="V685" s="85"/>
      <c r="W685" s="85"/>
      <c r="X685" s="85"/>
      <c r="Y685" s="85"/>
    </row>
    <row r="686" spans="1:25" ht="12.75" customHeight="1" x14ac:dyDescent="0.25">
      <c r="A686" s="13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7"/>
      <c r="P686" s="85"/>
      <c r="Q686" s="85"/>
      <c r="R686" s="85"/>
      <c r="S686" s="85"/>
      <c r="T686" s="85"/>
      <c r="U686" s="85"/>
      <c r="V686" s="85"/>
      <c r="W686" s="85"/>
      <c r="X686" s="85"/>
      <c r="Y686" s="85"/>
    </row>
    <row r="687" spans="1:25" ht="12.75" customHeight="1" x14ac:dyDescent="0.25">
      <c r="A687" s="13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7"/>
      <c r="P687" s="85"/>
      <c r="Q687" s="85"/>
      <c r="R687" s="85"/>
      <c r="S687" s="85"/>
      <c r="T687" s="85"/>
      <c r="U687" s="85"/>
      <c r="V687" s="85"/>
      <c r="W687" s="85"/>
      <c r="X687" s="85"/>
      <c r="Y687" s="85"/>
    </row>
    <row r="688" spans="1:25" ht="12.75" customHeight="1" x14ac:dyDescent="0.25">
      <c r="A688" s="13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7"/>
      <c r="P688" s="85"/>
      <c r="Q688" s="85"/>
      <c r="R688" s="85"/>
      <c r="S688" s="85"/>
      <c r="T688" s="85"/>
      <c r="U688" s="85"/>
      <c r="V688" s="85"/>
      <c r="W688" s="85"/>
      <c r="X688" s="85"/>
      <c r="Y688" s="85"/>
    </row>
    <row r="689" spans="1:25" ht="12.75" customHeight="1" x14ac:dyDescent="0.25">
      <c r="A689" s="13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7"/>
      <c r="P689" s="85"/>
      <c r="Q689" s="85"/>
      <c r="R689" s="85"/>
      <c r="S689" s="85"/>
      <c r="T689" s="85"/>
      <c r="U689" s="85"/>
      <c r="V689" s="85"/>
      <c r="W689" s="85"/>
      <c r="X689" s="85"/>
      <c r="Y689" s="85"/>
    </row>
    <row r="690" spans="1:25" ht="12.75" customHeight="1" x14ac:dyDescent="0.25">
      <c r="A690" s="13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7"/>
      <c r="P690" s="85"/>
      <c r="Q690" s="85"/>
      <c r="R690" s="85"/>
      <c r="S690" s="85"/>
      <c r="T690" s="85"/>
      <c r="U690" s="85"/>
      <c r="V690" s="85"/>
      <c r="W690" s="85"/>
      <c r="X690" s="85"/>
      <c r="Y690" s="85"/>
    </row>
    <row r="691" spans="1:25" ht="12.75" customHeight="1" x14ac:dyDescent="0.25">
      <c r="A691" s="13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7"/>
      <c r="P691" s="85"/>
      <c r="Q691" s="85"/>
      <c r="R691" s="85"/>
      <c r="S691" s="85"/>
      <c r="T691" s="85"/>
      <c r="U691" s="85"/>
      <c r="V691" s="85"/>
      <c r="W691" s="85"/>
      <c r="X691" s="85"/>
      <c r="Y691" s="85"/>
    </row>
    <row r="692" spans="1:25" ht="12.75" customHeight="1" x14ac:dyDescent="0.25">
      <c r="A692" s="13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7"/>
      <c r="P692" s="85"/>
      <c r="Q692" s="85"/>
      <c r="R692" s="85"/>
      <c r="S692" s="85"/>
      <c r="T692" s="85"/>
      <c r="U692" s="85"/>
      <c r="V692" s="85"/>
      <c r="W692" s="85"/>
      <c r="X692" s="85"/>
      <c r="Y692" s="85"/>
    </row>
    <row r="693" spans="1:25" ht="12.75" customHeight="1" x14ac:dyDescent="0.25">
      <c r="A693" s="13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7"/>
      <c r="P693" s="85"/>
      <c r="Q693" s="85"/>
      <c r="R693" s="85"/>
      <c r="S693" s="85"/>
      <c r="T693" s="85"/>
      <c r="U693" s="85"/>
      <c r="V693" s="85"/>
      <c r="W693" s="85"/>
      <c r="X693" s="85"/>
      <c r="Y693" s="85"/>
    </row>
    <row r="694" spans="1:25" ht="12.75" customHeight="1" x14ac:dyDescent="0.25">
      <c r="A694" s="13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7"/>
      <c r="P694" s="85"/>
      <c r="Q694" s="85"/>
      <c r="R694" s="85"/>
      <c r="S694" s="85"/>
      <c r="T694" s="85"/>
      <c r="U694" s="85"/>
      <c r="V694" s="85"/>
      <c r="W694" s="85"/>
      <c r="X694" s="85"/>
      <c r="Y694" s="85"/>
    </row>
    <row r="695" spans="1:25" ht="12.75" customHeight="1" x14ac:dyDescent="0.25">
      <c r="A695" s="13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7"/>
      <c r="P695" s="85"/>
      <c r="Q695" s="85"/>
      <c r="R695" s="85"/>
      <c r="S695" s="85"/>
      <c r="T695" s="85"/>
      <c r="U695" s="85"/>
      <c r="V695" s="85"/>
      <c r="W695" s="85"/>
      <c r="X695" s="85"/>
      <c r="Y695" s="85"/>
    </row>
    <row r="696" spans="1:25" ht="12.75" customHeight="1" x14ac:dyDescent="0.25">
      <c r="A696" s="13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7"/>
      <c r="P696" s="85"/>
      <c r="Q696" s="85"/>
      <c r="R696" s="85"/>
      <c r="S696" s="85"/>
      <c r="T696" s="85"/>
      <c r="U696" s="85"/>
      <c r="V696" s="85"/>
      <c r="W696" s="85"/>
      <c r="X696" s="85"/>
      <c r="Y696" s="85"/>
    </row>
    <row r="697" spans="1:25" ht="12.75" customHeight="1" x14ac:dyDescent="0.25">
      <c r="A697" s="13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7"/>
      <c r="P697" s="85"/>
      <c r="Q697" s="85"/>
      <c r="R697" s="85"/>
      <c r="S697" s="85"/>
      <c r="T697" s="85"/>
      <c r="U697" s="85"/>
      <c r="V697" s="85"/>
      <c r="W697" s="85"/>
      <c r="X697" s="85"/>
      <c r="Y697" s="85"/>
    </row>
    <row r="698" spans="1:25" ht="12.75" customHeight="1" x14ac:dyDescent="0.25">
      <c r="A698" s="13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7"/>
      <c r="P698" s="85"/>
      <c r="Q698" s="85"/>
      <c r="R698" s="85"/>
      <c r="S698" s="85"/>
      <c r="T698" s="85"/>
      <c r="U698" s="85"/>
      <c r="V698" s="85"/>
      <c r="W698" s="85"/>
      <c r="X698" s="85"/>
      <c r="Y698" s="85"/>
    </row>
    <row r="699" spans="1:25" ht="12.75" customHeight="1" x14ac:dyDescent="0.25">
      <c r="A699" s="13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7"/>
      <c r="P699" s="85"/>
      <c r="Q699" s="85"/>
      <c r="R699" s="85"/>
      <c r="S699" s="85"/>
      <c r="T699" s="85"/>
      <c r="U699" s="85"/>
      <c r="V699" s="85"/>
      <c r="W699" s="85"/>
      <c r="X699" s="85"/>
      <c r="Y699" s="85"/>
    </row>
    <row r="700" spans="1:25" ht="12.75" customHeight="1" x14ac:dyDescent="0.25">
      <c r="A700" s="13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7"/>
      <c r="P700" s="85"/>
      <c r="Q700" s="85"/>
      <c r="R700" s="85"/>
      <c r="S700" s="85"/>
      <c r="T700" s="85"/>
      <c r="U700" s="85"/>
      <c r="V700" s="85"/>
      <c r="W700" s="85"/>
      <c r="X700" s="85"/>
      <c r="Y700" s="85"/>
    </row>
    <row r="701" spans="1:25" ht="12.75" customHeight="1" x14ac:dyDescent="0.25">
      <c r="A701" s="13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7"/>
      <c r="P701" s="85"/>
      <c r="Q701" s="85"/>
      <c r="R701" s="85"/>
      <c r="S701" s="85"/>
      <c r="T701" s="85"/>
      <c r="U701" s="85"/>
      <c r="V701" s="85"/>
      <c r="W701" s="85"/>
      <c r="X701" s="85"/>
      <c r="Y701" s="85"/>
    </row>
    <row r="702" spans="1:25" ht="12.75" customHeight="1" x14ac:dyDescent="0.25">
      <c r="A702" s="13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7"/>
      <c r="P702" s="85"/>
      <c r="Q702" s="85"/>
      <c r="R702" s="85"/>
      <c r="S702" s="85"/>
      <c r="T702" s="85"/>
      <c r="U702" s="85"/>
      <c r="V702" s="85"/>
      <c r="W702" s="85"/>
      <c r="X702" s="85"/>
      <c r="Y702" s="85"/>
    </row>
    <row r="703" spans="1:25" ht="12.75" customHeight="1" x14ac:dyDescent="0.25">
      <c r="A703" s="13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7"/>
      <c r="P703" s="85"/>
      <c r="Q703" s="85"/>
      <c r="R703" s="85"/>
      <c r="S703" s="85"/>
      <c r="T703" s="85"/>
      <c r="U703" s="85"/>
      <c r="V703" s="85"/>
      <c r="W703" s="85"/>
      <c r="X703" s="85"/>
      <c r="Y703" s="85"/>
    </row>
    <row r="704" spans="1:25" ht="12.75" customHeight="1" x14ac:dyDescent="0.25">
      <c r="A704" s="13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7"/>
      <c r="P704" s="85"/>
      <c r="Q704" s="85"/>
      <c r="R704" s="85"/>
      <c r="S704" s="85"/>
      <c r="T704" s="85"/>
      <c r="U704" s="85"/>
      <c r="V704" s="85"/>
      <c r="W704" s="85"/>
      <c r="X704" s="85"/>
      <c r="Y704" s="85"/>
    </row>
    <row r="705" spans="1:25" ht="12.75" customHeight="1" x14ac:dyDescent="0.25">
      <c r="A705" s="13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7"/>
      <c r="P705" s="85"/>
      <c r="Q705" s="85"/>
      <c r="R705" s="85"/>
      <c r="S705" s="85"/>
      <c r="T705" s="85"/>
      <c r="U705" s="85"/>
      <c r="V705" s="85"/>
      <c r="W705" s="85"/>
      <c r="X705" s="85"/>
      <c r="Y705" s="85"/>
    </row>
    <row r="706" spans="1:25" ht="12.75" customHeight="1" x14ac:dyDescent="0.25">
      <c r="A706" s="13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7"/>
      <c r="P706" s="85"/>
      <c r="Q706" s="85"/>
      <c r="R706" s="85"/>
      <c r="S706" s="85"/>
      <c r="T706" s="85"/>
      <c r="U706" s="85"/>
      <c r="V706" s="85"/>
      <c r="W706" s="85"/>
      <c r="X706" s="85"/>
      <c r="Y706" s="85"/>
    </row>
    <row r="707" spans="1:25" ht="12.75" customHeight="1" x14ac:dyDescent="0.25">
      <c r="A707" s="13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7"/>
      <c r="P707" s="85"/>
      <c r="Q707" s="85"/>
      <c r="R707" s="85"/>
      <c r="S707" s="85"/>
      <c r="T707" s="85"/>
      <c r="U707" s="85"/>
      <c r="V707" s="85"/>
      <c r="W707" s="85"/>
      <c r="X707" s="85"/>
      <c r="Y707" s="85"/>
    </row>
    <row r="708" spans="1:25" ht="12.75" customHeight="1" x14ac:dyDescent="0.25">
      <c r="A708" s="13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7"/>
      <c r="P708" s="85"/>
      <c r="Q708" s="85"/>
      <c r="R708" s="85"/>
      <c r="S708" s="85"/>
      <c r="T708" s="85"/>
      <c r="U708" s="85"/>
      <c r="V708" s="85"/>
      <c r="W708" s="85"/>
      <c r="X708" s="85"/>
      <c r="Y708" s="85"/>
    </row>
    <row r="709" spans="1:25" ht="12.75" customHeight="1" x14ac:dyDescent="0.25">
      <c r="A709" s="13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7"/>
      <c r="P709" s="85"/>
      <c r="Q709" s="85"/>
      <c r="R709" s="85"/>
      <c r="S709" s="85"/>
      <c r="T709" s="85"/>
      <c r="U709" s="85"/>
      <c r="V709" s="85"/>
      <c r="W709" s="85"/>
      <c r="X709" s="85"/>
      <c r="Y709" s="85"/>
    </row>
    <row r="710" spans="1:25" ht="12.75" customHeight="1" x14ac:dyDescent="0.25">
      <c r="A710" s="13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7"/>
      <c r="P710" s="85"/>
      <c r="Q710" s="85"/>
      <c r="R710" s="85"/>
      <c r="S710" s="85"/>
      <c r="T710" s="85"/>
      <c r="U710" s="85"/>
      <c r="V710" s="85"/>
      <c r="W710" s="85"/>
      <c r="X710" s="85"/>
      <c r="Y710" s="85"/>
    </row>
    <row r="711" spans="1:25" ht="12.75" customHeight="1" x14ac:dyDescent="0.25">
      <c r="A711" s="13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7"/>
      <c r="P711" s="85"/>
      <c r="Q711" s="85"/>
      <c r="R711" s="85"/>
      <c r="S711" s="85"/>
      <c r="T711" s="85"/>
      <c r="U711" s="85"/>
      <c r="V711" s="85"/>
      <c r="W711" s="85"/>
      <c r="X711" s="85"/>
      <c r="Y711" s="85"/>
    </row>
    <row r="712" spans="1:25" ht="12.75" customHeight="1" x14ac:dyDescent="0.25">
      <c r="A712" s="13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7"/>
      <c r="P712" s="85"/>
      <c r="Q712" s="85"/>
      <c r="R712" s="85"/>
      <c r="S712" s="85"/>
      <c r="T712" s="85"/>
      <c r="U712" s="85"/>
      <c r="V712" s="85"/>
      <c r="W712" s="85"/>
      <c r="X712" s="85"/>
      <c r="Y712" s="85"/>
    </row>
    <row r="713" spans="1:25" ht="12.75" customHeight="1" x14ac:dyDescent="0.25">
      <c r="A713" s="13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7"/>
      <c r="P713" s="85"/>
      <c r="Q713" s="85"/>
      <c r="R713" s="85"/>
      <c r="S713" s="85"/>
      <c r="T713" s="85"/>
      <c r="U713" s="85"/>
      <c r="V713" s="85"/>
      <c r="W713" s="85"/>
      <c r="X713" s="85"/>
      <c r="Y713" s="85"/>
    </row>
    <row r="714" spans="1:25" ht="12.75" customHeight="1" x14ac:dyDescent="0.25">
      <c r="A714" s="13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7"/>
      <c r="P714" s="85"/>
      <c r="Q714" s="85"/>
      <c r="R714" s="85"/>
      <c r="S714" s="85"/>
      <c r="T714" s="85"/>
      <c r="U714" s="85"/>
      <c r="V714" s="85"/>
      <c r="W714" s="85"/>
      <c r="X714" s="85"/>
      <c r="Y714" s="85"/>
    </row>
    <row r="715" spans="1:25" ht="12.75" customHeight="1" x14ac:dyDescent="0.25">
      <c r="A715" s="13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7"/>
      <c r="P715" s="85"/>
      <c r="Q715" s="85"/>
      <c r="R715" s="85"/>
      <c r="S715" s="85"/>
      <c r="T715" s="85"/>
      <c r="U715" s="85"/>
      <c r="V715" s="85"/>
      <c r="W715" s="85"/>
      <c r="X715" s="85"/>
      <c r="Y715" s="85"/>
    </row>
    <row r="716" spans="1:25" ht="12.75" customHeight="1" x14ac:dyDescent="0.25">
      <c r="A716" s="13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7"/>
      <c r="P716" s="85"/>
      <c r="Q716" s="85"/>
      <c r="R716" s="85"/>
      <c r="S716" s="85"/>
      <c r="T716" s="85"/>
      <c r="U716" s="85"/>
      <c r="V716" s="85"/>
      <c r="W716" s="85"/>
      <c r="X716" s="85"/>
      <c r="Y716" s="85"/>
    </row>
    <row r="717" spans="1:25" ht="12.75" customHeight="1" x14ac:dyDescent="0.25">
      <c r="A717" s="13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7"/>
      <c r="P717" s="85"/>
      <c r="Q717" s="85"/>
      <c r="R717" s="85"/>
      <c r="S717" s="85"/>
      <c r="T717" s="85"/>
      <c r="U717" s="85"/>
      <c r="V717" s="85"/>
      <c r="W717" s="85"/>
      <c r="X717" s="85"/>
      <c r="Y717" s="85"/>
    </row>
    <row r="718" spans="1:25" ht="12.75" customHeight="1" x14ac:dyDescent="0.25">
      <c r="A718" s="13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7"/>
      <c r="P718" s="85"/>
      <c r="Q718" s="85"/>
      <c r="R718" s="85"/>
      <c r="S718" s="85"/>
      <c r="T718" s="85"/>
      <c r="U718" s="85"/>
      <c r="V718" s="85"/>
      <c r="W718" s="85"/>
      <c r="X718" s="85"/>
      <c r="Y718" s="85"/>
    </row>
    <row r="719" spans="1:25" ht="12.75" customHeight="1" x14ac:dyDescent="0.25">
      <c r="A719" s="13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7"/>
      <c r="P719" s="85"/>
      <c r="Q719" s="85"/>
      <c r="R719" s="85"/>
      <c r="S719" s="85"/>
      <c r="T719" s="85"/>
      <c r="U719" s="85"/>
      <c r="V719" s="85"/>
      <c r="W719" s="85"/>
      <c r="X719" s="85"/>
      <c r="Y719" s="85"/>
    </row>
    <row r="720" spans="1:25" ht="12.75" customHeight="1" x14ac:dyDescent="0.25">
      <c r="A720" s="13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7"/>
      <c r="P720" s="85"/>
      <c r="Q720" s="85"/>
      <c r="R720" s="85"/>
      <c r="S720" s="85"/>
      <c r="T720" s="85"/>
      <c r="U720" s="85"/>
      <c r="V720" s="85"/>
      <c r="W720" s="85"/>
      <c r="X720" s="85"/>
      <c r="Y720" s="85"/>
    </row>
    <row r="721" spans="1:25" ht="12.75" customHeight="1" x14ac:dyDescent="0.25">
      <c r="A721" s="13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7"/>
      <c r="P721" s="85"/>
      <c r="Q721" s="85"/>
      <c r="R721" s="85"/>
      <c r="S721" s="85"/>
      <c r="T721" s="85"/>
      <c r="U721" s="85"/>
      <c r="V721" s="85"/>
      <c r="W721" s="85"/>
      <c r="X721" s="85"/>
      <c r="Y721" s="85"/>
    </row>
    <row r="722" spans="1:25" ht="12.75" customHeight="1" x14ac:dyDescent="0.25">
      <c r="A722" s="13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7"/>
      <c r="P722" s="85"/>
      <c r="Q722" s="85"/>
      <c r="R722" s="85"/>
      <c r="S722" s="85"/>
      <c r="T722" s="85"/>
      <c r="U722" s="85"/>
      <c r="V722" s="85"/>
      <c r="W722" s="85"/>
      <c r="X722" s="85"/>
      <c r="Y722" s="85"/>
    </row>
    <row r="723" spans="1:25" ht="12.75" customHeight="1" x14ac:dyDescent="0.25">
      <c r="A723" s="13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7"/>
      <c r="P723" s="85"/>
      <c r="Q723" s="85"/>
      <c r="R723" s="85"/>
      <c r="S723" s="85"/>
      <c r="T723" s="85"/>
      <c r="U723" s="85"/>
      <c r="V723" s="85"/>
      <c r="W723" s="85"/>
      <c r="X723" s="85"/>
      <c r="Y723" s="85"/>
    </row>
    <row r="724" spans="1:25" ht="12.75" customHeight="1" x14ac:dyDescent="0.25">
      <c r="A724" s="13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7"/>
      <c r="P724" s="85"/>
      <c r="Q724" s="85"/>
      <c r="R724" s="85"/>
      <c r="S724" s="85"/>
      <c r="T724" s="85"/>
      <c r="U724" s="85"/>
      <c r="V724" s="85"/>
      <c r="W724" s="85"/>
      <c r="X724" s="85"/>
      <c r="Y724" s="85"/>
    </row>
    <row r="725" spans="1:25" ht="12.75" customHeight="1" x14ac:dyDescent="0.25">
      <c r="A725" s="13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7"/>
      <c r="P725" s="85"/>
      <c r="Q725" s="85"/>
      <c r="R725" s="85"/>
      <c r="S725" s="85"/>
      <c r="T725" s="85"/>
      <c r="U725" s="85"/>
      <c r="V725" s="85"/>
      <c r="W725" s="85"/>
      <c r="X725" s="85"/>
      <c r="Y725" s="85"/>
    </row>
    <row r="726" spans="1:25" ht="12.75" customHeight="1" x14ac:dyDescent="0.25">
      <c r="A726" s="13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7"/>
      <c r="P726" s="85"/>
      <c r="Q726" s="85"/>
      <c r="R726" s="85"/>
      <c r="S726" s="85"/>
      <c r="T726" s="85"/>
      <c r="U726" s="85"/>
      <c r="V726" s="85"/>
      <c r="W726" s="85"/>
      <c r="X726" s="85"/>
      <c r="Y726" s="85"/>
    </row>
    <row r="727" spans="1:25" ht="12.75" customHeight="1" x14ac:dyDescent="0.25">
      <c r="A727" s="13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7"/>
      <c r="P727" s="85"/>
      <c r="Q727" s="85"/>
      <c r="R727" s="85"/>
      <c r="S727" s="85"/>
      <c r="T727" s="85"/>
      <c r="U727" s="85"/>
      <c r="V727" s="85"/>
      <c r="W727" s="85"/>
      <c r="X727" s="85"/>
      <c r="Y727" s="85"/>
    </row>
    <row r="728" spans="1:25" ht="12.75" customHeight="1" x14ac:dyDescent="0.25">
      <c r="A728" s="13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7"/>
      <c r="P728" s="85"/>
      <c r="Q728" s="85"/>
      <c r="R728" s="85"/>
      <c r="S728" s="85"/>
      <c r="T728" s="85"/>
      <c r="U728" s="85"/>
      <c r="V728" s="85"/>
      <c r="W728" s="85"/>
      <c r="X728" s="85"/>
      <c r="Y728" s="85"/>
    </row>
    <row r="729" spans="1:25" ht="12.75" customHeight="1" x14ac:dyDescent="0.25">
      <c r="A729" s="13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7"/>
      <c r="P729" s="85"/>
      <c r="Q729" s="85"/>
      <c r="R729" s="85"/>
      <c r="S729" s="85"/>
      <c r="T729" s="85"/>
      <c r="U729" s="85"/>
      <c r="V729" s="85"/>
      <c r="W729" s="85"/>
      <c r="X729" s="85"/>
      <c r="Y729" s="85"/>
    </row>
    <row r="730" spans="1:25" ht="12.75" customHeight="1" x14ac:dyDescent="0.25">
      <c r="A730" s="13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7"/>
      <c r="P730" s="85"/>
      <c r="Q730" s="85"/>
      <c r="R730" s="85"/>
      <c r="S730" s="85"/>
      <c r="T730" s="85"/>
      <c r="U730" s="85"/>
      <c r="V730" s="85"/>
      <c r="W730" s="85"/>
      <c r="X730" s="85"/>
      <c r="Y730" s="85"/>
    </row>
    <row r="731" spans="1:25" ht="12.75" customHeight="1" x14ac:dyDescent="0.25">
      <c r="A731" s="13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7"/>
      <c r="P731" s="85"/>
      <c r="Q731" s="85"/>
      <c r="R731" s="85"/>
      <c r="S731" s="85"/>
      <c r="T731" s="85"/>
      <c r="U731" s="85"/>
      <c r="V731" s="85"/>
      <c r="W731" s="85"/>
      <c r="X731" s="85"/>
      <c r="Y731" s="85"/>
    </row>
    <row r="732" spans="1:25" ht="12.75" customHeight="1" x14ac:dyDescent="0.25">
      <c r="A732" s="13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7"/>
      <c r="P732" s="85"/>
      <c r="Q732" s="85"/>
      <c r="R732" s="85"/>
      <c r="S732" s="85"/>
      <c r="T732" s="85"/>
      <c r="U732" s="85"/>
      <c r="V732" s="85"/>
      <c r="W732" s="85"/>
      <c r="X732" s="85"/>
      <c r="Y732" s="85"/>
    </row>
    <row r="733" spans="1:25" ht="12.75" customHeight="1" x14ac:dyDescent="0.25">
      <c r="A733" s="13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7"/>
      <c r="P733" s="85"/>
      <c r="Q733" s="85"/>
      <c r="R733" s="85"/>
      <c r="S733" s="85"/>
      <c r="T733" s="85"/>
      <c r="U733" s="85"/>
      <c r="V733" s="85"/>
      <c r="W733" s="85"/>
      <c r="X733" s="85"/>
      <c r="Y733" s="85"/>
    </row>
    <row r="734" spans="1:25" ht="12.75" customHeight="1" x14ac:dyDescent="0.25">
      <c r="A734" s="13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7"/>
      <c r="P734" s="85"/>
      <c r="Q734" s="85"/>
      <c r="R734" s="85"/>
      <c r="S734" s="85"/>
      <c r="T734" s="85"/>
      <c r="U734" s="85"/>
      <c r="V734" s="85"/>
      <c r="W734" s="85"/>
      <c r="X734" s="85"/>
      <c r="Y734" s="85"/>
    </row>
    <row r="735" spans="1:25" ht="12.75" customHeight="1" x14ac:dyDescent="0.25">
      <c r="A735" s="13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7"/>
      <c r="P735" s="85"/>
      <c r="Q735" s="85"/>
      <c r="R735" s="85"/>
      <c r="S735" s="85"/>
      <c r="T735" s="85"/>
      <c r="U735" s="85"/>
      <c r="V735" s="85"/>
      <c r="W735" s="85"/>
      <c r="X735" s="85"/>
      <c r="Y735" s="85"/>
    </row>
    <row r="736" spans="1:25" ht="12.75" customHeight="1" x14ac:dyDescent="0.25">
      <c r="A736" s="13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7"/>
      <c r="P736" s="85"/>
      <c r="Q736" s="85"/>
      <c r="R736" s="85"/>
      <c r="S736" s="85"/>
      <c r="T736" s="85"/>
      <c r="U736" s="85"/>
      <c r="V736" s="85"/>
      <c r="W736" s="85"/>
      <c r="X736" s="85"/>
      <c r="Y736" s="85"/>
    </row>
    <row r="737" spans="1:25" ht="12.75" customHeight="1" x14ac:dyDescent="0.25">
      <c r="A737" s="13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7"/>
      <c r="P737" s="85"/>
      <c r="Q737" s="85"/>
      <c r="R737" s="85"/>
      <c r="S737" s="85"/>
      <c r="T737" s="85"/>
      <c r="U737" s="85"/>
      <c r="V737" s="85"/>
      <c r="W737" s="85"/>
      <c r="X737" s="85"/>
      <c r="Y737" s="85"/>
    </row>
    <row r="738" spans="1:25" ht="12.75" customHeight="1" x14ac:dyDescent="0.25">
      <c r="A738" s="13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7"/>
      <c r="P738" s="85"/>
      <c r="Q738" s="85"/>
      <c r="R738" s="85"/>
      <c r="S738" s="85"/>
      <c r="T738" s="85"/>
      <c r="U738" s="85"/>
      <c r="V738" s="85"/>
      <c r="W738" s="85"/>
      <c r="X738" s="85"/>
      <c r="Y738" s="85"/>
    </row>
    <row r="739" spans="1:25" ht="12.75" customHeight="1" x14ac:dyDescent="0.25">
      <c r="A739" s="13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7"/>
      <c r="P739" s="85"/>
      <c r="Q739" s="85"/>
      <c r="R739" s="85"/>
      <c r="S739" s="85"/>
      <c r="T739" s="85"/>
      <c r="U739" s="85"/>
      <c r="V739" s="85"/>
      <c r="W739" s="85"/>
      <c r="X739" s="85"/>
      <c r="Y739" s="85"/>
    </row>
    <row r="740" spans="1:25" ht="12.75" customHeight="1" x14ac:dyDescent="0.25">
      <c r="A740" s="13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7"/>
      <c r="P740" s="85"/>
      <c r="Q740" s="85"/>
      <c r="R740" s="85"/>
      <c r="S740" s="85"/>
      <c r="T740" s="85"/>
      <c r="U740" s="85"/>
      <c r="V740" s="85"/>
      <c r="W740" s="85"/>
      <c r="X740" s="85"/>
      <c r="Y740" s="85"/>
    </row>
    <row r="741" spans="1:25" ht="12.75" customHeight="1" x14ac:dyDescent="0.25">
      <c r="A741" s="13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7"/>
      <c r="P741" s="85"/>
      <c r="Q741" s="85"/>
      <c r="R741" s="85"/>
      <c r="S741" s="85"/>
      <c r="T741" s="85"/>
      <c r="U741" s="85"/>
      <c r="V741" s="85"/>
      <c r="W741" s="85"/>
      <c r="X741" s="85"/>
      <c r="Y741" s="85"/>
    </row>
    <row r="742" spans="1:25" ht="12.75" customHeight="1" x14ac:dyDescent="0.25">
      <c r="A742" s="13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7"/>
      <c r="P742" s="85"/>
      <c r="Q742" s="85"/>
      <c r="R742" s="85"/>
      <c r="S742" s="85"/>
      <c r="T742" s="85"/>
      <c r="U742" s="85"/>
      <c r="V742" s="85"/>
      <c r="W742" s="85"/>
      <c r="X742" s="85"/>
      <c r="Y742" s="85"/>
    </row>
    <row r="743" spans="1:25" ht="12.75" customHeight="1" x14ac:dyDescent="0.25">
      <c r="A743" s="13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7"/>
      <c r="P743" s="85"/>
      <c r="Q743" s="85"/>
      <c r="R743" s="85"/>
      <c r="S743" s="85"/>
      <c r="T743" s="85"/>
      <c r="U743" s="85"/>
      <c r="V743" s="85"/>
      <c r="W743" s="85"/>
      <c r="X743" s="85"/>
      <c r="Y743" s="85"/>
    </row>
    <row r="744" spans="1:25" ht="12.75" customHeight="1" x14ac:dyDescent="0.25">
      <c r="A744" s="13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7"/>
      <c r="P744" s="85"/>
      <c r="Q744" s="85"/>
      <c r="R744" s="85"/>
      <c r="S744" s="85"/>
      <c r="T744" s="85"/>
      <c r="U744" s="85"/>
      <c r="V744" s="85"/>
      <c r="W744" s="85"/>
      <c r="X744" s="85"/>
      <c r="Y744" s="85"/>
    </row>
    <row r="745" spans="1:25" ht="12.75" customHeight="1" x14ac:dyDescent="0.25">
      <c r="A745" s="13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7"/>
      <c r="P745" s="85"/>
      <c r="Q745" s="85"/>
      <c r="R745" s="85"/>
      <c r="S745" s="85"/>
      <c r="T745" s="85"/>
      <c r="U745" s="85"/>
      <c r="V745" s="85"/>
      <c r="W745" s="85"/>
      <c r="X745" s="85"/>
      <c r="Y745" s="85"/>
    </row>
    <row r="746" spans="1:25" ht="12.75" customHeight="1" x14ac:dyDescent="0.25">
      <c r="A746" s="13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7"/>
      <c r="P746" s="85"/>
      <c r="Q746" s="85"/>
      <c r="R746" s="85"/>
      <c r="S746" s="85"/>
      <c r="T746" s="85"/>
      <c r="U746" s="85"/>
      <c r="V746" s="85"/>
      <c r="W746" s="85"/>
      <c r="X746" s="85"/>
      <c r="Y746" s="85"/>
    </row>
    <row r="747" spans="1:25" ht="12.75" customHeight="1" x14ac:dyDescent="0.25">
      <c r="A747" s="13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7"/>
      <c r="P747" s="85"/>
      <c r="Q747" s="85"/>
      <c r="R747" s="85"/>
      <c r="S747" s="85"/>
      <c r="T747" s="85"/>
      <c r="U747" s="85"/>
      <c r="V747" s="85"/>
      <c r="W747" s="85"/>
      <c r="X747" s="85"/>
      <c r="Y747" s="85"/>
    </row>
    <row r="748" spans="1:25" ht="12.75" customHeight="1" x14ac:dyDescent="0.25">
      <c r="A748" s="13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7"/>
      <c r="P748" s="85"/>
      <c r="Q748" s="85"/>
      <c r="R748" s="85"/>
      <c r="S748" s="85"/>
      <c r="T748" s="85"/>
      <c r="U748" s="85"/>
      <c r="V748" s="85"/>
      <c r="W748" s="85"/>
      <c r="X748" s="85"/>
      <c r="Y748" s="85"/>
    </row>
    <row r="749" spans="1:25" ht="12.75" customHeight="1" x14ac:dyDescent="0.25">
      <c r="A749" s="13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7"/>
      <c r="P749" s="85"/>
      <c r="Q749" s="85"/>
      <c r="R749" s="85"/>
      <c r="S749" s="85"/>
      <c r="T749" s="85"/>
      <c r="U749" s="85"/>
      <c r="V749" s="85"/>
      <c r="W749" s="85"/>
      <c r="X749" s="85"/>
      <c r="Y749" s="85"/>
    </row>
    <row r="750" spans="1:25" ht="12.75" customHeight="1" x14ac:dyDescent="0.25">
      <c r="A750" s="13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7"/>
      <c r="P750" s="85"/>
      <c r="Q750" s="85"/>
      <c r="R750" s="85"/>
      <c r="S750" s="85"/>
      <c r="T750" s="85"/>
      <c r="U750" s="85"/>
      <c r="V750" s="85"/>
      <c r="W750" s="85"/>
      <c r="X750" s="85"/>
      <c r="Y750" s="85"/>
    </row>
    <row r="751" spans="1:25" ht="12.75" customHeight="1" x14ac:dyDescent="0.25">
      <c r="A751" s="13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7"/>
      <c r="P751" s="85"/>
      <c r="Q751" s="85"/>
      <c r="R751" s="85"/>
      <c r="S751" s="85"/>
      <c r="T751" s="85"/>
      <c r="U751" s="85"/>
      <c r="V751" s="85"/>
      <c r="W751" s="85"/>
      <c r="X751" s="85"/>
      <c r="Y751" s="85"/>
    </row>
    <row r="752" spans="1:25" ht="12.75" customHeight="1" x14ac:dyDescent="0.25">
      <c r="A752" s="13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7"/>
      <c r="P752" s="85"/>
      <c r="Q752" s="85"/>
      <c r="R752" s="85"/>
      <c r="S752" s="85"/>
      <c r="T752" s="85"/>
      <c r="U752" s="85"/>
      <c r="V752" s="85"/>
      <c r="W752" s="85"/>
      <c r="X752" s="85"/>
      <c r="Y752" s="85"/>
    </row>
    <row r="753" spans="1:25" ht="12.75" customHeight="1" x14ac:dyDescent="0.25">
      <c r="A753" s="13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7"/>
      <c r="P753" s="85"/>
      <c r="Q753" s="85"/>
      <c r="R753" s="85"/>
      <c r="S753" s="85"/>
      <c r="T753" s="85"/>
      <c r="U753" s="85"/>
      <c r="V753" s="85"/>
      <c r="W753" s="85"/>
      <c r="X753" s="85"/>
      <c r="Y753" s="85"/>
    </row>
    <row r="754" spans="1:25" ht="12.75" customHeight="1" x14ac:dyDescent="0.25">
      <c r="A754" s="13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7"/>
      <c r="P754" s="85"/>
      <c r="Q754" s="85"/>
      <c r="R754" s="85"/>
      <c r="S754" s="85"/>
      <c r="T754" s="85"/>
      <c r="U754" s="85"/>
      <c r="V754" s="85"/>
      <c r="W754" s="85"/>
      <c r="X754" s="85"/>
      <c r="Y754" s="85"/>
    </row>
    <row r="755" spans="1:25" ht="12.75" customHeight="1" x14ac:dyDescent="0.25">
      <c r="A755" s="13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7"/>
      <c r="P755" s="85"/>
      <c r="Q755" s="85"/>
      <c r="R755" s="85"/>
      <c r="S755" s="85"/>
      <c r="T755" s="85"/>
      <c r="U755" s="85"/>
      <c r="V755" s="85"/>
      <c r="W755" s="85"/>
      <c r="X755" s="85"/>
      <c r="Y755" s="85"/>
    </row>
    <row r="756" spans="1:25" ht="12.75" customHeight="1" x14ac:dyDescent="0.25">
      <c r="A756" s="13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7"/>
      <c r="P756" s="85"/>
      <c r="Q756" s="85"/>
      <c r="R756" s="85"/>
      <c r="S756" s="85"/>
      <c r="T756" s="85"/>
      <c r="U756" s="85"/>
      <c r="V756" s="85"/>
      <c r="W756" s="85"/>
      <c r="X756" s="85"/>
      <c r="Y756" s="85"/>
    </row>
    <row r="757" spans="1:25" ht="12.75" customHeight="1" x14ac:dyDescent="0.25">
      <c r="A757" s="13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7"/>
      <c r="P757" s="85"/>
      <c r="Q757" s="85"/>
      <c r="R757" s="85"/>
      <c r="S757" s="85"/>
      <c r="T757" s="85"/>
      <c r="U757" s="85"/>
      <c r="V757" s="85"/>
      <c r="W757" s="85"/>
      <c r="X757" s="85"/>
      <c r="Y757" s="85"/>
    </row>
    <row r="758" spans="1:25" ht="12.75" customHeight="1" x14ac:dyDescent="0.25">
      <c r="A758" s="13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7"/>
      <c r="P758" s="85"/>
      <c r="Q758" s="85"/>
      <c r="R758" s="85"/>
      <c r="S758" s="85"/>
      <c r="T758" s="85"/>
      <c r="U758" s="85"/>
      <c r="V758" s="85"/>
      <c r="W758" s="85"/>
      <c r="X758" s="85"/>
      <c r="Y758" s="85"/>
    </row>
    <row r="759" spans="1:25" ht="12.75" customHeight="1" x14ac:dyDescent="0.25">
      <c r="A759" s="13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7"/>
      <c r="P759" s="85"/>
      <c r="Q759" s="85"/>
      <c r="R759" s="85"/>
      <c r="S759" s="85"/>
      <c r="T759" s="85"/>
      <c r="U759" s="85"/>
      <c r="V759" s="85"/>
      <c r="W759" s="85"/>
      <c r="X759" s="85"/>
      <c r="Y759" s="85"/>
    </row>
    <row r="760" spans="1:25" ht="12.75" customHeight="1" x14ac:dyDescent="0.25">
      <c r="A760" s="13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7"/>
      <c r="P760" s="85"/>
      <c r="Q760" s="85"/>
      <c r="R760" s="85"/>
      <c r="S760" s="85"/>
      <c r="T760" s="85"/>
      <c r="U760" s="85"/>
      <c r="V760" s="85"/>
      <c r="W760" s="85"/>
      <c r="X760" s="85"/>
      <c r="Y760" s="85"/>
    </row>
    <row r="761" spans="1:25" ht="12.75" customHeight="1" x14ac:dyDescent="0.25">
      <c r="A761" s="13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7"/>
      <c r="P761" s="85"/>
      <c r="Q761" s="85"/>
      <c r="R761" s="85"/>
      <c r="S761" s="85"/>
      <c r="T761" s="85"/>
      <c r="U761" s="85"/>
      <c r="V761" s="85"/>
      <c r="W761" s="85"/>
      <c r="X761" s="85"/>
      <c r="Y761" s="85"/>
    </row>
    <row r="762" spans="1:25" ht="12.75" customHeight="1" x14ac:dyDescent="0.25">
      <c r="A762" s="13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7"/>
      <c r="P762" s="85"/>
      <c r="Q762" s="85"/>
      <c r="R762" s="85"/>
      <c r="S762" s="85"/>
      <c r="T762" s="85"/>
      <c r="U762" s="85"/>
      <c r="V762" s="85"/>
      <c r="W762" s="85"/>
      <c r="X762" s="85"/>
      <c r="Y762" s="85"/>
    </row>
    <row r="763" spans="1:25" ht="12.75" customHeight="1" x14ac:dyDescent="0.25">
      <c r="A763" s="13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7"/>
      <c r="P763" s="85"/>
      <c r="Q763" s="85"/>
      <c r="R763" s="85"/>
      <c r="S763" s="85"/>
      <c r="T763" s="85"/>
      <c r="U763" s="85"/>
      <c r="V763" s="85"/>
      <c r="W763" s="85"/>
      <c r="X763" s="85"/>
      <c r="Y763" s="85"/>
    </row>
    <row r="764" spans="1:25" ht="12.75" customHeight="1" x14ac:dyDescent="0.25">
      <c r="A764" s="13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7"/>
      <c r="P764" s="85"/>
      <c r="Q764" s="85"/>
      <c r="R764" s="85"/>
      <c r="S764" s="85"/>
      <c r="T764" s="85"/>
      <c r="U764" s="85"/>
      <c r="V764" s="85"/>
      <c r="W764" s="85"/>
      <c r="X764" s="85"/>
      <c r="Y764" s="85"/>
    </row>
    <row r="765" spans="1:25" ht="12.75" customHeight="1" x14ac:dyDescent="0.25">
      <c r="A765" s="13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7"/>
      <c r="P765" s="85"/>
      <c r="Q765" s="85"/>
      <c r="R765" s="85"/>
      <c r="S765" s="85"/>
      <c r="T765" s="85"/>
      <c r="U765" s="85"/>
      <c r="V765" s="85"/>
      <c r="W765" s="85"/>
      <c r="X765" s="85"/>
      <c r="Y765" s="85"/>
    </row>
    <row r="766" spans="1:25" ht="12.75" customHeight="1" x14ac:dyDescent="0.25">
      <c r="A766" s="13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7"/>
      <c r="P766" s="85"/>
      <c r="Q766" s="85"/>
      <c r="R766" s="85"/>
      <c r="S766" s="85"/>
      <c r="T766" s="85"/>
      <c r="U766" s="85"/>
      <c r="V766" s="85"/>
      <c r="W766" s="85"/>
      <c r="X766" s="85"/>
      <c r="Y766" s="85"/>
    </row>
    <row r="767" spans="1:25" ht="12.75" customHeight="1" x14ac:dyDescent="0.25">
      <c r="A767" s="13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7"/>
      <c r="P767" s="85"/>
      <c r="Q767" s="85"/>
      <c r="R767" s="85"/>
      <c r="S767" s="85"/>
      <c r="T767" s="85"/>
      <c r="U767" s="85"/>
      <c r="V767" s="85"/>
      <c r="W767" s="85"/>
      <c r="X767" s="85"/>
      <c r="Y767" s="85"/>
    </row>
    <row r="768" spans="1:25" ht="12.75" customHeight="1" x14ac:dyDescent="0.25">
      <c r="A768" s="13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7"/>
      <c r="P768" s="85"/>
      <c r="Q768" s="85"/>
      <c r="R768" s="85"/>
      <c r="S768" s="85"/>
      <c r="T768" s="85"/>
      <c r="U768" s="85"/>
      <c r="V768" s="85"/>
      <c r="W768" s="85"/>
      <c r="X768" s="85"/>
      <c r="Y768" s="85"/>
    </row>
    <row r="769" spans="1:25" ht="12.75" customHeight="1" x14ac:dyDescent="0.25">
      <c r="A769" s="13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7"/>
      <c r="P769" s="85"/>
      <c r="Q769" s="85"/>
      <c r="R769" s="85"/>
      <c r="S769" s="85"/>
      <c r="T769" s="85"/>
      <c r="U769" s="85"/>
      <c r="V769" s="85"/>
      <c r="W769" s="85"/>
      <c r="X769" s="85"/>
      <c r="Y769" s="85"/>
    </row>
    <row r="770" spans="1:25" ht="12.75" customHeight="1" x14ac:dyDescent="0.25">
      <c r="A770" s="13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7"/>
      <c r="P770" s="85"/>
      <c r="Q770" s="85"/>
      <c r="R770" s="85"/>
      <c r="S770" s="85"/>
      <c r="T770" s="85"/>
      <c r="U770" s="85"/>
      <c r="V770" s="85"/>
      <c r="W770" s="85"/>
      <c r="X770" s="85"/>
      <c r="Y770" s="85"/>
    </row>
    <row r="771" spans="1:25" ht="12.75" customHeight="1" x14ac:dyDescent="0.25">
      <c r="A771" s="13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7"/>
      <c r="P771" s="85"/>
      <c r="Q771" s="85"/>
      <c r="R771" s="85"/>
      <c r="S771" s="85"/>
      <c r="T771" s="85"/>
      <c r="U771" s="85"/>
      <c r="V771" s="85"/>
      <c r="W771" s="85"/>
      <c r="X771" s="85"/>
      <c r="Y771" s="85"/>
    </row>
    <row r="772" spans="1:25" ht="12.75" customHeight="1" x14ac:dyDescent="0.25">
      <c r="A772" s="13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7"/>
      <c r="P772" s="85"/>
      <c r="Q772" s="85"/>
      <c r="R772" s="85"/>
      <c r="S772" s="85"/>
      <c r="T772" s="85"/>
      <c r="U772" s="85"/>
      <c r="V772" s="85"/>
      <c r="W772" s="85"/>
      <c r="X772" s="85"/>
      <c r="Y772" s="85"/>
    </row>
    <row r="773" spans="1:25" ht="12.75" customHeight="1" x14ac:dyDescent="0.25">
      <c r="A773" s="13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7"/>
      <c r="P773" s="85"/>
      <c r="Q773" s="85"/>
      <c r="R773" s="85"/>
      <c r="S773" s="85"/>
      <c r="T773" s="85"/>
      <c r="U773" s="85"/>
      <c r="V773" s="85"/>
      <c r="W773" s="85"/>
      <c r="X773" s="85"/>
      <c r="Y773" s="85"/>
    </row>
    <row r="774" spans="1:25" ht="12.75" customHeight="1" x14ac:dyDescent="0.25">
      <c r="A774" s="13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7"/>
      <c r="P774" s="85"/>
      <c r="Q774" s="85"/>
      <c r="R774" s="85"/>
      <c r="S774" s="85"/>
      <c r="T774" s="85"/>
      <c r="U774" s="85"/>
      <c r="V774" s="85"/>
      <c r="W774" s="85"/>
      <c r="X774" s="85"/>
      <c r="Y774" s="85"/>
    </row>
    <row r="775" spans="1:25" ht="12.75" customHeight="1" x14ac:dyDescent="0.25">
      <c r="A775" s="13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7"/>
      <c r="P775" s="85"/>
      <c r="Q775" s="85"/>
      <c r="R775" s="85"/>
      <c r="S775" s="85"/>
      <c r="T775" s="85"/>
      <c r="U775" s="85"/>
      <c r="V775" s="85"/>
      <c r="W775" s="85"/>
      <c r="X775" s="85"/>
      <c r="Y775" s="85"/>
    </row>
    <row r="776" spans="1:25" ht="12.75" customHeight="1" x14ac:dyDescent="0.25">
      <c r="A776" s="13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7"/>
      <c r="P776" s="85"/>
      <c r="Q776" s="85"/>
      <c r="R776" s="85"/>
      <c r="S776" s="85"/>
      <c r="T776" s="85"/>
      <c r="U776" s="85"/>
      <c r="V776" s="85"/>
      <c r="W776" s="85"/>
      <c r="X776" s="85"/>
      <c r="Y776" s="85"/>
    </row>
    <row r="777" spans="1:25" ht="12.75" customHeight="1" x14ac:dyDescent="0.25">
      <c r="A777" s="13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7"/>
      <c r="P777" s="85"/>
      <c r="Q777" s="85"/>
      <c r="R777" s="85"/>
      <c r="S777" s="85"/>
      <c r="T777" s="85"/>
      <c r="U777" s="85"/>
      <c r="V777" s="85"/>
      <c r="W777" s="85"/>
      <c r="X777" s="85"/>
      <c r="Y777" s="85"/>
    </row>
    <row r="778" spans="1:25" ht="12.75" customHeight="1" x14ac:dyDescent="0.25">
      <c r="A778" s="13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7"/>
      <c r="P778" s="85"/>
      <c r="Q778" s="85"/>
      <c r="R778" s="85"/>
      <c r="S778" s="85"/>
      <c r="T778" s="85"/>
      <c r="U778" s="85"/>
      <c r="V778" s="85"/>
      <c r="W778" s="85"/>
      <c r="X778" s="85"/>
      <c r="Y778" s="85"/>
    </row>
    <row r="779" spans="1:25" ht="12.75" customHeight="1" x14ac:dyDescent="0.25">
      <c r="A779" s="13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7"/>
      <c r="P779" s="85"/>
      <c r="Q779" s="85"/>
      <c r="R779" s="85"/>
      <c r="S779" s="85"/>
      <c r="T779" s="85"/>
      <c r="U779" s="85"/>
      <c r="V779" s="85"/>
      <c r="W779" s="85"/>
      <c r="X779" s="85"/>
      <c r="Y779" s="85"/>
    </row>
    <row r="780" spans="1:25" ht="12.75" customHeight="1" x14ac:dyDescent="0.25">
      <c r="A780" s="13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7"/>
      <c r="P780" s="85"/>
      <c r="Q780" s="85"/>
      <c r="R780" s="85"/>
      <c r="S780" s="85"/>
      <c r="T780" s="85"/>
      <c r="U780" s="85"/>
      <c r="V780" s="85"/>
      <c r="W780" s="85"/>
      <c r="X780" s="85"/>
      <c r="Y780" s="85"/>
    </row>
    <row r="781" spans="1:25" ht="12.75" customHeight="1" x14ac:dyDescent="0.25">
      <c r="A781" s="13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7"/>
      <c r="P781" s="85"/>
      <c r="Q781" s="85"/>
      <c r="R781" s="85"/>
      <c r="S781" s="85"/>
      <c r="T781" s="85"/>
      <c r="U781" s="85"/>
      <c r="V781" s="85"/>
      <c r="W781" s="85"/>
      <c r="X781" s="85"/>
      <c r="Y781" s="85"/>
    </row>
    <row r="782" spans="1:25" ht="12.75" customHeight="1" x14ac:dyDescent="0.25">
      <c r="A782" s="13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7"/>
      <c r="P782" s="85"/>
      <c r="Q782" s="85"/>
      <c r="R782" s="85"/>
      <c r="S782" s="85"/>
      <c r="T782" s="85"/>
      <c r="U782" s="85"/>
      <c r="V782" s="85"/>
      <c r="W782" s="85"/>
      <c r="X782" s="85"/>
      <c r="Y782" s="85"/>
    </row>
    <row r="783" spans="1:25" ht="12.75" customHeight="1" x14ac:dyDescent="0.25">
      <c r="A783" s="13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7"/>
      <c r="P783" s="85"/>
      <c r="Q783" s="85"/>
      <c r="R783" s="85"/>
      <c r="S783" s="85"/>
      <c r="T783" s="85"/>
      <c r="U783" s="85"/>
      <c r="V783" s="85"/>
      <c r="W783" s="85"/>
      <c r="X783" s="85"/>
      <c r="Y783" s="85"/>
    </row>
    <row r="784" spans="1:25" ht="12.75" customHeight="1" x14ac:dyDescent="0.25">
      <c r="A784" s="13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7"/>
      <c r="P784" s="85"/>
      <c r="Q784" s="85"/>
      <c r="R784" s="85"/>
      <c r="S784" s="85"/>
      <c r="T784" s="85"/>
      <c r="U784" s="85"/>
      <c r="V784" s="85"/>
      <c r="W784" s="85"/>
      <c r="X784" s="85"/>
      <c r="Y784" s="85"/>
    </row>
    <row r="785" spans="1:25" ht="12.75" customHeight="1" x14ac:dyDescent="0.25">
      <c r="A785" s="13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7"/>
      <c r="P785" s="85"/>
      <c r="Q785" s="85"/>
      <c r="R785" s="85"/>
      <c r="S785" s="85"/>
      <c r="T785" s="85"/>
      <c r="U785" s="85"/>
      <c r="V785" s="85"/>
      <c r="W785" s="85"/>
      <c r="X785" s="85"/>
      <c r="Y785" s="85"/>
    </row>
    <row r="786" spans="1:25" ht="12.75" customHeight="1" x14ac:dyDescent="0.25">
      <c r="A786" s="13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7"/>
      <c r="P786" s="85"/>
      <c r="Q786" s="85"/>
      <c r="R786" s="85"/>
      <c r="S786" s="85"/>
      <c r="T786" s="85"/>
      <c r="U786" s="85"/>
      <c r="V786" s="85"/>
      <c r="W786" s="85"/>
      <c r="X786" s="85"/>
      <c r="Y786" s="85"/>
    </row>
    <row r="787" spans="1:25" ht="12.75" customHeight="1" x14ac:dyDescent="0.25">
      <c r="A787" s="13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7"/>
      <c r="P787" s="85"/>
      <c r="Q787" s="85"/>
      <c r="R787" s="85"/>
      <c r="S787" s="85"/>
      <c r="T787" s="85"/>
      <c r="U787" s="85"/>
      <c r="V787" s="85"/>
      <c r="W787" s="85"/>
      <c r="X787" s="85"/>
      <c r="Y787" s="85"/>
    </row>
    <row r="788" spans="1:25" ht="12.75" customHeight="1" x14ac:dyDescent="0.25">
      <c r="A788" s="13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7"/>
      <c r="P788" s="85"/>
      <c r="Q788" s="85"/>
      <c r="R788" s="85"/>
      <c r="S788" s="85"/>
      <c r="T788" s="85"/>
      <c r="U788" s="85"/>
      <c r="V788" s="85"/>
      <c r="W788" s="85"/>
      <c r="X788" s="85"/>
      <c r="Y788" s="85"/>
    </row>
    <row r="789" spans="1:25" ht="12.75" customHeight="1" x14ac:dyDescent="0.25">
      <c r="A789" s="13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7"/>
      <c r="P789" s="85"/>
      <c r="Q789" s="85"/>
      <c r="R789" s="85"/>
      <c r="S789" s="85"/>
      <c r="T789" s="85"/>
      <c r="U789" s="85"/>
      <c r="V789" s="85"/>
      <c r="W789" s="85"/>
      <c r="X789" s="85"/>
      <c r="Y789" s="85"/>
    </row>
    <row r="790" spans="1:25" ht="12.75" customHeight="1" x14ac:dyDescent="0.25">
      <c r="A790" s="13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7"/>
      <c r="P790" s="85"/>
      <c r="Q790" s="85"/>
      <c r="R790" s="85"/>
      <c r="S790" s="85"/>
      <c r="T790" s="85"/>
      <c r="U790" s="85"/>
      <c r="V790" s="85"/>
      <c r="W790" s="85"/>
      <c r="X790" s="85"/>
      <c r="Y790" s="85"/>
    </row>
    <row r="791" spans="1:25" ht="12.75" customHeight="1" x14ac:dyDescent="0.25">
      <c r="A791" s="13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7"/>
      <c r="P791" s="85"/>
      <c r="Q791" s="85"/>
      <c r="R791" s="85"/>
      <c r="S791" s="85"/>
      <c r="T791" s="85"/>
      <c r="U791" s="85"/>
      <c r="V791" s="85"/>
      <c r="W791" s="85"/>
      <c r="X791" s="85"/>
      <c r="Y791" s="85"/>
    </row>
    <row r="792" spans="1:25" ht="12.75" customHeight="1" x14ac:dyDescent="0.25">
      <c r="A792" s="13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7"/>
      <c r="P792" s="85"/>
      <c r="Q792" s="85"/>
      <c r="R792" s="85"/>
      <c r="S792" s="85"/>
      <c r="T792" s="85"/>
      <c r="U792" s="85"/>
      <c r="V792" s="85"/>
      <c r="W792" s="85"/>
      <c r="X792" s="85"/>
      <c r="Y792" s="85"/>
    </row>
    <row r="793" spans="1:25" ht="12.75" customHeight="1" x14ac:dyDescent="0.25">
      <c r="A793" s="13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7"/>
      <c r="P793" s="85"/>
      <c r="Q793" s="85"/>
      <c r="R793" s="85"/>
      <c r="S793" s="85"/>
      <c r="T793" s="85"/>
      <c r="U793" s="85"/>
      <c r="V793" s="85"/>
      <c r="W793" s="85"/>
      <c r="X793" s="85"/>
      <c r="Y793" s="85"/>
    </row>
    <row r="794" spans="1:25" ht="12.75" customHeight="1" x14ac:dyDescent="0.25">
      <c r="A794" s="13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7"/>
      <c r="P794" s="85"/>
      <c r="Q794" s="85"/>
      <c r="R794" s="85"/>
      <c r="S794" s="85"/>
      <c r="T794" s="85"/>
      <c r="U794" s="85"/>
      <c r="V794" s="85"/>
      <c r="W794" s="85"/>
      <c r="X794" s="85"/>
      <c r="Y794" s="85"/>
    </row>
    <row r="795" spans="1:25" ht="12.75" customHeight="1" x14ac:dyDescent="0.25">
      <c r="A795" s="13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7"/>
      <c r="P795" s="85"/>
      <c r="Q795" s="85"/>
      <c r="R795" s="85"/>
      <c r="S795" s="85"/>
      <c r="T795" s="85"/>
      <c r="U795" s="85"/>
      <c r="V795" s="85"/>
      <c r="W795" s="85"/>
      <c r="X795" s="85"/>
      <c r="Y795" s="85"/>
    </row>
    <row r="796" spans="1:25" ht="12.75" customHeight="1" x14ac:dyDescent="0.25">
      <c r="A796" s="13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7"/>
      <c r="P796" s="85"/>
      <c r="Q796" s="85"/>
      <c r="R796" s="85"/>
      <c r="S796" s="85"/>
      <c r="T796" s="85"/>
      <c r="U796" s="85"/>
      <c r="V796" s="85"/>
      <c r="W796" s="85"/>
      <c r="X796" s="85"/>
      <c r="Y796" s="85"/>
    </row>
    <row r="797" spans="1:25" ht="12.75" customHeight="1" x14ac:dyDescent="0.25">
      <c r="A797" s="13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7"/>
      <c r="P797" s="85"/>
      <c r="Q797" s="85"/>
      <c r="R797" s="85"/>
      <c r="S797" s="85"/>
      <c r="T797" s="85"/>
      <c r="U797" s="85"/>
      <c r="V797" s="85"/>
      <c r="W797" s="85"/>
      <c r="X797" s="85"/>
      <c r="Y797" s="85"/>
    </row>
    <row r="798" spans="1:25" ht="12.75" customHeight="1" x14ac:dyDescent="0.25">
      <c r="A798" s="13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7"/>
      <c r="P798" s="85"/>
      <c r="Q798" s="85"/>
      <c r="R798" s="85"/>
      <c r="S798" s="85"/>
      <c r="T798" s="85"/>
      <c r="U798" s="85"/>
      <c r="V798" s="85"/>
      <c r="W798" s="85"/>
      <c r="X798" s="85"/>
      <c r="Y798" s="85"/>
    </row>
    <row r="799" spans="1:25" ht="12.75" customHeight="1" x14ac:dyDescent="0.25">
      <c r="A799" s="13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7"/>
      <c r="P799" s="85"/>
      <c r="Q799" s="85"/>
      <c r="R799" s="85"/>
      <c r="S799" s="85"/>
      <c r="T799" s="85"/>
      <c r="U799" s="85"/>
      <c r="V799" s="85"/>
      <c r="W799" s="85"/>
      <c r="X799" s="85"/>
      <c r="Y799" s="85"/>
    </row>
    <row r="800" spans="1:25" ht="12.75" customHeight="1" x14ac:dyDescent="0.25">
      <c r="A800" s="13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7"/>
      <c r="P800" s="85"/>
      <c r="Q800" s="85"/>
      <c r="R800" s="85"/>
      <c r="S800" s="85"/>
      <c r="T800" s="85"/>
      <c r="U800" s="85"/>
      <c r="V800" s="85"/>
      <c r="W800" s="85"/>
      <c r="X800" s="85"/>
      <c r="Y800" s="85"/>
    </row>
    <row r="801" spans="1:25" ht="12.75" customHeight="1" x14ac:dyDescent="0.25">
      <c r="A801" s="13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7"/>
      <c r="P801" s="85"/>
      <c r="Q801" s="85"/>
      <c r="R801" s="85"/>
      <c r="S801" s="85"/>
      <c r="T801" s="85"/>
      <c r="U801" s="85"/>
      <c r="V801" s="85"/>
      <c r="W801" s="85"/>
      <c r="X801" s="85"/>
      <c r="Y801" s="85"/>
    </row>
    <row r="802" spans="1:25" ht="12.75" customHeight="1" x14ac:dyDescent="0.25">
      <c r="A802" s="13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7"/>
      <c r="P802" s="85"/>
      <c r="Q802" s="85"/>
      <c r="R802" s="85"/>
      <c r="S802" s="85"/>
      <c r="T802" s="85"/>
      <c r="U802" s="85"/>
      <c r="V802" s="85"/>
      <c r="W802" s="85"/>
      <c r="X802" s="85"/>
      <c r="Y802" s="85"/>
    </row>
    <row r="803" spans="1:25" ht="12.75" customHeight="1" x14ac:dyDescent="0.25">
      <c r="A803" s="13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7"/>
      <c r="P803" s="85"/>
      <c r="Q803" s="85"/>
      <c r="R803" s="85"/>
      <c r="S803" s="85"/>
      <c r="T803" s="85"/>
      <c r="U803" s="85"/>
      <c r="V803" s="85"/>
      <c r="W803" s="85"/>
      <c r="X803" s="85"/>
      <c r="Y803" s="85"/>
    </row>
    <row r="804" spans="1:25" ht="12.75" customHeight="1" x14ac:dyDescent="0.25">
      <c r="A804" s="13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7"/>
      <c r="P804" s="85"/>
      <c r="Q804" s="85"/>
      <c r="R804" s="85"/>
      <c r="S804" s="85"/>
      <c r="T804" s="85"/>
      <c r="U804" s="85"/>
      <c r="V804" s="85"/>
      <c r="W804" s="85"/>
      <c r="X804" s="85"/>
      <c r="Y804" s="85"/>
    </row>
    <row r="805" spans="1:25" ht="12.75" customHeight="1" x14ac:dyDescent="0.25">
      <c r="A805" s="13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7"/>
      <c r="P805" s="85"/>
      <c r="Q805" s="85"/>
      <c r="R805" s="85"/>
      <c r="S805" s="85"/>
      <c r="T805" s="85"/>
      <c r="U805" s="85"/>
      <c r="V805" s="85"/>
      <c r="W805" s="85"/>
      <c r="X805" s="85"/>
      <c r="Y805" s="85"/>
    </row>
    <row r="806" spans="1:25" ht="12.75" customHeight="1" x14ac:dyDescent="0.25">
      <c r="A806" s="13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7"/>
      <c r="P806" s="85"/>
      <c r="Q806" s="85"/>
      <c r="R806" s="85"/>
      <c r="S806" s="85"/>
      <c r="T806" s="85"/>
      <c r="U806" s="85"/>
      <c r="V806" s="85"/>
      <c r="W806" s="85"/>
      <c r="X806" s="85"/>
      <c r="Y806" s="85"/>
    </row>
    <row r="807" spans="1:25" ht="12.75" customHeight="1" x14ac:dyDescent="0.25">
      <c r="A807" s="13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7"/>
      <c r="P807" s="85"/>
      <c r="Q807" s="85"/>
      <c r="R807" s="85"/>
      <c r="S807" s="85"/>
      <c r="T807" s="85"/>
      <c r="U807" s="85"/>
      <c r="V807" s="85"/>
      <c r="W807" s="85"/>
      <c r="X807" s="85"/>
      <c r="Y807" s="85"/>
    </row>
    <row r="808" spans="1:25" ht="12.75" customHeight="1" x14ac:dyDescent="0.25">
      <c r="A808" s="13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7"/>
      <c r="P808" s="85"/>
      <c r="Q808" s="85"/>
      <c r="R808" s="85"/>
      <c r="S808" s="85"/>
      <c r="T808" s="85"/>
      <c r="U808" s="85"/>
      <c r="V808" s="85"/>
      <c r="W808" s="85"/>
      <c r="X808" s="85"/>
      <c r="Y808" s="85"/>
    </row>
    <row r="809" spans="1:25" ht="12.75" customHeight="1" x14ac:dyDescent="0.25">
      <c r="A809" s="13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7"/>
      <c r="P809" s="85"/>
      <c r="Q809" s="85"/>
      <c r="R809" s="85"/>
      <c r="S809" s="85"/>
      <c r="T809" s="85"/>
      <c r="U809" s="85"/>
      <c r="V809" s="85"/>
      <c r="W809" s="85"/>
      <c r="X809" s="85"/>
      <c r="Y809" s="85"/>
    </row>
    <row r="810" spans="1:25" ht="12.75" customHeight="1" x14ac:dyDescent="0.25">
      <c r="A810" s="13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7"/>
      <c r="P810" s="85"/>
      <c r="Q810" s="85"/>
      <c r="R810" s="85"/>
      <c r="S810" s="85"/>
      <c r="T810" s="85"/>
      <c r="U810" s="85"/>
      <c r="V810" s="85"/>
      <c r="W810" s="85"/>
      <c r="X810" s="85"/>
      <c r="Y810" s="85"/>
    </row>
    <row r="811" spans="1:25" ht="12.75" customHeight="1" x14ac:dyDescent="0.25">
      <c r="A811" s="13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7"/>
      <c r="P811" s="85"/>
      <c r="Q811" s="85"/>
      <c r="R811" s="85"/>
      <c r="S811" s="85"/>
      <c r="T811" s="85"/>
      <c r="U811" s="85"/>
      <c r="V811" s="85"/>
      <c r="W811" s="85"/>
      <c r="X811" s="85"/>
      <c r="Y811" s="85"/>
    </row>
    <row r="812" spans="1:25" ht="12.75" customHeight="1" x14ac:dyDescent="0.25">
      <c r="A812" s="13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7"/>
      <c r="P812" s="85"/>
      <c r="Q812" s="85"/>
      <c r="R812" s="85"/>
      <c r="S812" s="85"/>
      <c r="T812" s="85"/>
      <c r="U812" s="85"/>
      <c r="V812" s="85"/>
      <c r="W812" s="85"/>
      <c r="X812" s="85"/>
      <c r="Y812" s="85"/>
    </row>
    <row r="813" spans="1:25" ht="12.75" customHeight="1" x14ac:dyDescent="0.25">
      <c r="A813" s="13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7"/>
      <c r="P813" s="85"/>
      <c r="Q813" s="85"/>
      <c r="R813" s="85"/>
      <c r="S813" s="85"/>
      <c r="T813" s="85"/>
      <c r="U813" s="85"/>
      <c r="V813" s="85"/>
      <c r="W813" s="85"/>
      <c r="X813" s="85"/>
      <c r="Y813" s="85"/>
    </row>
    <row r="814" spans="1:25" ht="12.75" customHeight="1" x14ac:dyDescent="0.25">
      <c r="A814" s="13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7"/>
      <c r="P814" s="85"/>
      <c r="Q814" s="85"/>
      <c r="R814" s="85"/>
      <c r="S814" s="85"/>
      <c r="T814" s="85"/>
      <c r="U814" s="85"/>
      <c r="V814" s="85"/>
      <c r="W814" s="85"/>
      <c r="X814" s="85"/>
      <c r="Y814" s="85"/>
    </row>
    <row r="815" spans="1:25" ht="12.75" customHeight="1" x14ac:dyDescent="0.25">
      <c r="A815" s="13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7"/>
      <c r="P815" s="85"/>
      <c r="Q815" s="85"/>
      <c r="R815" s="85"/>
      <c r="S815" s="85"/>
      <c r="T815" s="85"/>
      <c r="U815" s="85"/>
      <c r="V815" s="85"/>
      <c r="W815" s="85"/>
      <c r="X815" s="85"/>
      <c r="Y815" s="85"/>
    </row>
    <row r="816" spans="1:25" ht="12.75" customHeight="1" x14ac:dyDescent="0.25">
      <c r="A816" s="13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7"/>
      <c r="P816" s="85"/>
      <c r="Q816" s="85"/>
      <c r="R816" s="85"/>
      <c r="S816" s="85"/>
      <c r="T816" s="85"/>
      <c r="U816" s="85"/>
      <c r="V816" s="85"/>
      <c r="W816" s="85"/>
      <c r="X816" s="85"/>
      <c r="Y816" s="85"/>
    </row>
    <row r="817" spans="1:25" ht="12.75" customHeight="1" x14ac:dyDescent="0.25">
      <c r="A817" s="13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7"/>
      <c r="P817" s="85"/>
      <c r="Q817" s="85"/>
      <c r="R817" s="85"/>
      <c r="S817" s="85"/>
      <c r="T817" s="85"/>
      <c r="U817" s="85"/>
      <c r="V817" s="85"/>
      <c r="W817" s="85"/>
      <c r="X817" s="85"/>
      <c r="Y817" s="85"/>
    </row>
    <row r="818" spans="1:25" ht="12.75" customHeight="1" x14ac:dyDescent="0.25">
      <c r="A818" s="13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7"/>
      <c r="P818" s="85"/>
      <c r="Q818" s="85"/>
      <c r="R818" s="85"/>
      <c r="S818" s="85"/>
      <c r="T818" s="85"/>
      <c r="U818" s="85"/>
      <c r="V818" s="85"/>
      <c r="W818" s="85"/>
      <c r="X818" s="85"/>
      <c r="Y818" s="85"/>
    </row>
    <row r="819" spans="1:25" ht="12.75" customHeight="1" x14ac:dyDescent="0.25">
      <c r="A819" s="13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7"/>
      <c r="P819" s="85"/>
      <c r="Q819" s="85"/>
      <c r="R819" s="85"/>
      <c r="S819" s="85"/>
      <c r="T819" s="85"/>
      <c r="U819" s="85"/>
      <c r="V819" s="85"/>
      <c r="W819" s="85"/>
      <c r="X819" s="85"/>
      <c r="Y819" s="85"/>
    </row>
    <row r="820" spans="1:25" ht="12.75" customHeight="1" x14ac:dyDescent="0.25">
      <c r="A820" s="13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7"/>
      <c r="P820" s="85"/>
      <c r="Q820" s="85"/>
      <c r="R820" s="85"/>
      <c r="S820" s="85"/>
      <c r="T820" s="85"/>
      <c r="U820" s="85"/>
      <c r="V820" s="85"/>
      <c r="W820" s="85"/>
      <c r="X820" s="85"/>
      <c r="Y820" s="85"/>
    </row>
    <row r="821" spans="1:25" ht="12.75" customHeight="1" x14ac:dyDescent="0.25">
      <c r="A821" s="13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7"/>
      <c r="P821" s="85"/>
      <c r="Q821" s="85"/>
      <c r="R821" s="85"/>
      <c r="S821" s="85"/>
      <c r="T821" s="85"/>
      <c r="U821" s="85"/>
      <c r="V821" s="85"/>
      <c r="W821" s="85"/>
      <c r="X821" s="85"/>
      <c r="Y821" s="85"/>
    </row>
    <row r="822" spans="1:25" ht="12.75" customHeight="1" x14ac:dyDescent="0.25">
      <c r="A822" s="13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7"/>
      <c r="P822" s="85"/>
      <c r="Q822" s="85"/>
      <c r="R822" s="85"/>
      <c r="S822" s="85"/>
      <c r="T822" s="85"/>
      <c r="U822" s="85"/>
      <c r="V822" s="85"/>
      <c r="W822" s="85"/>
      <c r="X822" s="85"/>
      <c r="Y822" s="85"/>
    </row>
    <row r="823" spans="1:25" ht="12.75" customHeight="1" x14ac:dyDescent="0.25">
      <c r="A823" s="13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7"/>
      <c r="P823" s="85"/>
      <c r="Q823" s="85"/>
      <c r="R823" s="85"/>
      <c r="S823" s="85"/>
      <c r="T823" s="85"/>
      <c r="U823" s="85"/>
      <c r="V823" s="85"/>
      <c r="W823" s="85"/>
      <c r="X823" s="85"/>
      <c r="Y823" s="85"/>
    </row>
    <row r="824" spans="1:25" ht="12.75" customHeight="1" x14ac:dyDescent="0.25">
      <c r="A824" s="13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7"/>
      <c r="P824" s="85"/>
      <c r="Q824" s="85"/>
      <c r="R824" s="85"/>
      <c r="S824" s="85"/>
      <c r="T824" s="85"/>
      <c r="U824" s="85"/>
      <c r="V824" s="85"/>
      <c r="W824" s="85"/>
      <c r="X824" s="85"/>
      <c r="Y824" s="85"/>
    </row>
    <row r="825" spans="1:25" ht="12.75" customHeight="1" x14ac:dyDescent="0.25">
      <c r="A825" s="13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7"/>
      <c r="P825" s="85"/>
      <c r="Q825" s="85"/>
      <c r="R825" s="85"/>
      <c r="S825" s="85"/>
      <c r="T825" s="85"/>
      <c r="U825" s="85"/>
      <c r="V825" s="85"/>
      <c r="W825" s="85"/>
      <c r="X825" s="85"/>
      <c r="Y825" s="85"/>
    </row>
    <row r="826" spans="1:25" ht="12.75" customHeight="1" x14ac:dyDescent="0.25">
      <c r="A826" s="13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7"/>
      <c r="P826" s="85"/>
      <c r="Q826" s="85"/>
      <c r="R826" s="85"/>
      <c r="S826" s="85"/>
      <c r="T826" s="85"/>
      <c r="U826" s="85"/>
      <c r="V826" s="85"/>
      <c r="W826" s="85"/>
      <c r="X826" s="85"/>
      <c r="Y826" s="85"/>
    </row>
    <row r="827" spans="1:25" ht="12.75" customHeight="1" x14ac:dyDescent="0.25">
      <c r="A827" s="13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7"/>
      <c r="P827" s="85"/>
      <c r="Q827" s="85"/>
      <c r="R827" s="85"/>
      <c r="S827" s="85"/>
      <c r="T827" s="85"/>
      <c r="U827" s="85"/>
      <c r="V827" s="85"/>
      <c r="W827" s="85"/>
      <c r="X827" s="85"/>
      <c r="Y827" s="85"/>
    </row>
    <row r="828" spans="1:25" ht="12.75" customHeight="1" x14ac:dyDescent="0.25">
      <c r="A828" s="13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7"/>
      <c r="P828" s="85"/>
      <c r="Q828" s="85"/>
      <c r="R828" s="85"/>
      <c r="S828" s="85"/>
      <c r="T828" s="85"/>
      <c r="U828" s="85"/>
      <c r="V828" s="85"/>
      <c r="W828" s="85"/>
      <c r="X828" s="85"/>
      <c r="Y828" s="85"/>
    </row>
    <row r="829" spans="1:25" ht="12.75" customHeight="1" x14ac:dyDescent="0.25">
      <c r="A829" s="13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7"/>
      <c r="P829" s="85"/>
      <c r="Q829" s="85"/>
      <c r="R829" s="85"/>
      <c r="S829" s="85"/>
      <c r="T829" s="85"/>
      <c r="U829" s="85"/>
      <c r="V829" s="85"/>
      <c r="W829" s="85"/>
      <c r="X829" s="85"/>
      <c r="Y829" s="85"/>
    </row>
    <row r="830" spans="1:25" ht="12.75" customHeight="1" x14ac:dyDescent="0.25">
      <c r="A830" s="13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7"/>
      <c r="P830" s="85"/>
      <c r="Q830" s="85"/>
      <c r="R830" s="85"/>
      <c r="S830" s="85"/>
      <c r="T830" s="85"/>
      <c r="U830" s="85"/>
      <c r="V830" s="85"/>
      <c r="W830" s="85"/>
      <c r="X830" s="85"/>
      <c r="Y830" s="85"/>
    </row>
    <row r="831" spans="1:25" ht="12.75" customHeight="1" x14ac:dyDescent="0.25">
      <c r="A831" s="13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7"/>
      <c r="P831" s="85"/>
      <c r="Q831" s="85"/>
      <c r="R831" s="85"/>
      <c r="S831" s="85"/>
      <c r="T831" s="85"/>
      <c r="U831" s="85"/>
      <c r="V831" s="85"/>
      <c r="W831" s="85"/>
      <c r="X831" s="85"/>
      <c r="Y831" s="85"/>
    </row>
    <row r="832" spans="1:25" ht="12.75" customHeight="1" x14ac:dyDescent="0.25">
      <c r="A832" s="13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7"/>
      <c r="P832" s="85"/>
      <c r="Q832" s="85"/>
      <c r="R832" s="85"/>
      <c r="S832" s="85"/>
      <c r="T832" s="85"/>
      <c r="U832" s="85"/>
      <c r="V832" s="85"/>
      <c r="W832" s="85"/>
      <c r="X832" s="85"/>
      <c r="Y832" s="85"/>
    </row>
    <row r="833" spans="1:25" ht="12.75" customHeight="1" x14ac:dyDescent="0.25">
      <c r="A833" s="13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7"/>
      <c r="P833" s="85"/>
      <c r="Q833" s="85"/>
      <c r="R833" s="85"/>
      <c r="S833" s="85"/>
      <c r="T833" s="85"/>
      <c r="U833" s="85"/>
      <c r="V833" s="85"/>
      <c r="W833" s="85"/>
      <c r="X833" s="85"/>
      <c r="Y833" s="85"/>
    </row>
    <row r="834" spans="1:25" ht="12.75" customHeight="1" x14ac:dyDescent="0.25">
      <c r="A834" s="13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7"/>
      <c r="P834" s="85"/>
      <c r="Q834" s="85"/>
      <c r="R834" s="85"/>
      <c r="S834" s="85"/>
      <c r="T834" s="85"/>
      <c r="U834" s="85"/>
      <c r="V834" s="85"/>
      <c r="W834" s="85"/>
      <c r="X834" s="85"/>
      <c r="Y834" s="85"/>
    </row>
    <row r="835" spans="1:25" ht="12.75" customHeight="1" x14ac:dyDescent="0.25">
      <c r="A835" s="13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7"/>
      <c r="P835" s="85"/>
      <c r="Q835" s="85"/>
      <c r="R835" s="85"/>
      <c r="S835" s="85"/>
      <c r="T835" s="85"/>
      <c r="U835" s="85"/>
      <c r="V835" s="85"/>
      <c r="W835" s="85"/>
      <c r="X835" s="85"/>
      <c r="Y835" s="85"/>
    </row>
    <row r="836" spans="1:25" ht="12.75" customHeight="1" x14ac:dyDescent="0.25">
      <c r="A836" s="13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7"/>
      <c r="P836" s="85"/>
      <c r="Q836" s="85"/>
      <c r="R836" s="85"/>
      <c r="S836" s="85"/>
      <c r="T836" s="85"/>
      <c r="U836" s="85"/>
      <c r="V836" s="85"/>
      <c r="W836" s="85"/>
      <c r="X836" s="85"/>
      <c r="Y836" s="85"/>
    </row>
    <row r="837" spans="1:25" ht="12.75" customHeight="1" x14ac:dyDescent="0.25">
      <c r="A837" s="13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7"/>
      <c r="P837" s="85"/>
      <c r="Q837" s="85"/>
      <c r="R837" s="85"/>
      <c r="S837" s="85"/>
      <c r="T837" s="85"/>
      <c r="U837" s="85"/>
      <c r="V837" s="85"/>
      <c r="W837" s="85"/>
      <c r="X837" s="85"/>
      <c r="Y837" s="85"/>
    </row>
    <row r="838" spans="1:25" ht="12.75" customHeight="1" x14ac:dyDescent="0.25">
      <c r="A838" s="13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7"/>
      <c r="P838" s="85"/>
      <c r="Q838" s="85"/>
      <c r="R838" s="85"/>
      <c r="S838" s="85"/>
      <c r="T838" s="85"/>
      <c r="U838" s="85"/>
      <c r="V838" s="85"/>
      <c r="W838" s="85"/>
      <c r="X838" s="85"/>
      <c r="Y838" s="85"/>
    </row>
    <row r="839" spans="1:25" ht="12.75" customHeight="1" x14ac:dyDescent="0.25">
      <c r="A839" s="13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7"/>
      <c r="P839" s="85"/>
      <c r="Q839" s="85"/>
      <c r="R839" s="85"/>
      <c r="S839" s="85"/>
      <c r="T839" s="85"/>
      <c r="U839" s="85"/>
      <c r="V839" s="85"/>
      <c r="W839" s="85"/>
      <c r="X839" s="85"/>
      <c r="Y839" s="85"/>
    </row>
    <row r="840" spans="1:25" ht="12.75" customHeight="1" x14ac:dyDescent="0.25">
      <c r="A840" s="13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7"/>
      <c r="P840" s="85"/>
      <c r="Q840" s="85"/>
      <c r="R840" s="85"/>
      <c r="S840" s="85"/>
      <c r="T840" s="85"/>
      <c r="U840" s="85"/>
      <c r="V840" s="85"/>
      <c r="W840" s="85"/>
      <c r="X840" s="85"/>
      <c r="Y840" s="85"/>
    </row>
    <row r="841" spans="1:25" ht="12.75" customHeight="1" x14ac:dyDescent="0.25">
      <c r="A841" s="13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7"/>
      <c r="P841" s="85"/>
      <c r="Q841" s="85"/>
      <c r="R841" s="85"/>
      <c r="S841" s="85"/>
      <c r="T841" s="85"/>
      <c r="U841" s="85"/>
      <c r="V841" s="85"/>
      <c r="W841" s="85"/>
      <c r="X841" s="85"/>
      <c r="Y841" s="85"/>
    </row>
    <row r="842" spans="1:25" ht="12.75" customHeight="1" x14ac:dyDescent="0.25">
      <c r="A842" s="13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7"/>
      <c r="P842" s="85"/>
      <c r="Q842" s="85"/>
      <c r="R842" s="85"/>
      <c r="S842" s="85"/>
      <c r="T842" s="85"/>
      <c r="U842" s="85"/>
      <c r="V842" s="85"/>
      <c r="W842" s="85"/>
      <c r="X842" s="85"/>
      <c r="Y842" s="85"/>
    </row>
    <row r="843" spans="1:25" ht="12.75" customHeight="1" x14ac:dyDescent="0.25">
      <c r="A843" s="13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7"/>
      <c r="P843" s="85"/>
      <c r="Q843" s="85"/>
      <c r="R843" s="85"/>
      <c r="S843" s="85"/>
      <c r="T843" s="85"/>
      <c r="U843" s="85"/>
      <c r="V843" s="85"/>
      <c r="W843" s="85"/>
      <c r="X843" s="85"/>
      <c r="Y843" s="85"/>
    </row>
    <row r="844" spans="1:25" ht="12.75" customHeight="1" x14ac:dyDescent="0.25">
      <c r="A844" s="13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7"/>
      <c r="P844" s="85"/>
      <c r="Q844" s="85"/>
      <c r="R844" s="85"/>
      <c r="S844" s="85"/>
      <c r="T844" s="85"/>
      <c r="U844" s="85"/>
      <c r="V844" s="85"/>
      <c r="W844" s="85"/>
      <c r="X844" s="85"/>
      <c r="Y844" s="85"/>
    </row>
    <row r="845" spans="1:25" ht="12.75" customHeight="1" x14ac:dyDescent="0.25">
      <c r="A845" s="13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7"/>
      <c r="P845" s="85"/>
      <c r="Q845" s="85"/>
      <c r="R845" s="85"/>
      <c r="S845" s="85"/>
      <c r="T845" s="85"/>
      <c r="U845" s="85"/>
      <c r="V845" s="85"/>
      <c r="W845" s="85"/>
      <c r="X845" s="85"/>
      <c r="Y845" s="85"/>
    </row>
    <row r="846" spans="1:25" ht="12.75" customHeight="1" x14ac:dyDescent="0.25">
      <c r="A846" s="13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7"/>
      <c r="P846" s="85"/>
      <c r="Q846" s="85"/>
      <c r="R846" s="85"/>
      <c r="S846" s="85"/>
      <c r="T846" s="85"/>
      <c r="U846" s="85"/>
      <c r="V846" s="85"/>
      <c r="W846" s="85"/>
      <c r="X846" s="85"/>
      <c r="Y846" s="85"/>
    </row>
    <row r="847" spans="1:25" ht="12.75" customHeight="1" x14ac:dyDescent="0.25">
      <c r="A847" s="13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7"/>
      <c r="P847" s="85"/>
      <c r="Q847" s="85"/>
      <c r="R847" s="85"/>
      <c r="S847" s="85"/>
      <c r="T847" s="85"/>
      <c r="U847" s="85"/>
      <c r="V847" s="85"/>
      <c r="W847" s="85"/>
      <c r="X847" s="85"/>
      <c r="Y847" s="85"/>
    </row>
    <row r="848" spans="1:25" ht="12.75" customHeight="1" x14ac:dyDescent="0.25">
      <c r="A848" s="13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7"/>
      <c r="P848" s="85"/>
      <c r="Q848" s="85"/>
      <c r="R848" s="85"/>
      <c r="S848" s="85"/>
      <c r="T848" s="85"/>
      <c r="U848" s="85"/>
      <c r="V848" s="85"/>
      <c r="W848" s="85"/>
      <c r="X848" s="85"/>
      <c r="Y848" s="85"/>
    </row>
    <row r="849" spans="1:25" ht="12.75" customHeight="1" x14ac:dyDescent="0.25">
      <c r="A849" s="13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7"/>
      <c r="P849" s="85"/>
      <c r="Q849" s="85"/>
      <c r="R849" s="85"/>
      <c r="S849" s="85"/>
      <c r="T849" s="85"/>
      <c r="U849" s="85"/>
      <c r="V849" s="85"/>
      <c r="W849" s="85"/>
      <c r="X849" s="85"/>
      <c r="Y849" s="85"/>
    </row>
    <row r="850" spans="1:25" ht="12.75" customHeight="1" x14ac:dyDescent="0.25">
      <c r="A850" s="13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7"/>
      <c r="P850" s="85"/>
      <c r="Q850" s="85"/>
      <c r="R850" s="85"/>
      <c r="S850" s="85"/>
      <c r="T850" s="85"/>
      <c r="U850" s="85"/>
      <c r="V850" s="85"/>
      <c r="W850" s="85"/>
      <c r="X850" s="85"/>
      <c r="Y850" s="85"/>
    </row>
    <row r="851" spans="1:25" ht="12.75" customHeight="1" x14ac:dyDescent="0.25">
      <c r="A851" s="13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7"/>
      <c r="P851" s="85"/>
      <c r="Q851" s="85"/>
      <c r="R851" s="85"/>
      <c r="S851" s="85"/>
      <c r="T851" s="85"/>
      <c r="U851" s="85"/>
      <c r="V851" s="85"/>
      <c r="W851" s="85"/>
      <c r="X851" s="85"/>
      <c r="Y851" s="85"/>
    </row>
    <row r="852" spans="1:25" ht="12.75" customHeight="1" x14ac:dyDescent="0.25">
      <c r="A852" s="13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7"/>
      <c r="P852" s="85"/>
      <c r="Q852" s="85"/>
      <c r="R852" s="85"/>
      <c r="S852" s="85"/>
      <c r="T852" s="85"/>
      <c r="U852" s="85"/>
      <c r="V852" s="85"/>
      <c r="W852" s="85"/>
      <c r="X852" s="85"/>
      <c r="Y852" s="85"/>
    </row>
    <row r="853" spans="1:25" ht="12.75" customHeight="1" x14ac:dyDescent="0.25">
      <c r="A853" s="13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7"/>
      <c r="P853" s="85"/>
      <c r="Q853" s="85"/>
      <c r="R853" s="85"/>
      <c r="S853" s="85"/>
      <c r="T853" s="85"/>
      <c r="U853" s="85"/>
      <c r="V853" s="85"/>
      <c r="W853" s="85"/>
      <c r="X853" s="85"/>
      <c r="Y853" s="85"/>
    </row>
    <row r="854" spans="1:25" ht="12.75" customHeight="1" x14ac:dyDescent="0.25">
      <c r="A854" s="13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7"/>
      <c r="P854" s="85"/>
      <c r="Q854" s="85"/>
      <c r="R854" s="85"/>
      <c r="S854" s="85"/>
      <c r="T854" s="85"/>
      <c r="U854" s="85"/>
      <c r="V854" s="85"/>
      <c r="W854" s="85"/>
      <c r="X854" s="85"/>
      <c r="Y854" s="85"/>
    </row>
    <row r="855" spans="1:25" ht="12.75" customHeight="1" x14ac:dyDescent="0.25">
      <c r="A855" s="13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7"/>
      <c r="P855" s="85"/>
      <c r="Q855" s="85"/>
      <c r="R855" s="85"/>
      <c r="S855" s="85"/>
      <c r="T855" s="85"/>
      <c r="U855" s="85"/>
      <c r="V855" s="85"/>
      <c r="W855" s="85"/>
      <c r="X855" s="85"/>
      <c r="Y855" s="85"/>
    </row>
    <row r="856" spans="1:25" ht="12.75" customHeight="1" x14ac:dyDescent="0.25">
      <c r="A856" s="13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7"/>
      <c r="P856" s="85"/>
      <c r="Q856" s="85"/>
      <c r="R856" s="85"/>
      <c r="S856" s="85"/>
      <c r="T856" s="85"/>
      <c r="U856" s="85"/>
      <c r="V856" s="85"/>
      <c r="W856" s="85"/>
      <c r="X856" s="85"/>
      <c r="Y856" s="85"/>
    </row>
    <row r="857" spans="1:25" ht="12.75" customHeight="1" x14ac:dyDescent="0.25">
      <c r="A857" s="13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7"/>
      <c r="P857" s="85"/>
      <c r="Q857" s="85"/>
      <c r="R857" s="85"/>
      <c r="S857" s="85"/>
      <c r="T857" s="85"/>
      <c r="U857" s="85"/>
      <c r="V857" s="85"/>
      <c r="W857" s="85"/>
      <c r="X857" s="85"/>
      <c r="Y857" s="85"/>
    </row>
    <row r="858" spans="1:25" ht="12.75" customHeight="1" x14ac:dyDescent="0.25">
      <c r="A858" s="13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7"/>
      <c r="P858" s="85"/>
      <c r="Q858" s="85"/>
      <c r="R858" s="85"/>
      <c r="S858" s="85"/>
      <c r="T858" s="85"/>
      <c r="U858" s="85"/>
      <c r="V858" s="85"/>
      <c r="W858" s="85"/>
      <c r="X858" s="85"/>
      <c r="Y858" s="85"/>
    </row>
    <row r="859" spans="1:25" ht="12.75" customHeight="1" x14ac:dyDescent="0.25">
      <c r="A859" s="13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7"/>
      <c r="P859" s="85"/>
      <c r="Q859" s="85"/>
      <c r="R859" s="85"/>
      <c r="S859" s="85"/>
      <c r="T859" s="85"/>
      <c r="U859" s="85"/>
      <c r="V859" s="85"/>
      <c r="W859" s="85"/>
      <c r="X859" s="85"/>
      <c r="Y859" s="85"/>
    </row>
    <row r="860" spans="1:25" ht="12.75" customHeight="1" x14ac:dyDescent="0.25">
      <c r="A860" s="13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7"/>
      <c r="P860" s="85"/>
      <c r="Q860" s="85"/>
      <c r="R860" s="85"/>
      <c r="S860" s="85"/>
      <c r="T860" s="85"/>
      <c r="U860" s="85"/>
      <c r="V860" s="85"/>
      <c r="W860" s="85"/>
      <c r="X860" s="85"/>
      <c r="Y860" s="85"/>
    </row>
    <row r="861" spans="1:25" ht="12.75" customHeight="1" x14ac:dyDescent="0.25">
      <c r="A861" s="13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7"/>
      <c r="P861" s="85"/>
      <c r="Q861" s="85"/>
      <c r="R861" s="85"/>
      <c r="S861" s="85"/>
      <c r="T861" s="85"/>
      <c r="U861" s="85"/>
      <c r="V861" s="85"/>
      <c r="W861" s="85"/>
      <c r="X861" s="85"/>
      <c r="Y861" s="85"/>
    </row>
    <row r="862" spans="1:25" ht="12.75" customHeight="1" x14ac:dyDescent="0.25">
      <c r="A862" s="13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7"/>
      <c r="P862" s="85"/>
      <c r="Q862" s="85"/>
      <c r="R862" s="85"/>
      <c r="S862" s="85"/>
      <c r="T862" s="85"/>
      <c r="U862" s="85"/>
      <c r="V862" s="85"/>
      <c r="W862" s="85"/>
      <c r="X862" s="85"/>
      <c r="Y862" s="85"/>
    </row>
    <row r="863" spans="1:25" ht="12.75" customHeight="1" x14ac:dyDescent="0.25">
      <c r="A863" s="13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7"/>
      <c r="P863" s="85"/>
      <c r="Q863" s="85"/>
      <c r="R863" s="85"/>
      <c r="S863" s="85"/>
      <c r="T863" s="85"/>
      <c r="U863" s="85"/>
      <c r="V863" s="85"/>
      <c r="W863" s="85"/>
      <c r="X863" s="85"/>
      <c r="Y863" s="85"/>
    </row>
    <row r="864" spans="1:25" ht="12.75" customHeight="1" x14ac:dyDescent="0.25">
      <c r="A864" s="13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7"/>
      <c r="P864" s="85"/>
      <c r="Q864" s="85"/>
      <c r="R864" s="85"/>
      <c r="S864" s="85"/>
      <c r="T864" s="85"/>
      <c r="U864" s="85"/>
      <c r="V864" s="85"/>
      <c r="W864" s="85"/>
      <c r="X864" s="85"/>
      <c r="Y864" s="85"/>
    </row>
    <row r="865" spans="1:25" ht="12.75" customHeight="1" x14ac:dyDescent="0.25">
      <c r="A865" s="13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7"/>
      <c r="P865" s="85"/>
      <c r="Q865" s="85"/>
      <c r="R865" s="85"/>
      <c r="S865" s="85"/>
      <c r="T865" s="85"/>
      <c r="U865" s="85"/>
      <c r="V865" s="85"/>
      <c r="W865" s="85"/>
      <c r="X865" s="85"/>
      <c r="Y865" s="85"/>
    </row>
    <row r="866" spans="1:25" ht="12.75" customHeight="1" x14ac:dyDescent="0.25">
      <c r="A866" s="13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7"/>
      <c r="P866" s="85"/>
      <c r="Q866" s="85"/>
      <c r="R866" s="85"/>
      <c r="S866" s="85"/>
      <c r="T866" s="85"/>
      <c r="U866" s="85"/>
      <c r="V866" s="85"/>
      <c r="W866" s="85"/>
      <c r="X866" s="85"/>
      <c r="Y866" s="85"/>
    </row>
    <row r="867" spans="1:25" ht="12.75" customHeight="1" x14ac:dyDescent="0.25">
      <c r="A867" s="13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7"/>
      <c r="P867" s="85"/>
      <c r="Q867" s="85"/>
      <c r="R867" s="85"/>
      <c r="S867" s="85"/>
      <c r="T867" s="85"/>
      <c r="U867" s="85"/>
      <c r="V867" s="85"/>
      <c r="W867" s="85"/>
      <c r="X867" s="85"/>
      <c r="Y867" s="85"/>
    </row>
    <row r="868" spans="1:25" ht="12.75" customHeight="1" x14ac:dyDescent="0.25">
      <c r="A868" s="13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7"/>
      <c r="P868" s="85"/>
      <c r="Q868" s="85"/>
      <c r="R868" s="85"/>
      <c r="S868" s="85"/>
      <c r="T868" s="85"/>
      <c r="U868" s="85"/>
      <c r="V868" s="85"/>
      <c r="W868" s="85"/>
      <c r="X868" s="85"/>
      <c r="Y868" s="85"/>
    </row>
    <row r="869" spans="1:25" ht="12.75" customHeight="1" x14ac:dyDescent="0.25">
      <c r="A869" s="13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7"/>
      <c r="P869" s="85"/>
      <c r="Q869" s="85"/>
      <c r="R869" s="85"/>
      <c r="S869" s="85"/>
      <c r="T869" s="85"/>
      <c r="U869" s="85"/>
      <c r="V869" s="85"/>
      <c r="W869" s="85"/>
      <c r="X869" s="85"/>
      <c r="Y869" s="85"/>
    </row>
    <row r="870" spans="1:25" ht="12.75" customHeight="1" x14ac:dyDescent="0.25">
      <c r="A870" s="13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7"/>
      <c r="P870" s="85"/>
      <c r="Q870" s="85"/>
      <c r="R870" s="85"/>
      <c r="S870" s="85"/>
      <c r="T870" s="85"/>
      <c r="U870" s="85"/>
      <c r="V870" s="85"/>
      <c r="W870" s="85"/>
      <c r="X870" s="85"/>
      <c r="Y870" s="85"/>
    </row>
    <row r="871" spans="1:25" ht="12.75" customHeight="1" x14ac:dyDescent="0.25">
      <c r="A871" s="13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7"/>
      <c r="P871" s="85"/>
      <c r="Q871" s="85"/>
      <c r="R871" s="85"/>
      <c r="S871" s="85"/>
      <c r="T871" s="85"/>
      <c r="U871" s="85"/>
      <c r="V871" s="85"/>
      <c r="W871" s="85"/>
      <c r="X871" s="85"/>
      <c r="Y871" s="85"/>
    </row>
    <row r="872" spans="1:25" ht="12.75" customHeight="1" x14ac:dyDescent="0.25">
      <c r="A872" s="13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7"/>
      <c r="P872" s="85"/>
      <c r="Q872" s="85"/>
      <c r="R872" s="85"/>
      <c r="S872" s="85"/>
      <c r="T872" s="85"/>
      <c r="U872" s="85"/>
      <c r="V872" s="85"/>
      <c r="W872" s="85"/>
      <c r="X872" s="85"/>
      <c r="Y872" s="85"/>
    </row>
    <row r="873" spans="1:25" ht="12.75" customHeight="1" x14ac:dyDescent="0.25">
      <c r="A873" s="13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7"/>
      <c r="P873" s="85"/>
      <c r="Q873" s="85"/>
      <c r="R873" s="85"/>
      <c r="S873" s="85"/>
      <c r="T873" s="85"/>
      <c r="U873" s="85"/>
      <c r="V873" s="85"/>
      <c r="W873" s="85"/>
      <c r="X873" s="85"/>
      <c r="Y873" s="85"/>
    </row>
    <row r="874" spans="1:25" ht="12.75" customHeight="1" x14ac:dyDescent="0.25">
      <c r="A874" s="13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7"/>
      <c r="P874" s="85"/>
      <c r="Q874" s="85"/>
      <c r="R874" s="85"/>
      <c r="S874" s="85"/>
      <c r="T874" s="85"/>
      <c r="U874" s="85"/>
      <c r="V874" s="85"/>
      <c r="W874" s="85"/>
      <c r="X874" s="85"/>
      <c r="Y874" s="85"/>
    </row>
    <row r="875" spans="1:25" ht="12.75" customHeight="1" x14ac:dyDescent="0.25">
      <c r="A875" s="13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7"/>
      <c r="P875" s="85"/>
      <c r="Q875" s="85"/>
      <c r="R875" s="85"/>
      <c r="S875" s="85"/>
      <c r="T875" s="85"/>
      <c r="U875" s="85"/>
      <c r="V875" s="85"/>
      <c r="W875" s="85"/>
      <c r="X875" s="85"/>
      <c r="Y875" s="85"/>
    </row>
    <row r="876" spans="1:25" ht="12.75" customHeight="1" x14ac:dyDescent="0.25">
      <c r="A876" s="13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7"/>
      <c r="P876" s="85"/>
      <c r="Q876" s="85"/>
      <c r="R876" s="85"/>
      <c r="S876" s="85"/>
      <c r="T876" s="85"/>
      <c r="U876" s="85"/>
      <c r="V876" s="85"/>
      <c r="W876" s="85"/>
      <c r="X876" s="85"/>
      <c r="Y876" s="85"/>
    </row>
    <row r="877" spans="1:25" ht="12.75" customHeight="1" x14ac:dyDescent="0.25">
      <c r="A877" s="13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7"/>
      <c r="P877" s="85"/>
      <c r="Q877" s="85"/>
      <c r="R877" s="85"/>
      <c r="S877" s="85"/>
      <c r="T877" s="85"/>
      <c r="U877" s="85"/>
      <c r="V877" s="85"/>
      <c r="W877" s="85"/>
      <c r="X877" s="85"/>
      <c r="Y877" s="85"/>
    </row>
    <row r="878" spans="1:25" ht="12.75" customHeight="1" x14ac:dyDescent="0.25">
      <c r="A878" s="13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7"/>
      <c r="P878" s="85"/>
      <c r="Q878" s="85"/>
      <c r="R878" s="85"/>
      <c r="S878" s="85"/>
      <c r="T878" s="85"/>
      <c r="U878" s="85"/>
      <c r="V878" s="85"/>
      <c r="W878" s="85"/>
      <c r="X878" s="85"/>
      <c r="Y878" s="85"/>
    </row>
    <row r="879" spans="1:25" ht="12.75" customHeight="1" x14ac:dyDescent="0.25">
      <c r="A879" s="13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7"/>
      <c r="P879" s="85"/>
      <c r="Q879" s="85"/>
      <c r="R879" s="85"/>
      <c r="S879" s="85"/>
      <c r="T879" s="85"/>
      <c r="U879" s="85"/>
      <c r="V879" s="85"/>
      <c r="W879" s="85"/>
      <c r="X879" s="85"/>
      <c r="Y879" s="85"/>
    </row>
    <row r="880" spans="1:25" ht="12.75" customHeight="1" x14ac:dyDescent="0.25">
      <c r="A880" s="13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7"/>
      <c r="P880" s="85"/>
      <c r="Q880" s="85"/>
      <c r="R880" s="85"/>
      <c r="S880" s="85"/>
      <c r="T880" s="85"/>
      <c r="U880" s="85"/>
      <c r="V880" s="85"/>
      <c r="W880" s="85"/>
      <c r="X880" s="85"/>
      <c r="Y880" s="85"/>
    </row>
    <row r="881" spans="1:25" ht="12.75" customHeight="1" x14ac:dyDescent="0.25">
      <c r="A881" s="13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7"/>
      <c r="P881" s="85"/>
      <c r="Q881" s="85"/>
      <c r="R881" s="85"/>
      <c r="S881" s="85"/>
      <c r="T881" s="85"/>
      <c r="U881" s="85"/>
      <c r="V881" s="85"/>
      <c r="W881" s="85"/>
      <c r="X881" s="85"/>
      <c r="Y881" s="85"/>
    </row>
    <row r="882" spans="1:25" ht="12.75" customHeight="1" x14ac:dyDescent="0.25">
      <c r="A882" s="13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7"/>
      <c r="P882" s="85"/>
      <c r="Q882" s="85"/>
      <c r="R882" s="85"/>
      <c r="S882" s="85"/>
      <c r="T882" s="85"/>
      <c r="U882" s="85"/>
      <c r="V882" s="85"/>
      <c r="W882" s="85"/>
      <c r="X882" s="85"/>
      <c r="Y882" s="85"/>
    </row>
    <row r="883" spans="1:25" ht="12.75" customHeight="1" x14ac:dyDescent="0.25">
      <c r="A883" s="13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7"/>
      <c r="P883" s="85"/>
      <c r="Q883" s="85"/>
      <c r="R883" s="85"/>
      <c r="S883" s="85"/>
      <c r="T883" s="85"/>
      <c r="U883" s="85"/>
      <c r="V883" s="85"/>
      <c r="W883" s="85"/>
      <c r="X883" s="85"/>
      <c r="Y883" s="85"/>
    </row>
    <row r="884" spans="1:25" ht="12.75" customHeight="1" x14ac:dyDescent="0.25">
      <c r="A884" s="13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7"/>
      <c r="P884" s="85"/>
      <c r="Q884" s="85"/>
      <c r="R884" s="85"/>
      <c r="S884" s="85"/>
      <c r="T884" s="85"/>
      <c r="U884" s="85"/>
      <c r="V884" s="85"/>
      <c r="W884" s="85"/>
      <c r="X884" s="85"/>
      <c r="Y884" s="85"/>
    </row>
    <row r="885" spans="1:25" ht="12.75" customHeight="1" x14ac:dyDescent="0.25">
      <c r="A885" s="13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7"/>
      <c r="P885" s="85"/>
      <c r="Q885" s="85"/>
      <c r="R885" s="85"/>
      <c r="S885" s="85"/>
      <c r="T885" s="85"/>
      <c r="U885" s="85"/>
      <c r="V885" s="85"/>
      <c r="W885" s="85"/>
      <c r="X885" s="85"/>
      <c r="Y885" s="85"/>
    </row>
    <row r="886" spans="1:25" ht="12.75" customHeight="1" x14ac:dyDescent="0.25">
      <c r="A886" s="13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7"/>
      <c r="P886" s="85"/>
      <c r="Q886" s="85"/>
      <c r="R886" s="85"/>
      <c r="S886" s="85"/>
      <c r="T886" s="85"/>
      <c r="U886" s="85"/>
      <c r="V886" s="85"/>
      <c r="W886" s="85"/>
      <c r="X886" s="85"/>
      <c r="Y886" s="85"/>
    </row>
    <row r="887" spans="1:25" ht="12.75" customHeight="1" x14ac:dyDescent="0.25">
      <c r="A887" s="13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7"/>
      <c r="P887" s="85"/>
      <c r="Q887" s="85"/>
      <c r="R887" s="85"/>
      <c r="S887" s="85"/>
      <c r="T887" s="85"/>
      <c r="U887" s="85"/>
      <c r="V887" s="85"/>
      <c r="W887" s="85"/>
      <c r="X887" s="85"/>
      <c r="Y887" s="85"/>
    </row>
    <row r="888" spans="1:25" ht="12.75" customHeight="1" x14ac:dyDescent="0.25">
      <c r="A888" s="13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7"/>
      <c r="P888" s="85"/>
      <c r="Q888" s="85"/>
      <c r="R888" s="85"/>
      <c r="S888" s="85"/>
      <c r="T888" s="85"/>
      <c r="U888" s="85"/>
      <c r="V888" s="85"/>
      <c r="W888" s="85"/>
      <c r="X888" s="85"/>
      <c r="Y888" s="85"/>
    </row>
    <row r="889" spans="1:25" ht="12.75" customHeight="1" x14ac:dyDescent="0.25">
      <c r="A889" s="13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7"/>
      <c r="P889" s="85"/>
      <c r="Q889" s="85"/>
      <c r="R889" s="85"/>
      <c r="S889" s="85"/>
      <c r="T889" s="85"/>
      <c r="U889" s="85"/>
      <c r="V889" s="85"/>
      <c r="W889" s="85"/>
      <c r="X889" s="85"/>
      <c r="Y889" s="85"/>
    </row>
    <row r="890" spans="1:25" ht="12.75" customHeight="1" x14ac:dyDescent="0.25">
      <c r="A890" s="13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7"/>
      <c r="P890" s="85"/>
      <c r="Q890" s="85"/>
      <c r="R890" s="85"/>
      <c r="S890" s="85"/>
      <c r="T890" s="85"/>
      <c r="U890" s="85"/>
      <c r="V890" s="85"/>
      <c r="W890" s="85"/>
      <c r="X890" s="85"/>
      <c r="Y890" s="85"/>
    </row>
    <row r="891" spans="1:25" ht="12.75" customHeight="1" x14ac:dyDescent="0.25">
      <c r="A891" s="13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7"/>
      <c r="P891" s="85"/>
      <c r="Q891" s="85"/>
      <c r="R891" s="85"/>
      <c r="S891" s="85"/>
      <c r="T891" s="85"/>
      <c r="U891" s="85"/>
      <c r="V891" s="85"/>
      <c r="W891" s="85"/>
      <c r="X891" s="85"/>
      <c r="Y891" s="85"/>
    </row>
    <row r="892" spans="1:25" ht="12.75" customHeight="1" x14ac:dyDescent="0.25">
      <c r="A892" s="13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7"/>
      <c r="P892" s="85"/>
      <c r="Q892" s="85"/>
      <c r="R892" s="85"/>
      <c r="S892" s="85"/>
      <c r="T892" s="85"/>
      <c r="U892" s="85"/>
      <c r="V892" s="85"/>
      <c r="W892" s="85"/>
      <c r="X892" s="85"/>
      <c r="Y892" s="85"/>
    </row>
    <row r="893" spans="1:25" ht="12.75" customHeight="1" x14ac:dyDescent="0.25">
      <c r="A893" s="13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7"/>
      <c r="P893" s="85"/>
      <c r="Q893" s="85"/>
      <c r="R893" s="85"/>
      <c r="S893" s="85"/>
      <c r="T893" s="85"/>
      <c r="U893" s="85"/>
      <c r="V893" s="85"/>
      <c r="W893" s="85"/>
      <c r="X893" s="85"/>
      <c r="Y893" s="85"/>
    </row>
    <row r="894" spans="1:25" ht="12.75" customHeight="1" x14ac:dyDescent="0.25">
      <c r="A894" s="13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7"/>
      <c r="P894" s="85"/>
      <c r="Q894" s="85"/>
      <c r="R894" s="85"/>
      <c r="S894" s="85"/>
      <c r="T894" s="85"/>
      <c r="U894" s="85"/>
      <c r="V894" s="85"/>
      <c r="W894" s="85"/>
      <c r="X894" s="85"/>
      <c r="Y894" s="85"/>
    </row>
    <row r="895" spans="1:25" ht="12.75" customHeight="1" x14ac:dyDescent="0.25">
      <c r="A895" s="13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7"/>
      <c r="P895" s="85"/>
      <c r="Q895" s="85"/>
      <c r="R895" s="85"/>
      <c r="S895" s="85"/>
      <c r="T895" s="85"/>
      <c r="U895" s="85"/>
      <c r="V895" s="85"/>
      <c r="W895" s="85"/>
      <c r="X895" s="85"/>
      <c r="Y895" s="85"/>
    </row>
    <row r="896" spans="1:25" ht="12.75" customHeight="1" x14ac:dyDescent="0.25">
      <c r="A896" s="13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7"/>
      <c r="P896" s="85"/>
      <c r="Q896" s="85"/>
      <c r="R896" s="85"/>
      <c r="S896" s="85"/>
      <c r="T896" s="85"/>
      <c r="U896" s="85"/>
      <c r="V896" s="85"/>
      <c r="W896" s="85"/>
      <c r="X896" s="85"/>
      <c r="Y896" s="85"/>
    </row>
    <row r="897" spans="1:25" ht="12.75" customHeight="1" x14ac:dyDescent="0.25">
      <c r="A897" s="13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7"/>
      <c r="P897" s="85"/>
      <c r="Q897" s="85"/>
      <c r="R897" s="85"/>
      <c r="S897" s="85"/>
      <c r="T897" s="85"/>
      <c r="U897" s="85"/>
      <c r="V897" s="85"/>
      <c r="W897" s="85"/>
      <c r="X897" s="85"/>
      <c r="Y897" s="85"/>
    </row>
    <row r="898" spans="1:25" ht="12.75" customHeight="1" x14ac:dyDescent="0.25">
      <c r="A898" s="13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7"/>
      <c r="P898" s="85"/>
      <c r="Q898" s="85"/>
      <c r="R898" s="85"/>
      <c r="S898" s="85"/>
      <c r="T898" s="85"/>
      <c r="U898" s="85"/>
      <c r="V898" s="85"/>
      <c r="W898" s="85"/>
      <c r="X898" s="85"/>
      <c r="Y898" s="85"/>
    </row>
    <row r="899" spans="1:25" ht="12.75" customHeight="1" x14ac:dyDescent="0.25">
      <c r="A899" s="13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7"/>
      <c r="P899" s="85"/>
      <c r="Q899" s="85"/>
      <c r="R899" s="85"/>
      <c r="S899" s="85"/>
      <c r="T899" s="85"/>
      <c r="U899" s="85"/>
      <c r="V899" s="85"/>
      <c r="W899" s="85"/>
      <c r="X899" s="85"/>
      <c r="Y899" s="85"/>
    </row>
    <row r="900" spans="1:25" ht="12.75" customHeight="1" x14ac:dyDescent="0.25">
      <c r="A900" s="13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7"/>
      <c r="P900" s="85"/>
      <c r="Q900" s="85"/>
      <c r="R900" s="85"/>
      <c r="S900" s="85"/>
      <c r="T900" s="85"/>
      <c r="U900" s="85"/>
      <c r="V900" s="85"/>
      <c r="W900" s="85"/>
      <c r="X900" s="85"/>
      <c r="Y900" s="85"/>
    </row>
    <row r="901" spans="1:25" ht="12.75" customHeight="1" x14ac:dyDescent="0.25">
      <c r="A901" s="13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7"/>
      <c r="P901" s="85"/>
      <c r="Q901" s="85"/>
      <c r="R901" s="85"/>
      <c r="S901" s="85"/>
      <c r="T901" s="85"/>
      <c r="U901" s="85"/>
      <c r="V901" s="85"/>
      <c r="W901" s="85"/>
      <c r="X901" s="85"/>
      <c r="Y901" s="85"/>
    </row>
    <row r="902" spans="1:25" ht="12.75" customHeight="1" x14ac:dyDescent="0.25">
      <c r="A902" s="13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7"/>
      <c r="P902" s="85"/>
      <c r="Q902" s="85"/>
      <c r="R902" s="85"/>
      <c r="S902" s="85"/>
      <c r="T902" s="85"/>
      <c r="U902" s="85"/>
      <c r="V902" s="85"/>
      <c r="W902" s="85"/>
      <c r="X902" s="85"/>
      <c r="Y902" s="85"/>
    </row>
    <row r="903" spans="1:25" ht="12.75" customHeight="1" x14ac:dyDescent="0.25">
      <c r="A903" s="13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7"/>
      <c r="P903" s="85"/>
      <c r="Q903" s="85"/>
      <c r="R903" s="85"/>
      <c r="S903" s="85"/>
      <c r="T903" s="85"/>
      <c r="U903" s="85"/>
      <c r="V903" s="85"/>
      <c r="W903" s="85"/>
      <c r="X903" s="85"/>
      <c r="Y903" s="85"/>
    </row>
    <row r="904" spans="1:25" ht="12.75" customHeight="1" x14ac:dyDescent="0.25">
      <c r="A904" s="13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7"/>
      <c r="P904" s="85"/>
      <c r="Q904" s="85"/>
      <c r="R904" s="85"/>
      <c r="S904" s="85"/>
      <c r="T904" s="85"/>
      <c r="U904" s="85"/>
      <c r="V904" s="85"/>
      <c r="W904" s="85"/>
      <c r="X904" s="85"/>
      <c r="Y904" s="85"/>
    </row>
    <row r="905" spans="1:25" ht="12.75" customHeight="1" x14ac:dyDescent="0.25">
      <c r="A905" s="13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7"/>
      <c r="P905" s="85"/>
      <c r="Q905" s="85"/>
      <c r="R905" s="85"/>
      <c r="S905" s="85"/>
      <c r="T905" s="85"/>
      <c r="U905" s="85"/>
      <c r="V905" s="85"/>
      <c r="W905" s="85"/>
      <c r="X905" s="85"/>
      <c r="Y905" s="85"/>
    </row>
    <row r="906" spans="1:25" ht="12.75" customHeight="1" x14ac:dyDescent="0.25">
      <c r="A906" s="13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7"/>
      <c r="P906" s="85"/>
      <c r="Q906" s="85"/>
      <c r="R906" s="85"/>
      <c r="S906" s="85"/>
      <c r="T906" s="85"/>
      <c r="U906" s="85"/>
      <c r="V906" s="85"/>
      <c r="W906" s="85"/>
      <c r="X906" s="85"/>
      <c r="Y906" s="85"/>
    </row>
    <row r="907" spans="1:25" ht="12.75" customHeight="1" x14ac:dyDescent="0.25">
      <c r="A907" s="13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7"/>
      <c r="P907" s="85"/>
      <c r="Q907" s="85"/>
      <c r="R907" s="85"/>
      <c r="S907" s="85"/>
      <c r="T907" s="85"/>
      <c r="U907" s="85"/>
      <c r="V907" s="85"/>
      <c r="W907" s="85"/>
      <c r="X907" s="85"/>
      <c r="Y907" s="85"/>
    </row>
    <row r="908" spans="1:25" ht="12.75" customHeight="1" x14ac:dyDescent="0.25">
      <c r="A908" s="13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7"/>
      <c r="P908" s="85"/>
      <c r="Q908" s="85"/>
      <c r="R908" s="85"/>
      <c r="S908" s="85"/>
      <c r="T908" s="85"/>
      <c r="U908" s="85"/>
      <c r="V908" s="85"/>
      <c r="W908" s="85"/>
      <c r="X908" s="85"/>
      <c r="Y908" s="85"/>
    </row>
    <row r="909" spans="1:25" ht="12.75" customHeight="1" x14ac:dyDescent="0.25">
      <c r="A909" s="13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7"/>
      <c r="P909" s="85"/>
      <c r="Q909" s="85"/>
      <c r="R909" s="85"/>
      <c r="S909" s="85"/>
      <c r="T909" s="85"/>
      <c r="U909" s="85"/>
      <c r="V909" s="85"/>
      <c r="W909" s="85"/>
      <c r="X909" s="85"/>
      <c r="Y909" s="85"/>
    </row>
    <row r="910" spans="1:25" ht="12.75" customHeight="1" x14ac:dyDescent="0.25">
      <c r="A910" s="13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7"/>
      <c r="P910" s="85"/>
      <c r="Q910" s="85"/>
      <c r="R910" s="85"/>
      <c r="S910" s="85"/>
      <c r="T910" s="85"/>
      <c r="U910" s="85"/>
      <c r="V910" s="85"/>
      <c r="W910" s="85"/>
      <c r="X910" s="85"/>
      <c r="Y910" s="85"/>
    </row>
    <row r="911" spans="1:25" ht="12.75" customHeight="1" x14ac:dyDescent="0.25">
      <c r="A911" s="13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7"/>
      <c r="P911" s="85"/>
      <c r="Q911" s="85"/>
      <c r="R911" s="85"/>
      <c r="S911" s="85"/>
      <c r="T911" s="85"/>
      <c r="U911" s="85"/>
      <c r="V911" s="85"/>
      <c r="W911" s="85"/>
      <c r="X911" s="85"/>
      <c r="Y911" s="85"/>
    </row>
    <row r="912" spans="1:25" ht="12.75" customHeight="1" x14ac:dyDescent="0.25">
      <c r="A912" s="13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7"/>
      <c r="P912" s="85"/>
      <c r="Q912" s="85"/>
      <c r="R912" s="85"/>
      <c r="S912" s="85"/>
      <c r="T912" s="85"/>
      <c r="U912" s="85"/>
      <c r="V912" s="85"/>
      <c r="W912" s="85"/>
      <c r="X912" s="85"/>
      <c r="Y912" s="85"/>
    </row>
    <row r="913" spans="1:25" ht="12.75" customHeight="1" x14ac:dyDescent="0.25">
      <c r="A913" s="13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7"/>
      <c r="P913" s="85"/>
      <c r="Q913" s="85"/>
      <c r="R913" s="85"/>
      <c r="S913" s="85"/>
      <c r="T913" s="85"/>
      <c r="U913" s="85"/>
      <c r="V913" s="85"/>
      <c r="W913" s="85"/>
      <c r="X913" s="85"/>
      <c r="Y913" s="85"/>
    </row>
    <row r="914" spans="1:25" ht="12.75" customHeight="1" x14ac:dyDescent="0.25">
      <c r="A914" s="13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7"/>
      <c r="P914" s="85"/>
      <c r="Q914" s="85"/>
      <c r="R914" s="85"/>
      <c r="S914" s="85"/>
      <c r="T914" s="85"/>
      <c r="U914" s="85"/>
      <c r="V914" s="85"/>
      <c r="W914" s="85"/>
      <c r="X914" s="85"/>
      <c r="Y914" s="85"/>
    </row>
    <row r="915" spans="1:25" ht="12.75" customHeight="1" x14ac:dyDescent="0.25">
      <c r="A915" s="13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7"/>
      <c r="P915" s="85"/>
      <c r="Q915" s="85"/>
      <c r="R915" s="85"/>
      <c r="S915" s="85"/>
      <c r="T915" s="85"/>
      <c r="U915" s="85"/>
      <c r="V915" s="85"/>
      <c r="W915" s="85"/>
      <c r="X915" s="85"/>
      <c r="Y915" s="85"/>
    </row>
    <row r="916" spans="1:25" ht="12.75" customHeight="1" x14ac:dyDescent="0.25">
      <c r="A916" s="13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7"/>
      <c r="P916" s="85"/>
      <c r="Q916" s="85"/>
      <c r="R916" s="85"/>
      <c r="S916" s="85"/>
      <c r="T916" s="85"/>
      <c r="U916" s="85"/>
      <c r="V916" s="85"/>
      <c r="W916" s="85"/>
      <c r="X916" s="85"/>
      <c r="Y916" s="85"/>
    </row>
    <row r="917" spans="1:25" ht="12.75" customHeight="1" x14ac:dyDescent="0.25">
      <c r="A917" s="13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7"/>
      <c r="P917" s="85"/>
      <c r="Q917" s="85"/>
      <c r="R917" s="85"/>
      <c r="S917" s="85"/>
      <c r="T917" s="85"/>
      <c r="U917" s="85"/>
      <c r="V917" s="85"/>
      <c r="W917" s="85"/>
      <c r="X917" s="85"/>
      <c r="Y917" s="85"/>
    </row>
    <row r="918" spans="1:25" ht="12.75" customHeight="1" x14ac:dyDescent="0.25">
      <c r="A918" s="13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7"/>
      <c r="P918" s="85"/>
      <c r="Q918" s="85"/>
      <c r="R918" s="85"/>
      <c r="S918" s="85"/>
      <c r="T918" s="85"/>
      <c r="U918" s="85"/>
      <c r="V918" s="85"/>
      <c r="W918" s="85"/>
      <c r="X918" s="85"/>
      <c r="Y918" s="85"/>
    </row>
    <row r="919" spans="1:25" ht="12.75" customHeight="1" x14ac:dyDescent="0.25">
      <c r="A919" s="13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7"/>
      <c r="P919" s="85"/>
      <c r="Q919" s="85"/>
      <c r="R919" s="85"/>
      <c r="S919" s="85"/>
      <c r="T919" s="85"/>
      <c r="U919" s="85"/>
      <c r="V919" s="85"/>
      <c r="W919" s="85"/>
      <c r="X919" s="85"/>
      <c r="Y919" s="85"/>
    </row>
    <row r="920" spans="1:25" ht="12.75" customHeight="1" x14ac:dyDescent="0.25">
      <c r="A920" s="13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7"/>
      <c r="P920" s="85"/>
      <c r="Q920" s="85"/>
      <c r="R920" s="85"/>
      <c r="S920" s="85"/>
      <c r="T920" s="85"/>
      <c r="U920" s="85"/>
      <c r="V920" s="85"/>
      <c r="W920" s="85"/>
      <c r="X920" s="85"/>
      <c r="Y920" s="85"/>
    </row>
    <row r="921" spans="1:25" ht="12.75" customHeight="1" x14ac:dyDescent="0.25">
      <c r="A921" s="13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7"/>
      <c r="P921" s="85"/>
      <c r="Q921" s="85"/>
      <c r="R921" s="85"/>
      <c r="S921" s="85"/>
      <c r="T921" s="85"/>
      <c r="U921" s="85"/>
      <c r="V921" s="85"/>
      <c r="W921" s="85"/>
      <c r="X921" s="85"/>
      <c r="Y921" s="85"/>
    </row>
    <row r="922" spans="1:25" ht="12.75" customHeight="1" x14ac:dyDescent="0.25">
      <c r="A922" s="13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7"/>
      <c r="P922" s="85"/>
      <c r="Q922" s="85"/>
      <c r="R922" s="85"/>
      <c r="S922" s="85"/>
      <c r="T922" s="85"/>
      <c r="U922" s="85"/>
      <c r="V922" s="85"/>
      <c r="W922" s="85"/>
      <c r="X922" s="85"/>
      <c r="Y922" s="85"/>
    </row>
    <row r="923" spans="1:25" ht="12.75" customHeight="1" x14ac:dyDescent="0.25">
      <c r="A923" s="13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7"/>
      <c r="P923" s="85"/>
      <c r="Q923" s="85"/>
      <c r="R923" s="85"/>
      <c r="S923" s="85"/>
      <c r="T923" s="85"/>
      <c r="U923" s="85"/>
      <c r="V923" s="85"/>
      <c r="W923" s="85"/>
      <c r="X923" s="85"/>
      <c r="Y923" s="85"/>
    </row>
    <row r="924" spans="1:25" ht="12.75" customHeight="1" x14ac:dyDescent="0.25">
      <c r="A924" s="13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7"/>
      <c r="P924" s="85"/>
      <c r="Q924" s="85"/>
      <c r="R924" s="85"/>
      <c r="S924" s="85"/>
      <c r="T924" s="85"/>
      <c r="U924" s="85"/>
      <c r="V924" s="85"/>
      <c r="W924" s="85"/>
      <c r="X924" s="85"/>
      <c r="Y924" s="85"/>
    </row>
    <row r="925" spans="1:25" ht="12.75" customHeight="1" x14ac:dyDescent="0.25">
      <c r="A925" s="13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7"/>
      <c r="P925" s="85"/>
      <c r="Q925" s="85"/>
      <c r="R925" s="85"/>
      <c r="S925" s="85"/>
      <c r="T925" s="85"/>
      <c r="U925" s="85"/>
      <c r="V925" s="85"/>
      <c r="W925" s="85"/>
      <c r="X925" s="85"/>
      <c r="Y925" s="85"/>
    </row>
    <row r="926" spans="1:25" ht="12.75" customHeight="1" x14ac:dyDescent="0.25">
      <c r="A926" s="13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7"/>
      <c r="P926" s="85"/>
      <c r="Q926" s="85"/>
      <c r="R926" s="85"/>
      <c r="S926" s="85"/>
      <c r="T926" s="85"/>
      <c r="U926" s="85"/>
      <c r="V926" s="85"/>
      <c r="W926" s="85"/>
      <c r="X926" s="85"/>
      <c r="Y926" s="85"/>
    </row>
    <row r="927" spans="1:25" ht="12.75" customHeight="1" x14ac:dyDescent="0.25">
      <c r="A927" s="13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7"/>
      <c r="P927" s="85"/>
      <c r="Q927" s="85"/>
      <c r="R927" s="85"/>
      <c r="S927" s="85"/>
      <c r="T927" s="85"/>
      <c r="U927" s="85"/>
      <c r="V927" s="85"/>
      <c r="W927" s="85"/>
      <c r="X927" s="85"/>
      <c r="Y927" s="85"/>
    </row>
    <row r="928" spans="1:25" ht="12.75" customHeight="1" x14ac:dyDescent="0.25">
      <c r="A928" s="13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7"/>
      <c r="P928" s="85"/>
      <c r="Q928" s="85"/>
      <c r="R928" s="85"/>
      <c r="S928" s="85"/>
      <c r="T928" s="85"/>
      <c r="U928" s="85"/>
      <c r="V928" s="85"/>
      <c r="W928" s="85"/>
      <c r="X928" s="85"/>
      <c r="Y928" s="85"/>
    </row>
    <row r="929" spans="1:25" ht="12.75" customHeight="1" x14ac:dyDescent="0.25">
      <c r="A929" s="13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7"/>
      <c r="P929" s="85"/>
      <c r="Q929" s="85"/>
      <c r="R929" s="85"/>
      <c r="S929" s="85"/>
      <c r="T929" s="85"/>
      <c r="U929" s="85"/>
      <c r="V929" s="85"/>
      <c r="W929" s="85"/>
      <c r="X929" s="85"/>
      <c r="Y929" s="85"/>
    </row>
    <row r="930" spans="1:25" ht="12.75" customHeight="1" x14ac:dyDescent="0.25">
      <c r="A930" s="13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7"/>
      <c r="P930" s="85"/>
      <c r="Q930" s="85"/>
      <c r="R930" s="85"/>
      <c r="S930" s="85"/>
      <c r="T930" s="85"/>
      <c r="U930" s="85"/>
      <c r="V930" s="85"/>
      <c r="W930" s="85"/>
      <c r="X930" s="85"/>
      <c r="Y930" s="85"/>
    </row>
    <row r="931" spans="1:25" ht="12.75" customHeight="1" x14ac:dyDescent="0.25">
      <c r="A931" s="13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7"/>
      <c r="P931" s="85"/>
      <c r="Q931" s="85"/>
      <c r="R931" s="85"/>
      <c r="S931" s="85"/>
      <c r="T931" s="85"/>
      <c r="U931" s="85"/>
      <c r="V931" s="85"/>
      <c r="W931" s="85"/>
      <c r="X931" s="85"/>
      <c r="Y931" s="85"/>
    </row>
    <row r="932" spans="1:25" ht="12.75" customHeight="1" x14ac:dyDescent="0.25">
      <c r="A932" s="13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7"/>
      <c r="P932" s="85"/>
      <c r="Q932" s="85"/>
      <c r="R932" s="85"/>
      <c r="S932" s="85"/>
      <c r="T932" s="85"/>
      <c r="U932" s="85"/>
      <c r="V932" s="85"/>
      <c r="W932" s="85"/>
      <c r="X932" s="85"/>
      <c r="Y932" s="85"/>
    </row>
    <row r="933" spans="1:25" ht="12.75" customHeight="1" x14ac:dyDescent="0.25">
      <c r="A933" s="13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7"/>
      <c r="P933" s="85"/>
      <c r="Q933" s="85"/>
      <c r="R933" s="85"/>
      <c r="S933" s="85"/>
      <c r="T933" s="85"/>
      <c r="U933" s="85"/>
      <c r="V933" s="85"/>
      <c r="W933" s="85"/>
      <c r="X933" s="85"/>
      <c r="Y933" s="85"/>
    </row>
    <row r="934" spans="1:25" ht="12.75" customHeight="1" x14ac:dyDescent="0.25">
      <c r="A934" s="13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7"/>
      <c r="P934" s="85"/>
      <c r="Q934" s="85"/>
      <c r="R934" s="85"/>
      <c r="S934" s="85"/>
      <c r="T934" s="85"/>
      <c r="U934" s="85"/>
      <c r="V934" s="85"/>
      <c r="W934" s="85"/>
      <c r="X934" s="85"/>
      <c r="Y934" s="85"/>
    </row>
    <row r="935" spans="1:25" ht="12.75" customHeight="1" x14ac:dyDescent="0.25">
      <c r="A935" s="13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7"/>
      <c r="P935" s="85"/>
      <c r="Q935" s="85"/>
      <c r="R935" s="85"/>
      <c r="S935" s="85"/>
      <c r="T935" s="85"/>
      <c r="U935" s="85"/>
      <c r="V935" s="85"/>
      <c r="W935" s="85"/>
      <c r="X935" s="85"/>
      <c r="Y935" s="85"/>
    </row>
    <row r="936" spans="1:25" ht="12.75" customHeight="1" x14ac:dyDescent="0.25">
      <c r="A936" s="13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7"/>
      <c r="P936" s="85"/>
      <c r="Q936" s="85"/>
      <c r="R936" s="85"/>
      <c r="S936" s="85"/>
      <c r="T936" s="85"/>
      <c r="U936" s="85"/>
      <c r="V936" s="85"/>
      <c r="W936" s="85"/>
      <c r="X936" s="85"/>
      <c r="Y936" s="85"/>
    </row>
    <row r="937" spans="1:25" ht="12.75" customHeight="1" x14ac:dyDescent="0.25">
      <c r="A937" s="13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7"/>
      <c r="P937" s="85"/>
      <c r="Q937" s="85"/>
      <c r="R937" s="85"/>
      <c r="S937" s="85"/>
      <c r="T937" s="85"/>
      <c r="U937" s="85"/>
      <c r="V937" s="85"/>
      <c r="W937" s="85"/>
      <c r="X937" s="85"/>
      <c r="Y937" s="85"/>
    </row>
    <row r="938" spans="1:25" ht="12.75" customHeight="1" x14ac:dyDescent="0.25">
      <c r="A938" s="13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7"/>
      <c r="P938" s="85"/>
      <c r="Q938" s="85"/>
      <c r="R938" s="85"/>
      <c r="S938" s="85"/>
      <c r="T938" s="85"/>
      <c r="U938" s="85"/>
      <c r="V938" s="85"/>
      <c r="W938" s="85"/>
      <c r="X938" s="85"/>
      <c r="Y938" s="85"/>
    </row>
    <row r="939" spans="1:25" ht="12.75" customHeight="1" x14ac:dyDescent="0.25">
      <c r="A939" s="13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7"/>
      <c r="P939" s="85"/>
      <c r="Q939" s="85"/>
      <c r="R939" s="85"/>
      <c r="S939" s="85"/>
      <c r="T939" s="85"/>
      <c r="U939" s="85"/>
      <c r="V939" s="85"/>
      <c r="W939" s="85"/>
      <c r="X939" s="85"/>
      <c r="Y939" s="85"/>
    </row>
    <row r="940" spans="1:25" ht="12.75" customHeight="1" x14ac:dyDescent="0.25">
      <c r="A940" s="13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7"/>
      <c r="P940" s="85"/>
      <c r="Q940" s="85"/>
      <c r="R940" s="85"/>
      <c r="S940" s="85"/>
      <c r="T940" s="85"/>
      <c r="U940" s="85"/>
      <c r="V940" s="85"/>
      <c r="W940" s="85"/>
      <c r="X940" s="85"/>
      <c r="Y940" s="85"/>
    </row>
    <row r="941" spans="1:25" ht="12.75" customHeight="1" x14ac:dyDescent="0.25">
      <c r="A941" s="13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7"/>
      <c r="P941" s="85"/>
      <c r="Q941" s="85"/>
      <c r="R941" s="85"/>
      <c r="S941" s="85"/>
      <c r="T941" s="85"/>
      <c r="U941" s="85"/>
      <c r="V941" s="85"/>
      <c r="W941" s="85"/>
      <c r="X941" s="85"/>
      <c r="Y941" s="85"/>
    </row>
    <row r="942" spans="1:25" ht="12.75" customHeight="1" x14ac:dyDescent="0.25">
      <c r="A942" s="13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7"/>
      <c r="P942" s="85"/>
      <c r="Q942" s="85"/>
      <c r="R942" s="85"/>
      <c r="S942" s="85"/>
      <c r="T942" s="85"/>
      <c r="U942" s="85"/>
      <c r="V942" s="85"/>
      <c r="W942" s="85"/>
      <c r="X942" s="85"/>
      <c r="Y942" s="85"/>
    </row>
    <row r="943" spans="1:25" ht="12.75" customHeight="1" x14ac:dyDescent="0.25">
      <c r="A943" s="13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7"/>
      <c r="P943" s="85"/>
      <c r="Q943" s="85"/>
      <c r="R943" s="85"/>
      <c r="S943" s="85"/>
      <c r="T943" s="85"/>
      <c r="U943" s="85"/>
      <c r="V943" s="85"/>
      <c r="W943" s="85"/>
      <c r="X943" s="85"/>
      <c r="Y943" s="85"/>
    </row>
    <row r="944" spans="1:25" ht="12.75" customHeight="1" x14ac:dyDescent="0.25">
      <c r="A944" s="13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7"/>
      <c r="P944" s="85"/>
      <c r="Q944" s="85"/>
      <c r="R944" s="85"/>
      <c r="S944" s="85"/>
      <c r="T944" s="85"/>
      <c r="U944" s="85"/>
      <c r="V944" s="85"/>
      <c r="W944" s="85"/>
      <c r="X944" s="85"/>
      <c r="Y944" s="85"/>
    </row>
    <row r="945" spans="1:25" ht="12.75" customHeight="1" x14ac:dyDescent="0.25">
      <c r="A945" s="13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7"/>
      <c r="P945" s="85"/>
      <c r="Q945" s="85"/>
      <c r="R945" s="85"/>
      <c r="S945" s="85"/>
      <c r="T945" s="85"/>
      <c r="U945" s="85"/>
      <c r="V945" s="85"/>
      <c r="W945" s="85"/>
      <c r="X945" s="85"/>
      <c r="Y945" s="85"/>
    </row>
    <row r="946" spans="1:25" ht="12.75" customHeight="1" x14ac:dyDescent="0.25">
      <c r="A946" s="13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7"/>
      <c r="P946" s="85"/>
      <c r="Q946" s="85"/>
      <c r="R946" s="85"/>
      <c r="S946" s="85"/>
      <c r="T946" s="85"/>
      <c r="U946" s="85"/>
      <c r="V946" s="85"/>
      <c r="W946" s="85"/>
      <c r="X946" s="85"/>
      <c r="Y946" s="85"/>
    </row>
    <row r="947" spans="1:25" ht="12.75" customHeight="1" x14ac:dyDescent="0.25">
      <c r="A947" s="13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7"/>
      <c r="P947" s="85"/>
      <c r="Q947" s="85"/>
      <c r="R947" s="85"/>
      <c r="S947" s="85"/>
      <c r="T947" s="85"/>
      <c r="U947" s="85"/>
      <c r="V947" s="85"/>
      <c r="W947" s="85"/>
      <c r="X947" s="85"/>
      <c r="Y947" s="85"/>
    </row>
    <row r="948" spans="1:25" ht="12.75" customHeight="1" x14ac:dyDescent="0.25">
      <c r="A948" s="13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7"/>
      <c r="P948" s="85"/>
      <c r="Q948" s="85"/>
      <c r="R948" s="85"/>
      <c r="S948" s="85"/>
      <c r="T948" s="85"/>
      <c r="U948" s="85"/>
      <c r="V948" s="85"/>
      <c r="W948" s="85"/>
      <c r="X948" s="85"/>
      <c r="Y948" s="85"/>
    </row>
    <row r="949" spans="1:25" ht="12.75" customHeight="1" x14ac:dyDescent="0.25">
      <c r="A949" s="13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7"/>
      <c r="P949" s="85"/>
      <c r="Q949" s="85"/>
      <c r="R949" s="85"/>
      <c r="S949" s="85"/>
      <c r="T949" s="85"/>
      <c r="U949" s="85"/>
      <c r="V949" s="85"/>
      <c r="W949" s="85"/>
      <c r="X949" s="85"/>
      <c r="Y949" s="85"/>
    </row>
    <row r="950" spans="1:25" ht="12.75" customHeight="1" x14ac:dyDescent="0.25">
      <c r="A950" s="13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7"/>
      <c r="P950" s="85"/>
      <c r="Q950" s="85"/>
      <c r="R950" s="85"/>
      <c r="S950" s="85"/>
      <c r="T950" s="85"/>
      <c r="U950" s="85"/>
      <c r="V950" s="85"/>
      <c r="W950" s="85"/>
      <c r="X950" s="85"/>
      <c r="Y950" s="85"/>
    </row>
    <row r="951" spans="1:25" ht="12.75" customHeight="1" x14ac:dyDescent="0.25">
      <c r="A951" s="13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7"/>
      <c r="P951" s="85"/>
      <c r="Q951" s="85"/>
      <c r="R951" s="85"/>
      <c r="S951" s="85"/>
      <c r="T951" s="85"/>
      <c r="U951" s="85"/>
      <c r="V951" s="85"/>
      <c r="W951" s="85"/>
      <c r="X951" s="85"/>
      <c r="Y951" s="85"/>
    </row>
    <row r="952" spans="1:25" ht="12.75" customHeight="1" x14ac:dyDescent="0.25">
      <c r="A952" s="13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7"/>
      <c r="P952" s="85"/>
      <c r="Q952" s="85"/>
      <c r="R952" s="85"/>
      <c r="S952" s="85"/>
      <c r="T952" s="85"/>
      <c r="U952" s="85"/>
      <c r="V952" s="85"/>
      <c r="W952" s="85"/>
      <c r="X952" s="85"/>
      <c r="Y952" s="85"/>
    </row>
    <row r="953" spans="1:25" ht="12.75" customHeight="1" x14ac:dyDescent="0.25">
      <c r="A953" s="13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7"/>
      <c r="P953" s="85"/>
      <c r="Q953" s="85"/>
      <c r="R953" s="85"/>
      <c r="S953" s="85"/>
      <c r="T953" s="85"/>
      <c r="U953" s="85"/>
      <c r="V953" s="85"/>
      <c r="W953" s="85"/>
      <c r="X953" s="85"/>
      <c r="Y953" s="85"/>
    </row>
    <row r="954" spans="1:25" ht="12.75" customHeight="1" x14ac:dyDescent="0.25">
      <c r="A954" s="13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7"/>
      <c r="P954" s="85"/>
      <c r="Q954" s="85"/>
      <c r="R954" s="85"/>
      <c r="S954" s="85"/>
      <c r="T954" s="85"/>
      <c r="U954" s="85"/>
      <c r="V954" s="85"/>
      <c r="W954" s="85"/>
      <c r="X954" s="85"/>
      <c r="Y954" s="85"/>
    </row>
    <row r="955" spans="1:25" ht="12.75" customHeight="1" x14ac:dyDescent="0.25">
      <c r="A955" s="13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7"/>
      <c r="P955" s="85"/>
      <c r="Q955" s="85"/>
      <c r="R955" s="85"/>
      <c r="S955" s="85"/>
      <c r="T955" s="85"/>
      <c r="U955" s="85"/>
      <c r="V955" s="85"/>
      <c r="W955" s="85"/>
      <c r="X955" s="85"/>
      <c r="Y955" s="85"/>
    </row>
    <row r="956" spans="1:25" ht="12.75" customHeight="1" x14ac:dyDescent="0.25">
      <c r="A956" s="13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7"/>
      <c r="P956" s="85"/>
      <c r="Q956" s="85"/>
      <c r="R956" s="85"/>
      <c r="S956" s="85"/>
      <c r="T956" s="85"/>
      <c r="U956" s="85"/>
      <c r="V956" s="85"/>
      <c r="W956" s="85"/>
      <c r="X956" s="85"/>
      <c r="Y956" s="85"/>
    </row>
    <row r="957" spans="1:25" ht="12.75" customHeight="1" x14ac:dyDescent="0.25">
      <c r="A957" s="13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7"/>
      <c r="P957" s="85"/>
      <c r="Q957" s="85"/>
      <c r="R957" s="85"/>
      <c r="S957" s="85"/>
      <c r="T957" s="85"/>
      <c r="U957" s="85"/>
      <c r="V957" s="85"/>
      <c r="W957" s="85"/>
      <c r="X957" s="85"/>
      <c r="Y957" s="85"/>
    </row>
    <row r="958" spans="1:25" ht="12.75" customHeight="1" x14ac:dyDescent="0.25">
      <c r="A958" s="13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7"/>
      <c r="P958" s="85"/>
      <c r="Q958" s="85"/>
      <c r="R958" s="85"/>
      <c r="S958" s="85"/>
      <c r="T958" s="85"/>
      <c r="U958" s="85"/>
      <c r="V958" s="85"/>
      <c r="W958" s="85"/>
      <c r="X958" s="85"/>
      <c r="Y958" s="85"/>
    </row>
    <row r="959" spans="1:25" ht="12.75" customHeight="1" x14ac:dyDescent="0.25">
      <c r="A959" s="13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7"/>
      <c r="P959" s="85"/>
      <c r="Q959" s="85"/>
      <c r="R959" s="85"/>
      <c r="S959" s="85"/>
      <c r="T959" s="85"/>
      <c r="U959" s="85"/>
      <c r="V959" s="85"/>
      <c r="W959" s="85"/>
      <c r="X959" s="85"/>
      <c r="Y959" s="85"/>
    </row>
    <row r="960" spans="1:25" ht="12.75" customHeight="1" x14ac:dyDescent="0.25">
      <c r="A960" s="13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7"/>
      <c r="P960" s="85"/>
      <c r="Q960" s="85"/>
      <c r="R960" s="85"/>
      <c r="S960" s="85"/>
      <c r="T960" s="85"/>
      <c r="U960" s="85"/>
      <c r="V960" s="85"/>
      <c r="W960" s="85"/>
      <c r="X960" s="85"/>
      <c r="Y960" s="85"/>
    </row>
    <row r="961" spans="1:25" ht="12.75" customHeight="1" x14ac:dyDescent="0.25">
      <c r="A961" s="13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7"/>
      <c r="P961" s="85"/>
      <c r="Q961" s="85"/>
      <c r="R961" s="85"/>
      <c r="S961" s="85"/>
      <c r="T961" s="85"/>
      <c r="U961" s="85"/>
      <c r="V961" s="85"/>
      <c r="W961" s="85"/>
      <c r="X961" s="85"/>
      <c r="Y961" s="85"/>
    </row>
    <row r="962" spans="1:25" ht="12.75" customHeight="1" x14ac:dyDescent="0.25">
      <c r="A962" s="13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7"/>
      <c r="P962" s="85"/>
      <c r="Q962" s="85"/>
      <c r="R962" s="85"/>
      <c r="S962" s="85"/>
      <c r="T962" s="85"/>
      <c r="U962" s="85"/>
      <c r="V962" s="85"/>
      <c r="W962" s="85"/>
      <c r="X962" s="85"/>
      <c r="Y962" s="85"/>
    </row>
    <row r="963" spans="1:25" ht="12.75" customHeight="1" x14ac:dyDescent="0.25">
      <c r="A963" s="13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7"/>
      <c r="P963" s="85"/>
      <c r="Q963" s="85"/>
      <c r="R963" s="85"/>
      <c r="S963" s="85"/>
      <c r="T963" s="85"/>
      <c r="U963" s="85"/>
      <c r="V963" s="85"/>
      <c r="W963" s="85"/>
      <c r="X963" s="85"/>
      <c r="Y963" s="85"/>
    </row>
    <row r="964" spans="1:25" ht="12.75" customHeight="1" x14ac:dyDescent="0.25">
      <c r="A964" s="13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7"/>
      <c r="P964" s="85"/>
      <c r="Q964" s="85"/>
      <c r="R964" s="85"/>
      <c r="S964" s="85"/>
      <c r="T964" s="85"/>
      <c r="U964" s="85"/>
      <c r="V964" s="85"/>
      <c r="W964" s="85"/>
      <c r="X964" s="85"/>
      <c r="Y964" s="85"/>
    </row>
    <row r="965" spans="1:25" ht="12.75" customHeight="1" x14ac:dyDescent="0.25">
      <c r="A965" s="13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7"/>
      <c r="P965" s="85"/>
      <c r="Q965" s="85"/>
      <c r="R965" s="85"/>
      <c r="S965" s="85"/>
      <c r="T965" s="85"/>
      <c r="U965" s="85"/>
      <c r="V965" s="85"/>
      <c r="W965" s="85"/>
      <c r="X965" s="85"/>
      <c r="Y965" s="85"/>
    </row>
    <row r="966" spans="1:25" ht="12.75" customHeight="1" x14ac:dyDescent="0.25">
      <c r="A966" s="13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7"/>
      <c r="P966" s="85"/>
      <c r="Q966" s="85"/>
      <c r="R966" s="85"/>
      <c r="S966" s="85"/>
      <c r="T966" s="85"/>
      <c r="U966" s="85"/>
      <c r="V966" s="85"/>
      <c r="W966" s="85"/>
      <c r="X966" s="85"/>
      <c r="Y966" s="85"/>
    </row>
    <row r="967" spans="1:25" ht="12.75" customHeight="1" x14ac:dyDescent="0.25">
      <c r="A967" s="13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7"/>
      <c r="P967" s="85"/>
      <c r="Q967" s="85"/>
      <c r="R967" s="85"/>
      <c r="S967" s="85"/>
      <c r="T967" s="85"/>
      <c r="U967" s="85"/>
      <c r="V967" s="85"/>
      <c r="W967" s="85"/>
      <c r="X967" s="85"/>
      <c r="Y967" s="85"/>
    </row>
    <row r="968" spans="1:25" ht="12.75" customHeight="1" x14ac:dyDescent="0.25">
      <c r="A968" s="13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7"/>
      <c r="P968" s="85"/>
      <c r="Q968" s="85"/>
      <c r="R968" s="85"/>
      <c r="S968" s="85"/>
      <c r="T968" s="85"/>
      <c r="U968" s="85"/>
      <c r="V968" s="85"/>
      <c r="W968" s="85"/>
      <c r="X968" s="85"/>
      <c r="Y968" s="85"/>
    </row>
    <row r="969" spans="1:25" ht="12.75" customHeight="1" x14ac:dyDescent="0.25">
      <c r="A969" s="13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7"/>
      <c r="P969" s="85"/>
      <c r="Q969" s="85"/>
      <c r="R969" s="85"/>
      <c r="S969" s="85"/>
      <c r="T969" s="85"/>
      <c r="U969" s="85"/>
      <c r="V969" s="85"/>
      <c r="W969" s="85"/>
      <c r="X969" s="85"/>
      <c r="Y969" s="85"/>
    </row>
    <row r="970" spans="1:25" ht="12.75" customHeight="1" x14ac:dyDescent="0.25">
      <c r="A970" s="13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7"/>
      <c r="P970" s="85"/>
      <c r="Q970" s="85"/>
      <c r="R970" s="85"/>
      <c r="S970" s="85"/>
      <c r="T970" s="85"/>
      <c r="U970" s="85"/>
      <c r="V970" s="85"/>
      <c r="W970" s="85"/>
      <c r="X970" s="85"/>
      <c r="Y970" s="85"/>
    </row>
    <row r="971" spans="1:25" ht="12.75" customHeight="1" x14ac:dyDescent="0.25">
      <c r="A971" s="13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7"/>
      <c r="P971" s="85"/>
      <c r="Q971" s="85"/>
      <c r="R971" s="85"/>
      <c r="S971" s="85"/>
      <c r="T971" s="85"/>
      <c r="U971" s="85"/>
      <c r="V971" s="85"/>
      <c r="W971" s="85"/>
      <c r="X971" s="85"/>
      <c r="Y971" s="85"/>
    </row>
    <row r="972" spans="1:25" ht="12.75" customHeight="1" x14ac:dyDescent="0.25">
      <c r="A972" s="13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7"/>
      <c r="P972" s="85"/>
      <c r="Q972" s="85"/>
      <c r="R972" s="85"/>
      <c r="S972" s="85"/>
      <c r="T972" s="85"/>
      <c r="U972" s="85"/>
      <c r="V972" s="85"/>
      <c r="W972" s="85"/>
      <c r="X972" s="85"/>
      <c r="Y972" s="85"/>
    </row>
    <row r="973" spans="1:25" ht="12.75" customHeight="1" x14ac:dyDescent="0.25">
      <c r="A973" s="13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7"/>
      <c r="P973" s="85"/>
      <c r="Q973" s="85"/>
      <c r="R973" s="85"/>
      <c r="S973" s="85"/>
      <c r="T973" s="85"/>
      <c r="U973" s="85"/>
      <c r="V973" s="85"/>
      <c r="W973" s="85"/>
      <c r="X973" s="85"/>
      <c r="Y973" s="85"/>
    </row>
    <row r="974" spans="1:25" ht="12.75" customHeight="1" x14ac:dyDescent="0.25">
      <c r="A974" s="13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7"/>
      <c r="P974" s="85"/>
      <c r="Q974" s="85"/>
      <c r="R974" s="85"/>
      <c r="S974" s="85"/>
      <c r="T974" s="85"/>
      <c r="U974" s="85"/>
      <c r="V974" s="85"/>
      <c r="W974" s="85"/>
      <c r="X974" s="85"/>
      <c r="Y974" s="85"/>
    </row>
    <row r="975" spans="1:25" ht="12.75" customHeight="1" x14ac:dyDescent="0.25">
      <c r="A975" s="13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7"/>
      <c r="P975" s="85"/>
      <c r="Q975" s="85"/>
      <c r="R975" s="85"/>
      <c r="S975" s="85"/>
      <c r="T975" s="85"/>
      <c r="U975" s="85"/>
      <c r="V975" s="85"/>
      <c r="W975" s="85"/>
      <c r="X975" s="85"/>
      <c r="Y975" s="85"/>
    </row>
    <row r="976" spans="1:25" ht="12.75" customHeight="1" x14ac:dyDescent="0.25">
      <c r="A976" s="13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7"/>
      <c r="P976" s="85"/>
      <c r="Q976" s="85"/>
      <c r="R976" s="85"/>
      <c r="S976" s="85"/>
      <c r="T976" s="85"/>
      <c r="U976" s="85"/>
      <c r="V976" s="85"/>
      <c r="W976" s="85"/>
      <c r="X976" s="85"/>
      <c r="Y976" s="85"/>
    </row>
    <row r="977" spans="1:25" ht="12.75" customHeight="1" x14ac:dyDescent="0.25">
      <c r="A977" s="13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7"/>
      <c r="P977" s="85"/>
      <c r="Q977" s="85"/>
      <c r="R977" s="85"/>
      <c r="S977" s="85"/>
      <c r="T977" s="85"/>
      <c r="U977" s="85"/>
      <c r="V977" s="85"/>
      <c r="W977" s="85"/>
      <c r="X977" s="85"/>
      <c r="Y977" s="85"/>
    </row>
    <row r="978" spans="1:25" ht="12.75" customHeight="1" x14ac:dyDescent="0.25">
      <c r="A978" s="13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7"/>
      <c r="P978" s="85"/>
      <c r="Q978" s="85"/>
      <c r="R978" s="85"/>
      <c r="S978" s="85"/>
      <c r="T978" s="85"/>
      <c r="U978" s="85"/>
      <c r="V978" s="85"/>
      <c r="W978" s="85"/>
      <c r="X978" s="85"/>
      <c r="Y978" s="85"/>
    </row>
    <row r="979" spans="1:25" ht="12.75" customHeight="1" x14ac:dyDescent="0.25">
      <c r="A979" s="13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7"/>
      <c r="P979" s="85"/>
      <c r="Q979" s="85"/>
      <c r="R979" s="85"/>
      <c r="S979" s="85"/>
      <c r="T979" s="85"/>
      <c r="U979" s="85"/>
      <c r="V979" s="85"/>
      <c r="W979" s="85"/>
      <c r="X979" s="85"/>
      <c r="Y979" s="85"/>
    </row>
    <row r="980" spans="1:25" ht="12.75" customHeight="1" x14ac:dyDescent="0.25">
      <c r="A980" s="13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7"/>
      <c r="P980" s="85"/>
      <c r="Q980" s="85"/>
      <c r="R980" s="85"/>
      <c r="S980" s="85"/>
      <c r="T980" s="85"/>
      <c r="U980" s="85"/>
      <c r="V980" s="85"/>
      <c r="W980" s="85"/>
      <c r="X980" s="85"/>
      <c r="Y980" s="85"/>
    </row>
    <row r="981" spans="1:25" ht="12.75" customHeight="1" x14ac:dyDescent="0.25">
      <c r="A981" s="13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7"/>
      <c r="P981" s="85"/>
      <c r="Q981" s="85"/>
      <c r="R981" s="85"/>
      <c r="S981" s="85"/>
      <c r="T981" s="85"/>
      <c r="U981" s="85"/>
      <c r="V981" s="85"/>
      <c r="W981" s="85"/>
      <c r="X981" s="85"/>
      <c r="Y981" s="85"/>
    </row>
    <row r="982" spans="1:25" ht="12.75" customHeight="1" x14ac:dyDescent="0.25">
      <c r="A982" s="13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7"/>
      <c r="P982" s="85"/>
      <c r="Q982" s="85"/>
      <c r="R982" s="85"/>
      <c r="S982" s="85"/>
      <c r="T982" s="85"/>
      <c r="U982" s="85"/>
      <c r="V982" s="85"/>
      <c r="W982" s="85"/>
      <c r="X982" s="85"/>
      <c r="Y982" s="85"/>
    </row>
    <row r="983" spans="1:25" ht="12.75" customHeight="1" x14ac:dyDescent="0.25">
      <c r="A983" s="13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7"/>
      <c r="P983" s="85"/>
      <c r="Q983" s="85"/>
      <c r="R983" s="85"/>
      <c r="S983" s="85"/>
      <c r="T983" s="85"/>
      <c r="U983" s="85"/>
      <c r="V983" s="85"/>
      <c r="W983" s="85"/>
      <c r="X983" s="85"/>
      <c r="Y983" s="85"/>
    </row>
    <row r="984" spans="1:25" ht="12.75" customHeight="1" x14ac:dyDescent="0.25">
      <c r="A984" s="13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7"/>
      <c r="P984" s="85"/>
      <c r="Q984" s="85"/>
      <c r="R984" s="85"/>
      <c r="S984" s="85"/>
      <c r="T984" s="85"/>
      <c r="U984" s="85"/>
      <c r="V984" s="85"/>
      <c r="W984" s="85"/>
      <c r="X984" s="85"/>
      <c r="Y984" s="85"/>
    </row>
    <row r="985" spans="1:25" ht="12.75" customHeight="1" x14ac:dyDescent="0.25">
      <c r="A985" s="13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7"/>
      <c r="P985" s="85"/>
      <c r="Q985" s="85"/>
      <c r="R985" s="85"/>
      <c r="S985" s="85"/>
      <c r="T985" s="85"/>
      <c r="U985" s="85"/>
      <c r="V985" s="85"/>
      <c r="W985" s="85"/>
      <c r="X985" s="85"/>
      <c r="Y985" s="85"/>
    </row>
    <row r="986" spans="1:25" ht="12.75" customHeight="1" x14ac:dyDescent="0.25">
      <c r="A986" s="13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7"/>
      <c r="P986" s="85"/>
      <c r="Q986" s="85"/>
      <c r="R986" s="85"/>
      <c r="S986" s="85"/>
      <c r="T986" s="85"/>
      <c r="U986" s="85"/>
      <c r="V986" s="85"/>
      <c r="W986" s="85"/>
      <c r="X986" s="85"/>
      <c r="Y986" s="85"/>
    </row>
    <row r="987" spans="1:25" ht="12.75" customHeight="1" x14ac:dyDescent="0.25">
      <c r="A987" s="13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7"/>
      <c r="P987" s="85"/>
      <c r="Q987" s="85"/>
      <c r="R987" s="85"/>
      <c r="S987" s="85"/>
      <c r="T987" s="85"/>
      <c r="U987" s="85"/>
      <c r="V987" s="85"/>
      <c r="W987" s="85"/>
      <c r="X987" s="85"/>
      <c r="Y987" s="85"/>
    </row>
    <row r="988" spans="1:25" ht="12.75" customHeight="1" x14ac:dyDescent="0.25">
      <c r="A988" s="13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7"/>
      <c r="P988" s="85"/>
      <c r="Q988" s="85"/>
      <c r="R988" s="85"/>
      <c r="S988" s="85"/>
      <c r="T988" s="85"/>
      <c r="U988" s="85"/>
      <c r="V988" s="85"/>
      <c r="W988" s="85"/>
      <c r="X988" s="85"/>
      <c r="Y988" s="85"/>
    </row>
    <row r="989" spans="1:25" ht="12.75" customHeight="1" x14ac:dyDescent="0.25">
      <c r="A989" s="13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7"/>
      <c r="P989" s="85"/>
      <c r="Q989" s="85"/>
      <c r="R989" s="85"/>
      <c r="S989" s="85"/>
      <c r="T989" s="85"/>
      <c r="U989" s="85"/>
      <c r="V989" s="85"/>
      <c r="W989" s="85"/>
      <c r="X989" s="85"/>
      <c r="Y989" s="85"/>
    </row>
    <row r="990" spans="1:25" ht="12.75" customHeight="1" x14ac:dyDescent="0.25">
      <c r="A990" s="13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7"/>
      <c r="P990" s="85"/>
      <c r="Q990" s="85"/>
      <c r="R990" s="85"/>
      <c r="S990" s="85"/>
      <c r="T990" s="85"/>
      <c r="U990" s="85"/>
      <c r="V990" s="85"/>
      <c r="W990" s="85"/>
      <c r="X990" s="85"/>
      <c r="Y990" s="85"/>
    </row>
  </sheetData>
  <mergeCells count="1">
    <mergeCell ref="A1:O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981"/>
  <sheetViews>
    <sheetView workbookViewId="0">
      <pane ySplit="2" topLeftCell="A3" activePane="bottomLeft" state="frozen"/>
      <selection pane="bottomLeft" activeCell="N81" sqref="N81"/>
    </sheetView>
  </sheetViews>
  <sheetFormatPr defaultColWidth="14.42578125" defaultRowHeight="15" customHeight="1" x14ac:dyDescent="0.25"/>
  <cols>
    <col min="1" max="14" width="9.140625" customWidth="1"/>
    <col min="15" max="16" width="10" customWidth="1"/>
    <col min="17" max="26" width="8.7109375" customWidth="1"/>
  </cols>
  <sheetData>
    <row r="1" spans="1:26" ht="26.25" x14ac:dyDescent="0.25">
      <c r="A1" s="204" t="s">
        <v>256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89"/>
      <c r="R1" s="189"/>
      <c r="S1" s="189"/>
      <c r="T1" s="189"/>
      <c r="U1" s="189"/>
      <c r="V1" s="189"/>
      <c r="W1" s="189"/>
      <c r="X1" s="189"/>
      <c r="Y1" s="189"/>
      <c r="Z1" s="189"/>
    </row>
    <row r="2" spans="1:26" ht="12.75" customHeight="1" x14ac:dyDescent="0.25">
      <c r="A2" s="190">
        <v>2016</v>
      </c>
      <c r="B2" s="190" t="s">
        <v>3</v>
      </c>
      <c r="C2" s="190" t="s">
        <v>4</v>
      </c>
      <c r="D2" s="190" t="s">
        <v>5</v>
      </c>
      <c r="E2" s="190" t="s">
        <v>6</v>
      </c>
      <c r="F2" s="190" t="s">
        <v>7</v>
      </c>
      <c r="G2" s="190" t="s">
        <v>8</v>
      </c>
      <c r="H2" s="190" t="s">
        <v>9</v>
      </c>
      <c r="I2" s="190" t="s">
        <v>10</v>
      </c>
      <c r="J2" s="190" t="s">
        <v>11</v>
      </c>
      <c r="K2" s="190" t="s">
        <v>12</v>
      </c>
      <c r="L2" s="191" t="s">
        <v>13</v>
      </c>
      <c r="M2" s="190" t="s">
        <v>14</v>
      </c>
      <c r="N2" s="190" t="s">
        <v>15</v>
      </c>
      <c r="O2" s="194" t="s">
        <v>165</v>
      </c>
      <c r="P2" s="196" t="s">
        <v>406</v>
      </c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 spans="1:26" x14ac:dyDescent="0.25">
      <c r="A3" s="8">
        <v>610</v>
      </c>
      <c r="B3" s="8">
        <v>20</v>
      </c>
      <c r="C3" s="8">
        <v>20</v>
      </c>
      <c r="D3" s="8">
        <v>20</v>
      </c>
      <c r="E3" s="8">
        <v>22</v>
      </c>
      <c r="F3" s="8">
        <v>23</v>
      </c>
      <c r="G3" s="8">
        <v>25</v>
      </c>
      <c r="H3" s="8">
        <v>25</v>
      </c>
      <c r="I3" s="8">
        <v>25</v>
      </c>
      <c r="J3" s="8">
        <v>26</v>
      </c>
      <c r="K3" s="8">
        <v>20</v>
      </c>
      <c r="L3" s="8">
        <v>20</v>
      </c>
      <c r="M3" s="8">
        <v>19</v>
      </c>
      <c r="N3" s="8">
        <v>19</v>
      </c>
      <c r="O3" s="195">
        <f t="shared" ref="O3:O9" si="0">AVERAGE(B3:N3)</f>
        <v>21.846153846153847</v>
      </c>
      <c r="P3" s="192" t="e">
        <f t="shared" ref="P3:P9" si="1">O3-#REF!</f>
        <v>#REF!</v>
      </c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spans="1:26" x14ac:dyDescent="0.25">
      <c r="A4" s="8">
        <v>620</v>
      </c>
      <c r="B4" s="8">
        <v>33</v>
      </c>
      <c r="C4" s="8">
        <v>33</v>
      </c>
      <c r="D4" s="8">
        <v>33</v>
      </c>
      <c r="E4" s="8">
        <v>34</v>
      </c>
      <c r="F4" s="8">
        <v>35</v>
      </c>
      <c r="G4" s="8">
        <v>32</v>
      </c>
      <c r="H4" s="8">
        <v>33</v>
      </c>
      <c r="I4" s="8">
        <v>34</v>
      </c>
      <c r="J4" s="8">
        <v>36</v>
      </c>
      <c r="K4" s="8">
        <v>36</v>
      </c>
      <c r="L4" s="8">
        <v>34</v>
      </c>
      <c r="M4" s="8">
        <v>37</v>
      </c>
      <c r="N4" s="8">
        <v>37</v>
      </c>
      <c r="O4" s="195">
        <f t="shared" si="0"/>
        <v>34.384615384615387</v>
      </c>
      <c r="P4" s="192" t="e">
        <f t="shared" si="1"/>
        <v>#REF!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 spans="1:26" x14ac:dyDescent="0.25">
      <c r="A5" s="8">
        <v>630</v>
      </c>
      <c r="B5" s="8">
        <v>15</v>
      </c>
      <c r="C5" s="8">
        <v>15</v>
      </c>
      <c r="D5" s="8">
        <v>15</v>
      </c>
      <c r="E5" s="8">
        <v>17</v>
      </c>
      <c r="F5" s="8">
        <v>16</v>
      </c>
      <c r="G5" s="8">
        <v>16</v>
      </c>
      <c r="H5" s="8">
        <v>15</v>
      </c>
      <c r="I5" s="8">
        <v>15</v>
      </c>
      <c r="J5" s="8">
        <v>16</v>
      </c>
      <c r="K5" s="8">
        <v>15</v>
      </c>
      <c r="L5" s="8">
        <v>14</v>
      </c>
      <c r="M5" s="8">
        <v>14</v>
      </c>
      <c r="N5" s="8">
        <v>13</v>
      </c>
      <c r="O5" s="195">
        <f t="shared" si="0"/>
        <v>15.076923076923077</v>
      </c>
      <c r="P5" s="192" t="e">
        <f t="shared" si="1"/>
        <v>#REF!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</row>
    <row r="6" spans="1:26" x14ac:dyDescent="0.25">
      <c r="A6" s="8">
        <v>640</v>
      </c>
      <c r="B6" s="8">
        <v>21</v>
      </c>
      <c r="C6" s="8">
        <v>24</v>
      </c>
      <c r="D6" s="8">
        <v>25</v>
      </c>
      <c r="E6" s="8">
        <v>24</v>
      </c>
      <c r="F6" s="8">
        <v>23</v>
      </c>
      <c r="G6" s="8">
        <v>22</v>
      </c>
      <c r="H6" s="8">
        <v>22</v>
      </c>
      <c r="I6" s="8">
        <v>24</v>
      </c>
      <c r="J6" s="8">
        <v>23</v>
      </c>
      <c r="K6" s="8">
        <v>20</v>
      </c>
      <c r="L6" s="8">
        <v>21</v>
      </c>
      <c r="M6" s="8">
        <v>21</v>
      </c>
      <c r="N6" s="8">
        <v>18</v>
      </c>
      <c r="O6" s="195">
        <f t="shared" si="0"/>
        <v>22.153846153846153</v>
      </c>
      <c r="P6" s="192" t="e">
        <f t="shared" si="1"/>
        <v>#REF!</v>
      </c>
      <c r="Q6" s="189"/>
      <c r="R6" s="189"/>
      <c r="S6" s="189"/>
      <c r="T6" s="189"/>
      <c r="U6" s="189"/>
      <c r="V6" s="189"/>
      <c r="W6" s="189"/>
      <c r="X6" s="189"/>
      <c r="Y6" s="189"/>
      <c r="Z6" s="189"/>
    </row>
    <row r="7" spans="1:26" x14ac:dyDescent="0.25">
      <c r="A7" s="8">
        <v>650</v>
      </c>
      <c r="B7" s="8">
        <v>35</v>
      </c>
      <c r="C7" s="8">
        <v>34</v>
      </c>
      <c r="D7" s="8">
        <v>35</v>
      </c>
      <c r="E7" s="8">
        <v>37</v>
      </c>
      <c r="F7" s="8">
        <v>35</v>
      </c>
      <c r="G7" s="8">
        <v>35</v>
      </c>
      <c r="H7" s="8">
        <v>28</v>
      </c>
      <c r="I7" s="8">
        <v>37</v>
      </c>
      <c r="J7" s="8">
        <v>37</v>
      </c>
      <c r="K7" s="8">
        <v>38</v>
      </c>
      <c r="L7" s="8">
        <v>36</v>
      </c>
      <c r="M7" s="8">
        <v>33</v>
      </c>
      <c r="N7" s="8">
        <v>31</v>
      </c>
      <c r="O7" s="195">
        <f t="shared" si="0"/>
        <v>34.692307692307693</v>
      </c>
      <c r="P7" s="192" t="e">
        <f t="shared" si="1"/>
        <v>#REF!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</row>
    <row r="8" spans="1:26" x14ac:dyDescent="0.25">
      <c r="A8" s="8">
        <v>660</v>
      </c>
      <c r="B8" s="8">
        <v>19</v>
      </c>
      <c r="C8" s="8">
        <v>20</v>
      </c>
      <c r="D8" s="8">
        <v>20</v>
      </c>
      <c r="E8" s="8">
        <v>22</v>
      </c>
      <c r="F8" s="8">
        <v>22</v>
      </c>
      <c r="G8" s="8">
        <v>21</v>
      </c>
      <c r="H8" s="8">
        <v>20</v>
      </c>
      <c r="I8" s="8">
        <v>21</v>
      </c>
      <c r="J8" s="8">
        <v>19</v>
      </c>
      <c r="K8" s="8">
        <v>20</v>
      </c>
      <c r="L8" s="8">
        <v>19</v>
      </c>
      <c r="M8" s="8">
        <v>21</v>
      </c>
      <c r="N8" s="8">
        <v>16</v>
      </c>
      <c r="O8" s="195">
        <f t="shared" si="0"/>
        <v>20</v>
      </c>
      <c r="P8" s="192" t="e">
        <f t="shared" si="1"/>
        <v>#REF!</v>
      </c>
      <c r="Q8" s="189"/>
      <c r="R8" s="189"/>
      <c r="S8" s="189"/>
      <c r="T8" s="189"/>
      <c r="U8" s="189"/>
      <c r="V8" s="189"/>
      <c r="W8" s="189"/>
      <c r="X8" s="189"/>
      <c r="Y8" s="189"/>
      <c r="Z8" s="189"/>
    </row>
    <row r="9" spans="1:26" x14ac:dyDescent="0.25">
      <c r="A9" s="8">
        <v>670</v>
      </c>
      <c r="B9" s="8">
        <v>19</v>
      </c>
      <c r="C9" s="8">
        <v>18</v>
      </c>
      <c r="D9" s="8">
        <v>21</v>
      </c>
      <c r="E9" s="8">
        <v>22</v>
      </c>
      <c r="F9" s="8">
        <v>29</v>
      </c>
      <c r="G9" s="8">
        <v>23</v>
      </c>
      <c r="H9" s="8">
        <v>25</v>
      </c>
      <c r="I9" s="8">
        <v>28</v>
      </c>
      <c r="J9" s="8">
        <v>25</v>
      </c>
      <c r="K9" s="8">
        <v>20</v>
      </c>
      <c r="L9" s="8">
        <v>25</v>
      </c>
      <c r="M9" s="8">
        <v>21</v>
      </c>
      <c r="N9" s="8">
        <v>20</v>
      </c>
      <c r="O9" s="195">
        <f t="shared" si="0"/>
        <v>22.76923076923077</v>
      </c>
      <c r="P9" s="193" t="e">
        <f t="shared" si="1"/>
        <v>#REF!</v>
      </c>
      <c r="Q9" s="189"/>
      <c r="R9" s="189"/>
      <c r="S9" s="189"/>
      <c r="T9" s="189"/>
      <c r="U9" s="189"/>
      <c r="V9" s="189"/>
      <c r="W9" s="189"/>
      <c r="X9" s="189"/>
      <c r="Y9" s="189"/>
      <c r="Z9" s="189"/>
    </row>
    <row r="10" spans="1:26" ht="12.75" customHeight="1" x14ac:dyDescent="0.25">
      <c r="A10" s="13">
        <v>680</v>
      </c>
      <c r="B10" s="13">
        <v>11</v>
      </c>
      <c r="C10" s="13">
        <v>11</v>
      </c>
      <c r="D10" s="13">
        <v>9</v>
      </c>
      <c r="E10" s="13">
        <v>13</v>
      </c>
      <c r="F10" s="13">
        <v>15</v>
      </c>
      <c r="G10" s="13">
        <v>13</v>
      </c>
      <c r="H10" s="13">
        <v>15</v>
      </c>
      <c r="I10" s="13">
        <v>15</v>
      </c>
      <c r="J10" s="13">
        <v>14</v>
      </c>
      <c r="K10" s="13">
        <v>14</v>
      </c>
      <c r="L10" s="13">
        <v>17</v>
      </c>
      <c r="M10" s="13">
        <v>17</v>
      </c>
      <c r="N10" s="13">
        <v>14</v>
      </c>
      <c r="O10" s="194">
        <v>14</v>
      </c>
      <c r="P10" s="186"/>
      <c r="Q10" s="189"/>
      <c r="R10" s="189"/>
      <c r="S10" s="189"/>
      <c r="T10" s="189"/>
      <c r="U10" s="189"/>
      <c r="V10" s="189"/>
      <c r="W10" s="189"/>
      <c r="X10" s="189"/>
      <c r="Y10" s="189"/>
      <c r="Z10" s="189"/>
    </row>
    <row r="11" spans="1:26" ht="12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94"/>
      <c r="P11" s="186"/>
      <c r="Q11" s="189"/>
      <c r="R11" s="189"/>
      <c r="S11" s="189"/>
      <c r="T11" s="189"/>
      <c r="U11" s="189"/>
      <c r="V11" s="189"/>
      <c r="W11" s="189"/>
      <c r="X11" s="189"/>
      <c r="Y11" s="189"/>
      <c r="Z11" s="189"/>
    </row>
    <row r="12" spans="1:26" ht="12.75" customHeight="1" x14ac:dyDescent="0.25">
      <c r="A12" s="13">
        <v>2017</v>
      </c>
      <c r="B12" s="4" t="s">
        <v>3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90" t="s">
        <v>13</v>
      </c>
      <c r="M12" s="4" t="s">
        <v>14</v>
      </c>
      <c r="N12" s="4" t="s">
        <v>15</v>
      </c>
      <c r="O12" s="194" t="s">
        <v>165</v>
      </c>
      <c r="P12" s="186" t="s">
        <v>406</v>
      </c>
      <c r="Q12" s="189"/>
      <c r="R12" s="189"/>
      <c r="S12" s="189"/>
      <c r="T12" s="189"/>
      <c r="U12" s="189"/>
      <c r="V12" s="189"/>
      <c r="W12" s="189"/>
      <c r="X12" s="189"/>
      <c r="Y12" s="189"/>
      <c r="Z12" s="189"/>
    </row>
    <row r="13" spans="1:26" ht="12.75" customHeight="1" x14ac:dyDescent="0.25">
      <c r="A13" s="8">
        <v>610</v>
      </c>
      <c r="B13" s="8">
        <v>25</v>
      </c>
      <c r="C13" s="8">
        <v>18</v>
      </c>
      <c r="D13" s="8">
        <v>19</v>
      </c>
      <c r="E13" s="8">
        <v>19</v>
      </c>
      <c r="F13" s="8">
        <v>20</v>
      </c>
      <c r="G13" s="8">
        <v>22</v>
      </c>
      <c r="H13" s="8">
        <v>23</v>
      </c>
      <c r="I13" s="8">
        <v>23</v>
      </c>
      <c r="J13" s="8">
        <v>22</v>
      </c>
      <c r="K13" s="8">
        <v>21</v>
      </c>
      <c r="L13" s="8">
        <v>19</v>
      </c>
      <c r="M13" s="8">
        <v>18</v>
      </c>
      <c r="N13" s="8">
        <v>18</v>
      </c>
      <c r="O13" s="195">
        <f t="shared" ref="O13:O20" si="2">AVERAGE(B13:N13)</f>
        <v>20.53846153846154</v>
      </c>
      <c r="P13" s="192" t="e">
        <f t="shared" ref="P13:P20" si="3">O13-#REF!</f>
        <v>#REF!</v>
      </c>
      <c r="Q13" s="189"/>
      <c r="R13" s="189"/>
      <c r="S13" s="189"/>
      <c r="T13" s="189"/>
      <c r="U13" s="189"/>
      <c r="V13" s="189"/>
      <c r="W13" s="189"/>
      <c r="X13" s="189"/>
      <c r="Y13" s="189"/>
      <c r="Z13" s="189"/>
    </row>
    <row r="14" spans="1:26" ht="12.75" customHeight="1" x14ac:dyDescent="0.25">
      <c r="A14" s="8">
        <v>620</v>
      </c>
      <c r="B14" s="8">
        <v>18</v>
      </c>
      <c r="C14" s="8">
        <v>35</v>
      </c>
      <c r="D14" s="8">
        <v>38</v>
      </c>
      <c r="E14" s="8">
        <v>37</v>
      </c>
      <c r="F14" s="8">
        <v>35</v>
      </c>
      <c r="G14" s="8">
        <v>36</v>
      </c>
      <c r="H14" s="8">
        <v>37</v>
      </c>
      <c r="I14" s="8">
        <v>37</v>
      </c>
      <c r="J14" s="8">
        <v>38</v>
      </c>
      <c r="K14" s="8">
        <v>38</v>
      </c>
      <c r="L14" s="8">
        <v>38</v>
      </c>
      <c r="M14" s="8">
        <v>38</v>
      </c>
      <c r="N14" s="8">
        <v>39</v>
      </c>
      <c r="O14" s="195">
        <f t="shared" si="2"/>
        <v>35.692307692307693</v>
      </c>
      <c r="P14" s="192" t="e">
        <f t="shared" si="3"/>
        <v>#REF!</v>
      </c>
      <c r="Q14" s="189"/>
      <c r="R14" s="189"/>
      <c r="S14" s="189"/>
      <c r="T14" s="189"/>
      <c r="U14" s="189"/>
      <c r="V14" s="189"/>
      <c r="W14" s="189"/>
      <c r="X14" s="189"/>
      <c r="Y14" s="189"/>
      <c r="Z14" s="189"/>
    </row>
    <row r="15" spans="1:26" ht="12.75" customHeight="1" x14ac:dyDescent="0.25">
      <c r="A15" s="8">
        <v>630</v>
      </c>
      <c r="B15" s="8">
        <v>36</v>
      </c>
      <c r="C15" s="8">
        <v>13</v>
      </c>
      <c r="D15" s="8">
        <v>13</v>
      </c>
      <c r="E15" s="8">
        <v>13</v>
      </c>
      <c r="F15" s="8">
        <v>12</v>
      </c>
      <c r="G15" s="8">
        <v>14</v>
      </c>
      <c r="H15" s="8">
        <v>14</v>
      </c>
      <c r="I15" s="8">
        <v>14</v>
      </c>
      <c r="J15" s="8">
        <v>17</v>
      </c>
      <c r="K15" s="8">
        <v>16</v>
      </c>
      <c r="L15" s="8">
        <v>15</v>
      </c>
      <c r="M15" s="8">
        <v>16</v>
      </c>
      <c r="N15" s="8">
        <v>14</v>
      </c>
      <c r="O15" s="195">
        <f t="shared" si="2"/>
        <v>15.923076923076923</v>
      </c>
      <c r="P15" s="192" t="e">
        <f t="shared" si="3"/>
        <v>#REF!</v>
      </c>
      <c r="Q15" s="189"/>
      <c r="R15" s="189"/>
      <c r="S15" s="189"/>
      <c r="T15" s="189"/>
      <c r="U15" s="189"/>
      <c r="V15" s="189"/>
      <c r="W15" s="189"/>
      <c r="X15" s="189"/>
      <c r="Y15" s="189"/>
      <c r="Z15" s="189"/>
    </row>
    <row r="16" spans="1:26" ht="12.75" customHeight="1" x14ac:dyDescent="0.25">
      <c r="A16" s="8">
        <v>640</v>
      </c>
      <c r="B16" s="8">
        <v>14</v>
      </c>
      <c r="C16" s="8">
        <v>18</v>
      </c>
      <c r="D16" s="8">
        <v>18</v>
      </c>
      <c r="E16" s="8">
        <v>19</v>
      </c>
      <c r="F16" s="8">
        <v>18</v>
      </c>
      <c r="G16" s="8">
        <v>20</v>
      </c>
      <c r="H16" s="8">
        <v>18</v>
      </c>
      <c r="I16" s="8">
        <v>19</v>
      </c>
      <c r="J16" s="8">
        <v>20</v>
      </c>
      <c r="K16" s="8">
        <v>19</v>
      </c>
      <c r="L16" s="8">
        <v>17</v>
      </c>
      <c r="M16" s="8">
        <v>19</v>
      </c>
      <c r="N16" s="8">
        <v>19</v>
      </c>
      <c r="O16" s="195">
        <f t="shared" si="2"/>
        <v>18.307692307692307</v>
      </c>
      <c r="P16" s="192" t="e">
        <f t="shared" si="3"/>
        <v>#REF!</v>
      </c>
      <c r="Q16" s="189"/>
      <c r="R16" s="189"/>
      <c r="S16" s="189"/>
      <c r="T16" s="189"/>
      <c r="U16" s="189"/>
      <c r="V16" s="189"/>
      <c r="W16" s="189"/>
      <c r="X16" s="189"/>
      <c r="Y16" s="189"/>
      <c r="Z16" s="189"/>
    </row>
    <row r="17" spans="1:26" x14ac:dyDescent="0.25">
      <c r="A17" s="8">
        <v>650</v>
      </c>
      <c r="B17" s="8">
        <v>18</v>
      </c>
      <c r="C17" s="8">
        <v>27</v>
      </c>
      <c r="D17" s="8">
        <v>34</v>
      </c>
      <c r="E17" s="8">
        <v>34</v>
      </c>
      <c r="F17" s="8">
        <v>31</v>
      </c>
      <c r="G17" s="8">
        <v>32</v>
      </c>
      <c r="H17" s="8">
        <v>36</v>
      </c>
      <c r="I17" s="8">
        <v>32</v>
      </c>
      <c r="J17" s="8">
        <v>30</v>
      </c>
      <c r="K17" s="8">
        <v>33</v>
      </c>
      <c r="L17" s="8">
        <v>32</v>
      </c>
      <c r="M17" s="8">
        <v>30</v>
      </c>
      <c r="N17" s="8">
        <v>29</v>
      </c>
      <c r="O17" s="195">
        <f t="shared" si="2"/>
        <v>30.615384615384617</v>
      </c>
      <c r="P17" s="192" t="e">
        <f t="shared" si="3"/>
        <v>#REF!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</row>
    <row r="18" spans="1:26" ht="15.75" customHeight="1" x14ac:dyDescent="0.25">
      <c r="A18" s="8">
        <v>660</v>
      </c>
      <c r="B18" s="8">
        <v>32</v>
      </c>
      <c r="C18" s="8">
        <v>18</v>
      </c>
      <c r="D18" s="8">
        <v>20</v>
      </c>
      <c r="E18" s="8">
        <v>22</v>
      </c>
      <c r="F18" s="8">
        <v>21</v>
      </c>
      <c r="G18" s="8">
        <v>15</v>
      </c>
      <c r="H18" s="8">
        <v>19</v>
      </c>
      <c r="I18" s="8">
        <v>17</v>
      </c>
      <c r="J18" s="8">
        <v>18</v>
      </c>
      <c r="K18" s="8">
        <v>19</v>
      </c>
      <c r="L18" s="8">
        <v>18</v>
      </c>
      <c r="M18" s="8">
        <v>16</v>
      </c>
      <c r="N18" s="8">
        <v>12</v>
      </c>
      <c r="O18" s="195">
        <f t="shared" si="2"/>
        <v>19</v>
      </c>
      <c r="P18" s="192" t="e">
        <f t="shared" si="3"/>
        <v>#REF!</v>
      </c>
      <c r="Q18" s="189"/>
      <c r="R18" s="189"/>
      <c r="S18" s="189"/>
      <c r="T18" s="189"/>
      <c r="U18" s="189"/>
      <c r="V18" s="189"/>
      <c r="W18" s="189"/>
      <c r="X18" s="189"/>
      <c r="Y18" s="189"/>
      <c r="Z18" s="189"/>
    </row>
    <row r="19" spans="1:26" ht="12.75" customHeight="1" x14ac:dyDescent="0.25">
      <c r="A19" s="8">
        <v>670</v>
      </c>
      <c r="B19" s="8">
        <v>21</v>
      </c>
      <c r="C19" s="8">
        <v>19</v>
      </c>
      <c r="D19" s="8">
        <v>19</v>
      </c>
      <c r="E19" s="8">
        <v>22</v>
      </c>
      <c r="F19" s="8">
        <v>21</v>
      </c>
      <c r="G19" s="8">
        <v>22</v>
      </c>
      <c r="H19" s="8">
        <v>23</v>
      </c>
      <c r="I19" s="8">
        <v>20</v>
      </c>
      <c r="J19" s="8">
        <v>20</v>
      </c>
      <c r="K19" s="8">
        <v>23</v>
      </c>
      <c r="L19" s="8">
        <v>25</v>
      </c>
      <c r="M19" s="8">
        <v>21</v>
      </c>
      <c r="N19" s="8">
        <v>20</v>
      </c>
      <c r="O19" s="195">
        <f t="shared" si="2"/>
        <v>21.23076923076923</v>
      </c>
      <c r="P19" s="192" t="e">
        <f t="shared" si="3"/>
        <v>#REF!</v>
      </c>
      <c r="Q19" s="189"/>
      <c r="R19" s="189"/>
      <c r="S19" s="189"/>
      <c r="T19" s="189"/>
      <c r="U19" s="189"/>
      <c r="V19" s="189"/>
      <c r="W19" s="189"/>
      <c r="X19" s="189"/>
      <c r="Y19" s="189"/>
      <c r="Z19" s="189"/>
    </row>
    <row r="20" spans="1:26" ht="12.75" customHeight="1" x14ac:dyDescent="0.25">
      <c r="A20" s="13">
        <v>680</v>
      </c>
      <c r="B20" s="13">
        <v>19</v>
      </c>
      <c r="C20" s="13">
        <v>15</v>
      </c>
      <c r="D20" s="13">
        <v>16</v>
      </c>
      <c r="E20" s="13">
        <v>13</v>
      </c>
      <c r="F20" s="13">
        <v>14</v>
      </c>
      <c r="G20" s="13">
        <v>15</v>
      </c>
      <c r="H20" s="13">
        <v>17</v>
      </c>
      <c r="I20" s="13">
        <v>14</v>
      </c>
      <c r="J20" s="13">
        <v>17</v>
      </c>
      <c r="K20" s="13">
        <v>14</v>
      </c>
      <c r="L20" s="13">
        <v>18</v>
      </c>
      <c r="M20" s="13">
        <v>16</v>
      </c>
      <c r="N20" s="13">
        <v>14</v>
      </c>
      <c r="O20" s="195">
        <f t="shared" si="2"/>
        <v>15.538461538461538</v>
      </c>
      <c r="P20" s="193" t="e">
        <f t="shared" si="3"/>
        <v>#REF!</v>
      </c>
      <c r="Q20" s="189"/>
      <c r="R20" s="189"/>
      <c r="S20" s="189"/>
      <c r="T20" s="189"/>
      <c r="U20" s="189"/>
      <c r="V20" s="189"/>
      <c r="W20" s="189"/>
      <c r="X20" s="189"/>
      <c r="Y20" s="189"/>
      <c r="Z20" s="189"/>
    </row>
    <row r="21" spans="1:26" ht="12.75" customHeight="1" x14ac:dyDescent="0.25">
      <c r="A21" s="186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94"/>
      <c r="P21" s="186"/>
      <c r="Q21" s="189"/>
      <c r="R21" s="189"/>
      <c r="S21" s="189"/>
      <c r="T21" s="189"/>
      <c r="U21" s="189"/>
      <c r="V21" s="189"/>
      <c r="W21" s="189"/>
      <c r="X21" s="189"/>
      <c r="Y21" s="189"/>
      <c r="Z21" s="189"/>
    </row>
    <row r="22" spans="1:26" ht="12.75" customHeight="1" x14ac:dyDescent="0.25">
      <c r="A22" s="190">
        <v>2018</v>
      </c>
      <c r="B22" s="190" t="s">
        <v>3</v>
      </c>
      <c r="C22" s="190" t="s">
        <v>4</v>
      </c>
      <c r="D22" s="190" t="s">
        <v>5</v>
      </c>
      <c r="E22" s="190" t="s">
        <v>6</v>
      </c>
      <c r="F22" s="190" t="s">
        <v>7</v>
      </c>
      <c r="G22" s="190" t="s">
        <v>8</v>
      </c>
      <c r="H22" s="190" t="s">
        <v>9</v>
      </c>
      <c r="I22" s="190" t="s">
        <v>10</v>
      </c>
      <c r="J22" s="190" t="s">
        <v>11</v>
      </c>
      <c r="K22" s="190" t="s">
        <v>12</v>
      </c>
      <c r="L22" s="191" t="s">
        <v>13</v>
      </c>
      <c r="M22" s="190" t="s">
        <v>14</v>
      </c>
      <c r="N22" s="190" t="s">
        <v>15</v>
      </c>
      <c r="O22" s="194" t="s">
        <v>165</v>
      </c>
      <c r="P22" s="186" t="s">
        <v>406</v>
      </c>
      <c r="Q22" s="189"/>
      <c r="R22" s="189"/>
      <c r="S22" s="189"/>
      <c r="T22" s="189"/>
      <c r="U22" s="189"/>
      <c r="V22" s="189"/>
      <c r="W22" s="189"/>
      <c r="X22" s="189"/>
      <c r="Y22" s="189"/>
      <c r="Z22" s="189"/>
    </row>
    <row r="23" spans="1:26" ht="12.75" customHeight="1" x14ac:dyDescent="0.25">
      <c r="A23" s="8">
        <v>610</v>
      </c>
      <c r="B23" s="8">
        <v>17</v>
      </c>
      <c r="C23" s="8">
        <v>17</v>
      </c>
      <c r="D23" s="8">
        <v>17</v>
      </c>
      <c r="E23" s="8">
        <v>19</v>
      </c>
      <c r="F23" s="8">
        <v>22</v>
      </c>
      <c r="G23" s="8">
        <v>22</v>
      </c>
      <c r="H23" s="8">
        <v>22</v>
      </c>
      <c r="I23" s="8">
        <v>22</v>
      </c>
      <c r="J23" s="8">
        <v>22</v>
      </c>
      <c r="K23" s="8">
        <v>21</v>
      </c>
      <c r="L23" s="8">
        <v>18</v>
      </c>
      <c r="M23" s="8">
        <v>18</v>
      </c>
      <c r="N23" s="8">
        <v>17</v>
      </c>
      <c r="O23" s="195">
        <f t="shared" ref="O23:O30" si="4">AVERAGE(B23:N23)</f>
        <v>19.53846153846154</v>
      </c>
      <c r="P23" s="192" t="e">
        <f t="shared" ref="P23:P29" si="5">O23-#REF!</f>
        <v>#REF!</v>
      </c>
      <c r="Q23" s="189"/>
      <c r="R23" s="189"/>
      <c r="S23" s="189"/>
      <c r="T23" s="189"/>
      <c r="U23" s="189"/>
      <c r="V23" s="189"/>
      <c r="W23" s="189"/>
      <c r="X23" s="189"/>
      <c r="Y23" s="189"/>
      <c r="Z23" s="189"/>
    </row>
    <row r="24" spans="1:26" ht="15.75" customHeight="1" x14ac:dyDescent="0.25">
      <c r="A24" s="8">
        <v>620</v>
      </c>
      <c r="B24" s="8">
        <v>37</v>
      </c>
      <c r="C24" s="8">
        <v>37</v>
      </c>
      <c r="D24" s="8">
        <v>35</v>
      </c>
      <c r="E24" s="8">
        <v>34</v>
      </c>
      <c r="F24" s="8">
        <v>35</v>
      </c>
      <c r="G24" s="8">
        <v>33</v>
      </c>
      <c r="H24" s="8">
        <v>33</v>
      </c>
      <c r="I24" s="8">
        <v>35</v>
      </c>
      <c r="J24" s="8">
        <v>36</v>
      </c>
      <c r="K24" s="8">
        <v>35</v>
      </c>
      <c r="L24" s="8">
        <v>34</v>
      </c>
      <c r="M24" s="8">
        <v>34</v>
      </c>
      <c r="N24" s="8">
        <v>35</v>
      </c>
      <c r="O24" s="195">
        <f t="shared" si="4"/>
        <v>34.846153846153847</v>
      </c>
      <c r="P24" s="192" t="e">
        <f t="shared" si="5"/>
        <v>#REF!</v>
      </c>
      <c r="Q24" s="189"/>
      <c r="R24" s="189"/>
      <c r="S24" s="189"/>
      <c r="T24" s="189"/>
      <c r="U24" s="189"/>
      <c r="V24" s="189"/>
      <c r="W24" s="189"/>
      <c r="X24" s="189"/>
      <c r="Y24" s="189"/>
      <c r="Z24" s="189"/>
    </row>
    <row r="25" spans="1:26" ht="15.75" customHeight="1" x14ac:dyDescent="0.25">
      <c r="A25" s="8">
        <v>630</v>
      </c>
      <c r="B25" s="8">
        <v>17</v>
      </c>
      <c r="C25" s="8">
        <v>15</v>
      </c>
      <c r="D25" s="8">
        <v>16</v>
      </c>
      <c r="E25" s="8">
        <v>12</v>
      </c>
      <c r="F25" s="8">
        <v>12</v>
      </c>
      <c r="G25" s="8">
        <v>12</v>
      </c>
      <c r="H25" s="8">
        <v>12</v>
      </c>
      <c r="I25" s="8">
        <v>12</v>
      </c>
      <c r="J25" s="8">
        <v>10</v>
      </c>
      <c r="K25" s="8">
        <v>10</v>
      </c>
      <c r="L25" s="8">
        <v>12</v>
      </c>
      <c r="M25" s="8">
        <v>10</v>
      </c>
      <c r="N25" s="8">
        <v>9</v>
      </c>
      <c r="O25" s="195">
        <f t="shared" si="4"/>
        <v>12.23076923076923</v>
      </c>
      <c r="P25" s="192" t="e">
        <f t="shared" si="5"/>
        <v>#REF!</v>
      </c>
      <c r="Q25" s="189"/>
      <c r="R25" s="189"/>
      <c r="S25" s="189"/>
      <c r="T25" s="189"/>
      <c r="U25" s="189"/>
      <c r="V25" s="189"/>
      <c r="W25" s="189"/>
      <c r="X25" s="189"/>
      <c r="Y25" s="189"/>
      <c r="Z25" s="189"/>
    </row>
    <row r="26" spans="1:26" ht="15.75" customHeight="1" x14ac:dyDescent="0.25">
      <c r="A26" s="8">
        <v>640</v>
      </c>
      <c r="B26" s="8">
        <v>19</v>
      </c>
      <c r="C26" s="8">
        <v>22</v>
      </c>
      <c r="D26" s="8">
        <v>21</v>
      </c>
      <c r="E26" s="8">
        <v>21</v>
      </c>
      <c r="F26" s="8">
        <v>22</v>
      </c>
      <c r="G26" s="8">
        <v>20</v>
      </c>
      <c r="H26" s="8">
        <v>20</v>
      </c>
      <c r="I26" s="8">
        <v>20</v>
      </c>
      <c r="J26" s="8">
        <v>20</v>
      </c>
      <c r="K26" s="8">
        <v>20</v>
      </c>
      <c r="L26" s="8">
        <v>21</v>
      </c>
      <c r="M26" s="8">
        <v>18</v>
      </c>
      <c r="N26" s="8">
        <v>19</v>
      </c>
      <c r="O26" s="195">
        <f t="shared" si="4"/>
        <v>20.23076923076923</v>
      </c>
      <c r="P26" s="192" t="e">
        <f t="shared" si="5"/>
        <v>#REF!</v>
      </c>
      <c r="Q26" s="189"/>
      <c r="R26" s="189"/>
      <c r="S26" s="189"/>
      <c r="T26" s="189"/>
      <c r="U26" s="189"/>
      <c r="V26" s="189"/>
      <c r="W26" s="189"/>
      <c r="X26" s="189"/>
      <c r="Y26" s="189"/>
      <c r="Z26" s="189"/>
    </row>
    <row r="27" spans="1:26" ht="15.75" customHeight="1" x14ac:dyDescent="0.25">
      <c r="A27" s="8">
        <v>650</v>
      </c>
      <c r="B27" s="8">
        <v>30</v>
      </c>
      <c r="C27" s="8">
        <v>30</v>
      </c>
      <c r="D27" s="8">
        <v>26</v>
      </c>
      <c r="E27" s="8">
        <v>28</v>
      </c>
      <c r="F27" s="8">
        <v>30</v>
      </c>
      <c r="G27" s="8">
        <v>32</v>
      </c>
      <c r="H27" s="8">
        <v>30</v>
      </c>
      <c r="I27" s="8">
        <v>30</v>
      </c>
      <c r="J27" s="8">
        <v>26</v>
      </c>
      <c r="K27" s="8">
        <v>31</v>
      </c>
      <c r="L27" s="8">
        <v>29</v>
      </c>
      <c r="M27" s="8">
        <v>29</v>
      </c>
      <c r="N27" s="8">
        <v>28</v>
      </c>
      <c r="O27" s="195">
        <f t="shared" si="4"/>
        <v>29.153846153846153</v>
      </c>
      <c r="P27" s="192" t="e">
        <f t="shared" si="5"/>
        <v>#REF!</v>
      </c>
      <c r="Q27" s="189"/>
      <c r="R27" s="189"/>
      <c r="S27" s="189"/>
      <c r="T27" s="189"/>
      <c r="U27" s="189"/>
      <c r="V27" s="189"/>
      <c r="W27" s="189"/>
      <c r="X27" s="189"/>
      <c r="Y27" s="189"/>
      <c r="Z27" s="189"/>
    </row>
    <row r="28" spans="1:26" ht="15.75" customHeight="1" x14ac:dyDescent="0.25">
      <c r="A28" s="8">
        <v>660</v>
      </c>
      <c r="B28" s="8">
        <v>18</v>
      </c>
      <c r="C28" s="8">
        <v>19</v>
      </c>
      <c r="D28" s="8">
        <v>18</v>
      </c>
      <c r="E28" s="8">
        <v>19</v>
      </c>
      <c r="F28" s="8">
        <v>19</v>
      </c>
      <c r="G28" s="8">
        <v>19</v>
      </c>
      <c r="H28" s="8">
        <v>20</v>
      </c>
      <c r="I28" s="8">
        <v>18</v>
      </c>
      <c r="J28" s="8">
        <v>21</v>
      </c>
      <c r="K28" s="8">
        <v>20</v>
      </c>
      <c r="L28" s="8">
        <v>19</v>
      </c>
      <c r="M28" s="8">
        <v>15</v>
      </c>
      <c r="N28" s="8">
        <v>16</v>
      </c>
      <c r="O28" s="195">
        <f t="shared" si="4"/>
        <v>18.53846153846154</v>
      </c>
      <c r="P28" s="192" t="e">
        <f t="shared" si="5"/>
        <v>#REF!</v>
      </c>
      <c r="Q28" s="189"/>
      <c r="R28" s="189"/>
      <c r="S28" s="189"/>
      <c r="T28" s="189"/>
      <c r="U28" s="189"/>
      <c r="V28" s="189"/>
      <c r="W28" s="189"/>
      <c r="X28" s="189"/>
      <c r="Y28" s="189"/>
      <c r="Z28" s="189"/>
    </row>
    <row r="29" spans="1:26" ht="15.75" customHeight="1" x14ac:dyDescent="0.25">
      <c r="A29" s="8">
        <v>670</v>
      </c>
      <c r="B29" s="8">
        <v>21</v>
      </c>
      <c r="C29" s="8">
        <v>19</v>
      </c>
      <c r="D29" s="8">
        <v>20</v>
      </c>
      <c r="E29" s="8">
        <v>21</v>
      </c>
      <c r="F29" s="8">
        <v>21</v>
      </c>
      <c r="G29" s="8">
        <v>18</v>
      </c>
      <c r="H29" s="8">
        <v>18</v>
      </c>
      <c r="I29" s="8">
        <v>23</v>
      </c>
      <c r="J29" s="8">
        <v>20</v>
      </c>
      <c r="K29" s="8">
        <v>19</v>
      </c>
      <c r="L29" s="8">
        <v>19</v>
      </c>
      <c r="M29" s="8">
        <v>17</v>
      </c>
      <c r="N29" s="8">
        <v>18</v>
      </c>
      <c r="O29" s="195">
        <f t="shared" si="4"/>
        <v>19.53846153846154</v>
      </c>
      <c r="P29" s="193" t="e">
        <f t="shared" si="5"/>
        <v>#REF!</v>
      </c>
      <c r="Q29" s="189"/>
      <c r="R29" s="189"/>
      <c r="S29" s="189"/>
      <c r="T29" s="189"/>
      <c r="U29" s="189"/>
      <c r="V29" s="189"/>
      <c r="W29" s="189"/>
      <c r="X29" s="189"/>
      <c r="Y29" s="189"/>
      <c r="Z29" s="189"/>
    </row>
    <row r="30" spans="1:26" ht="15.75" customHeight="1" x14ac:dyDescent="0.25">
      <c r="A30" s="13">
        <v>680</v>
      </c>
      <c r="B30" s="13">
        <v>14</v>
      </c>
      <c r="C30" s="13">
        <v>18</v>
      </c>
      <c r="D30" s="13">
        <v>16</v>
      </c>
      <c r="E30" s="13">
        <v>15</v>
      </c>
      <c r="F30" s="13">
        <v>16</v>
      </c>
      <c r="G30" s="13">
        <v>17</v>
      </c>
      <c r="H30" s="13">
        <v>15</v>
      </c>
      <c r="I30" s="13">
        <v>16</v>
      </c>
      <c r="J30" s="13">
        <v>13</v>
      </c>
      <c r="K30" s="13">
        <v>11</v>
      </c>
      <c r="L30" s="13">
        <v>13</v>
      </c>
      <c r="M30" s="13">
        <v>15</v>
      </c>
      <c r="N30" s="13">
        <v>19</v>
      </c>
      <c r="O30" s="195">
        <f t="shared" si="4"/>
        <v>15.23076923076923</v>
      </c>
      <c r="P30" s="193" t="e">
        <f>O30-#REF!</f>
        <v>#REF!</v>
      </c>
      <c r="Q30" s="189"/>
      <c r="R30" s="189"/>
      <c r="S30" s="189"/>
      <c r="T30" s="189"/>
      <c r="U30" s="189"/>
      <c r="V30" s="189"/>
      <c r="W30" s="189"/>
      <c r="X30" s="189"/>
      <c r="Y30" s="189"/>
      <c r="Z30" s="189"/>
    </row>
    <row r="31" spans="1:26" ht="15.75" customHeight="1" x14ac:dyDescent="0.25">
      <c r="A31" s="186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4"/>
      <c r="P31" s="186"/>
      <c r="Q31" s="189"/>
      <c r="R31" s="189"/>
      <c r="S31" s="189"/>
      <c r="T31" s="189"/>
      <c r="U31" s="189"/>
      <c r="V31" s="189"/>
      <c r="W31" s="189"/>
      <c r="X31" s="189"/>
      <c r="Y31" s="189"/>
      <c r="Z31" s="189"/>
    </row>
    <row r="32" spans="1:26" ht="15.75" customHeight="1" x14ac:dyDescent="0.25">
      <c r="A32" s="13">
        <v>2019</v>
      </c>
      <c r="B32" s="4" t="s">
        <v>3</v>
      </c>
      <c r="C32" s="4" t="s">
        <v>4</v>
      </c>
      <c r="D32" s="4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90" t="s">
        <v>13</v>
      </c>
      <c r="M32" s="4" t="s">
        <v>14</v>
      </c>
      <c r="N32" s="4" t="s">
        <v>15</v>
      </c>
      <c r="O32" s="194" t="s">
        <v>165</v>
      </c>
      <c r="P32" s="186" t="s">
        <v>406</v>
      </c>
      <c r="Q32" s="189"/>
      <c r="R32" s="189"/>
      <c r="S32" s="189"/>
      <c r="T32" s="189"/>
      <c r="U32" s="189"/>
      <c r="V32" s="189"/>
      <c r="W32" s="189"/>
      <c r="X32" s="189"/>
      <c r="Y32" s="189"/>
      <c r="Z32" s="189"/>
    </row>
    <row r="33" spans="1:26" ht="15.75" customHeight="1" x14ac:dyDescent="0.25">
      <c r="A33" s="8">
        <v>610</v>
      </c>
      <c r="B33" s="8">
        <v>16</v>
      </c>
      <c r="C33" s="8">
        <v>16</v>
      </c>
      <c r="D33" s="8">
        <v>13</v>
      </c>
      <c r="E33" s="8">
        <v>16</v>
      </c>
      <c r="F33" s="8">
        <v>17</v>
      </c>
      <c r="G33" s="8">
        <v>19</v>
      </c>
      <c r="H33" s="8">
        <v>20</v>
      </c>
      <c r="I33" s="8">
        <v>20</v>
      </c>
      <c r="J33" s="8">
        <v>19</v>
      </c>
      <c r="K33" s="8">
        <v>19</v>
      </c>
      <c r="L33" s="8">
        <v>17</v>
      </c>
      <c r="M33" s="8">
        <v>16</v>
      </c>
      <c r="N33" s="8">
        <v>16</v>
      </c>
      <c r="O33" s="195">
        <f t="shared" ref="O33:O40" si="6">AVERAGE(B33:N33)</f>
        <v>17.23076923076923</v>
      </c>
      <c r="P33" s="192" t="e">
        <f t="shared" ref="P33:P40" si="7">O33-#REF!</f>
        <v>#REF!</v>
      </c>
      <c r="Q33" s="189"/>
      <c r="R33" s="189"/>
      <c r="S33" s="189"/>
      <c r="T33" s="189"/>
      <c r="U33" s="189"/>
      <c r="V33" s="189"/>
      <c r="W33" s="189"/>
      <c r="X33" s="189"/>
      <c r="Y33" s="189"/>
      <c r="Z33" s="189"/>
    </row>
    <row r="34" spans="1:26" ht="15.75" customHeight="1" x14ac:dyDescent="0.25">
      <c r="A34" s="8">
        <v>620</v>
      </c>
      <c r="B34" s="8">
        <v>34</v>
      </c>
      <c r="C34" s="8">
        <v>34</v>
      </c>
      <c r="D34" s="8">
        <v>32</v>
      </c>
      <c r="E34" s="8">
        <v>33</v>
      </c>
      <c r="F34" s="8">
        <v>33</v>
      </c>
      <c r="G34" s="8">
        <v>29</v>
      </c>
      <c r="H34" s="8">
        <v>35</v>
      </c>
      <c r="I34" s="8">
        <v>34</v>
      </c>
      <c r="J34" s="8">
        <v>33</v>
      </c>
      <c r="K34" s="8">
        <v>34</v>
      </c>
      <c r="L34" s="8">
        <v>34</v>
      </c>
      <c r="M34" s="8">
        <v>35</v>
      </c>
      <c r="N34" s="8">
        <v>36</v>
      </c>
      <c r="O34" s="195">
        <f t="shared" si="6"/>
        <v>33.53846153846154</v>
      </c>
      <c r="P34" s="192" t="e">
        <f t="shared" si="7"/>
        <v>#REF!</v>
      </c>
      <c r="Q34" s="189"/>
      <c r="R34" s="189"/>
      <c r="S34" s="189"/>
      <c r="T34" s="189"/>
      <c r="U34" s="189"/>
      <c r="V34" s="189"/>
      <c r="W34" s="189"/>
      <c r="X34" s="189"/>
      <c r="Y34" s="189"/>
      <c r="Z34" s="189"/>
    </row>
    <row r="35" spans="1:26" ht="15.75" customHeight="1" x14ac:dyDescent="0.25">
      <c r="A35" s="8">
        <v>630</v>
      </c>
      <c r="B35" s="8">
        <v>10</v>
      </c>
      <c r="C35" s="8">
        <v>11</v>
      </c>
      <c r="D35" s="8">
        <v>11</v>
      </c>
      <c r="E35" s="8">
        <v>10</v>
      </c>
      <c r="F35" s="8">
        <v>9</v>
      </c>
      <c r="G35" s="8">
        <v>11</v>
      </c>
      <c r="H35" s="8">
        <v>9</v>
      </c>
      <c r="I35" s="8">
        <v>10</v>
      </c>
      <c r="J35" s="8">
        <v>10</v>
      </c>
      <c r="K35" s="8">
        <v>10</v>
      </c>
      <c r="L35" s="8">
        <v>10</v>
      </c>
      <c r="M35" s="8">
        <v>11</v>
      </c>
      <c r="N35" s="8">
        <v>10</v>
      </c>
      <c r="O35" s="195">
        <f t="shared" si="6"/>
        <v>10.153846153846153</v>
      </c>
      <c r="P35" s="192" t="e">
        <f t="shared" si="7"/>
        <v>#REF!</v>
      </c>
      <c r="Q35" s="189"/>
      <c r="R35" s="189"/>
      <c r="S35" s="189"/>
      <c r="T35" s="189"/>
      <c r="U35" s="189"/>
      <c r="V35" s="189"/>
      <c r="W35" s="189"/>
      <c r="X35" s="189"/>
      <c r="Y35" s="189"/>
      <c r="Z35" s="189"/>
    </row>
    <row r="36" spans="1:26" ht="15.75" customHeight="1" x14ac:dyDescent="0.25">
      <c r="A36" s="8">
        <v>640</v>
      </c>
      <c r="B36" s="8">
        <v>19</v>
      </c>
      <c r="C36" s="8">
        <v>19</v>
      </c>
      <c r="D36" s="8">
        <v>17</v>
      </c>
      <c r="E36" s="8">
        <v>19</v>
      </c>
      <c r="F36" s="8">
        <v>19</v>
      </c>
      <c r="G36" s="8">
        <v>19</v>
      </c>
      <c r="H36" s="8">
        <v>19</v>
      </c>
      <c r="I36" s="8">
        <v>20</v>
      </c>
      <c r="J36" s="8">
        <v>18</v>
      </c>
      <c r="K36" s="8">
        <v>19</v>
      </c>
      <c r="L36" s="8">
        <v>19</v>
      </c>
      <c r="M36" s="8">
        <v>17</v>
      </c>
      <c r="N36" s="8">
        <v>16</v>
      </c>
      <c r="O36" s="195">
        <f t="shared" si="6"/>
        <v>18.46153846153846</v>
      </c>
      <c r="P36" s="192" t="e">
        <f t="shared" si="7"/>
        <v>#REF!</v>
      </c>
      <c r="Q36" s="189"/>
      <c r="R36" s="189"/>
      <c r="S36" s="189"/>
      <c r="T36" s="189"/>
      <c r="U36" s="189"/>
      <c r="V36" s="189"/>
      <c r="W36" s="189"/>
      <c r="X36" s="189"/>
      <c r="Y36" s="189"/>
      <c r="Z36" s="189"/>
    </row>
    <row r="37" spans="1:26" ht="15.75" customHeight="1" x14ac:dyDescent="0.25">
      <c r="A37" s="8">
        <v>650</v>
      </c>
      <c r="B37" s="8">
        <v>28</v>
      </c>
      <c r="C37" s="8">
        <v>28</v>
      </c>
      <c r="D37" s="8">
        <v>26</v>
      </c>
      <c r="E37" s="8">
        <v>29</v>
      </c>
      <c r="F37" s="8">
        <v>25</v>
      </c>
      <c r="G37" s="8">
        <v>26</v>
      </c>
      <c r="H37" s="8">
        <v>29</v>
      </c>
      <c r="I37" s="8">
        <v>29</v>
      </c>
      <c r="J37" s="8">
        <v>25</v>
      </c>
      <c r="K37" s="8">
        <v>26</v>
      </c>
      <c r="L37" s="8">
        <v>23</v>
      </c>
      <c r="M37" s="8">
        <v>26</v>
      </c>
      <c r="N37" s="8">
        <v>27</v>
      </c>
      <c r="O37" s="195">
        <f t="shared" si="6"/>
        <v>26.692307692307693</v>
      </c>
      <c r="P37" s="192" t="e">
        <f t="shared" si="7"/>
        <v>#REF!</v>
      </c>
      <c r="Q37" s="189"/>
      <c r="R37" s="189"/>
      <c r="S37" s="189"/>
      <c r="T37" s="189"/>
      <c r="U37" s="189"/>
      <c r="V37" s="189"/>
      <c r="W37" s="189"/>
      <c r="X37" s="189"/>
      <c r="Y37" s="189"/>
      <c r="Z37" s="189"/>
    </row>
    <row r="38" spans="1:26" ht="15.75" customHeight="1" x14ac:dyDescent="0.25">
      <c r="A38" s="8">
        <v>660</v>
      </c>
      <c r="B38" s="8">
        <v>16</v>
      </c>
      <c r="C38" s="8">
        <v>15</v>
      </c>
      <c r="D38" s="8">
        <v>13</v>
      </c>
      <c r="E38" s="8">
        <v>14</v>
      </c>
      <c r="F38" s="8">
        <v>18</v>
      </c>
      <c r="G38" s="8">
        <v>15</v>
      </c>
      <c r="H38" s="8">
        <v>32</v>
      </c>
      <c r="I38" s="8">
        <v>34</v>
      </c>
      <c r="J38" s="8">
        <v>29</v>
      </c>
      <c r="K38" s="8">
        <v>26</v>
      </c>
      <c r="L38" s="8">
        <v>25</v>
      </c>
      <c r="M38" s="8">
        <v>21</v>
      </c>
      <c r="N38" s="8">
        <v>25</v>
      </c>
      <c r="O38" s="195">
        <f t="shared" si="6"/>
        <v>21.76923076923077</v>
      </c>
      <c r="P38" s="192" t="e">
        <f t="shared" si="7"/>
        <v>#REF!</v>
      </c>
      <c r="Q38" s="189"/>
      <c r="R38" s="189"/>
      <c r="S38" s="189"/>
      <c r="T38" s="189"/>
      <c r="U38" s="189"/>
      <c r="V38" s="189"/>
      <c r="W38" s="189"/>
      <c r="X38" s="189"/>
      <c r="Y38" s="189"/>
      <c r="Z38" s="189"/>
    </row>
    <row r="39" spans="1:26" ht="15.75" customHeight="1" x14ac:dyDescent="0.25">
      <c r="A39" s="8">
        <v>670</v>
      </c>
      <c r="B39" s="8">
        <v>16</v>
      </c>
      <c r="C39" s="8">
        <v>17</v>
      </c>
      <c r="D39" s="8">
        <v>17</v>
      </c>
      <c r="E39" s="8">
        <v>17</v>
      </c>
      <c r="F39" s="8">
        <v>18</v>
      </c>
      <c r="G39" s="8">
        <v>19</v>
      </c>
      <c r="H39" s="8">
        <v>19</v>
      </c>
      <c r="I39" s="8">
        <v>19</v>
      </c>
      <c r="J39" s="8">
        <v>18</v>
      </c>
      <c r="K39" s="8">
        <v>17</v>
      </c>
      <c r="L39" s="8">
        <v>17</v>
      </c>
      <c r="M39" s="8">
        <v>16</v>
      </c>
      <c r="N39" s="8">
        <v>15</v>
      </c>
      <c r="O39" s="195">
        <f t="shared" si="6"/>
        <v>17.307692307692307</v>
      </c>
      <c r="P39" s="192" t="e">
        <f t="shared" si="7"/>
        <v>#REF!</v>
      </c>
      <c r="Q39" s="189"/>
      <c r="R39" s="189"/>
      <c r="S39" s="189"/>
      <c r="T39" s="189"/>
      <c r="U39" s="189"/>
      <c r="V39" s="189"/>
      <c r="W39" s="189"/>
      <c r="X39" s="189"/>
      <c r="Y39" s="189"/>
      <c r="Z39" s="189"/>
    </row>
    <row r="40" spans="1:26" ht="15.75" customHeight="1" x14ac:dyDescent="0.25">
      <c r="A40" s="13">
        <v>680</v>
      </c>
      <c r="B40" s="13">
        <v>20</v>
      </c>
      <c r="C40" s="13">
        <v>21</v>
      </c>
      <c r="D40" s="13">
        <v>21</v>
      </c>
      <c r="E40" s="13">
        <v>22</v>
      </c>
      <c r="F40" s="13">
        <v>24</v>
      </c>
      <c r="G40" s="13">
        <v>20</v>
      </c>
      <c r="H40" s="13">
        <v>23</v>
      </c>
      <c r="I40" s="13">
        <v>23</v>
      </c>
      <c r="J40" s="13">
        <v>17</v>
      </c>
      <c r="K40" s="13">
        <v>21</v>
      </c>
      <c r="L40" s="13">
        <v>21</v>
      </c>
      <c r="M40" s="13">
        <v>18</v>
      </c>
      <c r="N40" s="13">
        <v>20</v>
      </c>
      <c r="O40" s="195">
        <f t="shared" si="6"/>
        <v>20.846153846153847</v>
      </c>
      <c r="P40" s="193" t="e">
        <f t="shared" si="7"/>
        <v>#REF!</v>
      </c>
      <c r="Q40" s="189"/>
      <c r="R40" s="189"/>
      <c r="S40" s="189"/>
      <c r="T40" s="189"/>
      <c r="U40" s="189"/>
      <c r="V40" s="189"/>
      <c r="W40" s="189"/>
      <c r="X40" s="189"/>
      <c r="Y40" s="189"/>
      <c r="Z40" s="189"/>
    </row>
    <row r="41" spans="1:26" ht="15.75" customHeight="1" x14ac:dyDescent="0.25">
      <c r="A41" s="186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94"/>
      <c r="P41" s="186"/>
      <c r="Q41" s="189"/>
      <c r="R41" s="189"/>
      <c r="S41" s="189"/>
      <c r="T41" s="189"/>
      <c r="U41" s="189"/>
      <c r="V41" s="189"/>
      <c r="W41" s="189"/>
      <c r="X41" s="189"/>
      <c r="Y41" s="189"/>
      <c r="Z41" s="189"/>
    </row>
    <row r="42" spans="1:26" ht="15.75" customHeight="1" x14ac:dyDescent="0.25">
      <c r="A42" s="13">
        <v>2020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4" t="s">
        <v>9</v>
      </c>
      <c r="I42" s="4" t="s">
        <v>10</v>
      </c>
      <c r="J42" s="4" t="s">
        <v>11</v>
      </c>
      <c r="K42" s="4" t="s">
        <v>12</v>
      </c>
      <c r="L42" s="90" t="s">
        <v>13</v>
      </c>
      <c r="M42" s="4" t="s">
        <v>14</v>
      </c>
      <c r="N42" s="4" t="s">
        <v>15</v>
      </c>
      <c r="O42" s="194" t="s">
        <v>165</v>
      </c>
      <c r="P42" s="186" t="s">
        <v>406</v>
      </c>
      <c r="Q42" s="189"/>
      <c r="R42" s="189"/>
      <c r="S42" s="189"/>
      <c r="T42" s="189"/>
      <c r="U42" s="189"/>
      <c r="V42" s="189"/>
      <c r="W42" s="189"/>
      <c r="X42" s="189"/>
      <c r="Y42" s="189"/>
      <c r="Z42" s="189"/>
    </row>
    <row r="43" spans="1:26" ht="15.75" customHeight="1" x14ac:dyDescent="0.25">
      <c r="A43" s="8">
        <v>610</v>
      </c>
      <c r="B43" s="8">
        <v>17</v>
      </c>
      <c r="C43" s="8">
        <v>19</v>
      </c>
      <c r="D43" s="8">
        <v>14</v>
      </c>
      <c r="E43" s="8">
        <v>4</v>
      </c>
      <c r="F43" s="8">
        <v>10</v>
      </c>
      <c r="G43" s="8">
        <v>18</v>
      </c>
      <c r="H43" s="8">
        <v>22</v>
      </c>
      <c r="I43" s="8">
        <v>24</v>
      </c>
      <c r="J43" s="8">
        <v>25</v>
      </c>
      <c r="K43" s="8">
        <v>16</v>
      </c>
      <c r="L43" s="8">
        <v>17</v>
      </c>
      <c r="M43" s="8">
        <v>15</v>
      </c>
      <c r="N43" s="8">
        <v>14</v>
      </c>
      <c r="O43" s="195">
        <f t="shared" ref="O43:O50" si="8">AVERAGE(B43:N43)</f>
        <v>16.53846153846154</v>
      </c>
      <c r="P43" s="192" t="e">
        <f t="shared" ref="P43:P50" si="9">O43-#REF!</f>
        <v>#REF!</v>
      </c>
      <c r="Q43" s="189"/>
      <c r="R43" s="189"/>
      <c r="S43" s="189"/>
      <c r="T43" s="189"/>
      <c r="U43" s="189"/>
      <c r="V43" s="189"/>
      <c r="W43" s="189"/>
      <c r="X43" s="189"/>
      <c r="Y43" s="189"/>
      <c r="Z43" s="189"/>
    </row>
    <row r="44" spans="1:26" ht="15.75" customHeight="1" x14ac:dyDescent="0.25">
      <c r="A44" s="8">
        <v>620</v>
      </c>
      <c r="B44" s="8">
        <v>35</v>
      </c>
      <c r="C44" s="8">
        <v>38</v>
      </c>
      <c r="D44" s="8">
        <v>32</v>
      </c>
      <c r="E44" s="8">
        <v>3</v>
      </c>
      <c r="F44" s="8">
        <v>4</v>
      </c>
      <c r="G44" s="8">
        <v>8</v>
      </c>
      <c r="H44" s="8">
        <v>13</v>
      </c>
      <c r="I44" s="8">
        <v>22</v>
      </c>
      <c r="J44" s="8">
        <v>29</v>
      </c>
      <c r="K44" s="8">
        <v>27</v>
      </c>
      <c r="L44" s="8">
        <v>33</v>
      </c>
      <c r="M44" s="8">
        <v>24</v>
      </c>
      <c r="N44" s="8">
        <v>22</v>
      </c>
      <c r="O44" s="195">
        <f t="shared" si="8"/>
        <v>22.307692307692307</v>
      </c>
      <c r="P44" s="192" t="e">
        <f t="shared" si="9"/>
        <v>#REF!</v>
      </c>
      <c r="Q44" s="189"/>
      <c r="R44" s="189"/>
      <c r="S44" s="189"/>
      <c r="T44" s="189"/>
      <c r="U44" s="189"/>
      <c r="V44" s="189"/>
      <c r="W44" s="189"/>
      <c r="X44" s="189"/>
      <c r="Y44" s="189"/>
      <c r="Z44" s="189"/>
    </row>
    <row r="45" spans="1:26" ht="15.75" customHeight="1" x14ac:dyDescent="0.25">
      <c r="A45" s="8">
        <v>630</v>
      </c>
      <c r="B45" s="8">
        <v>7</v>
      </c>
      <c r="C45" s="8">
        <v>10</v>
      </c>
      <c r="D45" s="8">
        <v>7</v>
      </c>
      <c r="E45" s="8">
        <v>2</v>
      </c>
      <c r="F45" s="8">
        <v>2</v>
      </c>
      <c r="G45" s="8">
        <v>2</v>
      </c>
      <c r="H45" s="8">
        <v>7</v>
      </c>
      <c r="I45" s="8">
        <v>6</v>
      </c>
      <c r="J45" s="8">
        <v>11</v>
      </c>
      <c r="K45" s="8">
        <v>9</v>
      </c>
      <c r="L45" s="8">
        <v>13</v>
      </c>
      <c r="M45" s="8">
        <v>8</v>
      </c>
      <c r="N45" s="8">
        <v>7</v>
      </c>
      <c r="O45" s="195">
        <f t="shared" si="8"/>
        <v>7</v>
      </c>
      <c r="P45" s="192" t="e">
        <f t="shared" si="9"/>
        <v>#REF!</v>
      </c>
      <c r="Q45" s="189"/>
      <c r="R45" s="189"/>
      <c r="S45" s="189"/>
      <c r="T45" s="189"/>
      <c r="U45" s="189"/>
      <c r="V45" s="189"/>
      <c r="W45" s="189"/>
      <c r="X45" s="189"/>
      <c r="Y45" s="189"/>
      <c r="Z45" s="189"/>
    </row>
    <row r="46" spans="1:26" ht="15.75" customHeight="1" x14ac:dyDescent="0.25">
      <c r="A46" s="8">
        <v>640</v>
      </c>
      <c r="B46" s="8">
        <v>17</v>
      </c>
      <c r="C46" s="8">
        <v>15</v>
      </c>
      <c r="D46" s="8">
        <v>16</v>
      </c>
      <c r="E46" s="8">
        <v>5</v>
      </c>
      <c r="F46" s="8">
        <v>8</v>
      </c>
      <c r="G46" s="8">
        <v>16</v>
      </c>
      <c r="H46" s="8">
        <v>17</v>
      </c>
      <c r="I46" s="8">
        <v>18</v>
      </c>
      <c r="J46" s="8">
        <v>24</v>
      </c>
      <c r="K46" s="8">
        <v>23</v>
      </c>
      <c r="L46" s="8">
        <v>22</v>
      </c>
      <c r="M46" s="8">
        <v>21</v>
      </c>
      <c r="N46" s="8">
        <v>20</v>
      </c>
      <c r="O46" s="195">
        <f t="shared" si="8"/>
        <v>17.076923076923077</v>
      </c>
      <c r="P46" s="192" t="e">
        <f t="shared" si="9"/>
        <v>#REF!</v>
      </c>
      <c r="Q46" s="189"/>
      <c r="R46" s="189"/>
      <c r="S46" s="189"/>
      <c r="T46" s="189"/>
      <c r="U46" s="189"/>
      <c r="V46" s="189"/>
      <c r="W46" s="189"/>
      <c r="X46" s="189"/>
      <c r="Y46" s="189"/>
      <c r="Z46" s="189"/>
    </row>
    <row r="47" spans="1:26" ht="15.75" customHeight="1" x14ac:dyDescent="0.25">
      <c r="A47" s="8">
        <v>650</v>
      </c>
      <c r="B47" s="8">
        <v>23</v>
      </c>
      <c r="C47" s="8">
        <v>23</v>
      </c>
      <c r="D47" s="8">
        <v>29</v>
      </c>
      <c r="E47" s="8">
        <v>12</v>
      </c>
      <c r="F47" s="8">
        <v>13</v>
      </c>
      <c r="G47" s="8">
        <v>17</v>
      </c>
      <c r="H47" s="8">
        <v>28</v>
      </c>
      <c r="I47" s="8">
        <v>36</v>
      </c>
      <c r="J47" s="8">
        <v>34</v>
      </c>
      <c r="K47" s="8">
        <v>27</v>
      </c>
      <c r="L47" s="8">
        <v>26</v>
      </c>
      <c r="M47" s="8">
        <v>29</v>
      </c>
      <c r="N47" s="8">
        <v>25</v>
      </c>
      <c r="O47" s="195">
        <f t="shared" si="8"/>
        <v>24.76923076923077</v>
      </c>
      <c r="P47" s="192" t="e">
        <f t="shared" si="9"/>
        <v>#REF!</v>
      </c>
      <c r="Q47" s="189"/>
      <c r="R47" s="189"/>
      <c r="S47" s="189"/>
      <c r="T47" s="189"/>
      <c r="U47" s="189"/>
      <c r="V47" s="189"/>
      <c r="W47" s="189"/>
      <c r="X47" s="189"/>
      <c r="Y47" s="189"/>
      <c r="Z47" s="189"/>
    </row>
    <row r="48" spans="1:26" ht="15.75" customHeight="1" x14ac:dyDescent="0.25">
      <c r="A48" s="8">
        <v>660</v>
      </c>
      <c r="B48" s="8">
        <v>24</v>
      </c>
      <c r="C48" s="8">
        <v>22</v>
      </c>
      <c r="D48" s="8">
        <v>30</v>
      </c>
      <c r="E48" s="8">
        <v>7</v>
      </c>
      <c r="F48" s="8">
        <v>12</v>
      </c>
      <c r="G48" s="8">
        <v>14</v>
      </c>
      <c r="H48" s="8">
        <v>21</v>
      </c>
      <c r="I48" s="8">
        <v>24</v>
      </c>
      <c r="J48" s="8">
        <v>22</v>
      </c>
      <c r="K48" s="8">
        <v>21</v>
      </c>
      <c r="L48" s="8">
        <v>22</v>
      </c>
      <c r="M48" s="8">
        <v>24</v>
      </c>
      <c r="N48" s="8">
        <v>16</v>
      </c>
      <c r="O48" s="195">
        <f t="shared" si="8"/>
        <v>19.923076923076923</v>
      </c>
      <c r="P48" s="192" t="e">
        <f t="shared" si="9"/>
        <v>#REF!</v>
      </c>
      <c r="Q48" s="189"/>
      <c r="R48" s="189"/>
      <c r="S48" s="189"/>
      <c r="T48" s="189"/>
      <c r="U48" s="189"/>
      <c r="V48" s="189"/>
      <c r="W48" s="189"/>
      <c r="X48" s="189"/>
      <c r="Y48" s="189"/>
      <c r="Z48" s="189"/>
    </row>
    <row r="49" spans="1:26" ht="15.75" customHeight="1" x14ac:dyDescent="0.25">
      <c r="A49" s="8">
        <v>670</v>
      </c>
      <c r="B49" s="8">
        <v>15</v>
      </c>
      <c r="C49" s="8">
        <v>17</v>
      </c>
      <c r="D49" s="8">
        <v>13</v>
      </c>
      <c r="E49" s="8">
        <v>4</v>
      </c>
      <c r="F49" s="8">
        <v>7</v>
      </c>
      <c r="G49" s="8">
        <v>10</v>
      </c>
      <c r="H49" s="8">
        <v>12</v>
      </c>
      <c r="I49" s="8">
        <v>17</v>
      </c>
      <c r="J49" s="8">
        <v>17</v>
      </c>
      <c r="K49" s="8">
        <v>18</v>
      </c>
      <c r="L49" s="8">
        <v>16</v>
      </c>
      <c r="M49" s="8">
        <v>15</v>
      </c>
      <c r="N49" s="8">
        <v>15</v>
      </c>
      <c r="O49" s="195">
        <f t="shared" si="8"/>
        <v>13.538461538461538</v>
      </c>
      <c r="P49" s="192" t="e">
        <f t="shared" si="9"/>
        <v>#REF!</v>
      </c>
      <c r="Q49" s="189"/>
      <c r="R49" s="189"/>
      <c r="S49" s="189"/>
      <c r="T49" s="189"/>
      <c r="U49" s="189"/>
      <c r="V49" s="189"/>
      <c r="W49" s="189"/>
      <c r="X49" s="189"/>
      <c r="Y49" s="189"/>
      <c r="Z49" s="189"/>
    </row>
    <row r="50" spans="1:26" ht="15.75" customHeight="1" x14ac:dyDescent="0.25">
      <c r="A50" s="13">
        <v>680</v>
      </c>
      <c r="B50" s="13">
        <v>21</v>
      </c>
      <c r="C50" s="13">
        <v>24</v>
      </c>
      <c r="D50" s="13">
        <v>21</v>
      </c>
      <c r="E50" s="13">
        <v>8</v>
      </c>
      <c r="F50" s="13">
        <v>7</v>
      </c>
      <c r="G50" s="13">
        <v>10</v>
      </c>
      <c r="H50" s="13">
        <v>17</v>
      </c>
      <c r="I50" s="13">
        <v>21</v>
      </c>
      <c r="J50" s="13">
        <v>37</v>
      </c>
      <c r="K50" s="13">
        <v>33</v>
      </c>
      <c r="L50" s="13">
        <v>26</v>
      </c>
      <c r="M50" s="13">
        <v>21</v>
      </c>
      <c r="N50" s="13">
        <v>21</v>
      </c>
      <c r="O50" s="195">
        <f t="shared" si="8"/>
        <v>20.53846153846154</v>
      </c>
      <c r="P50" s="193" t="e">
        <f t="shared" si="9"/>
        <v>#REF!</v>
      </c>
      <c r="Q50" s="189"/>
      <c r="R50" s="189"/>
      <c r="S50" s="189"/>
      <c r="T50" s="189"/>
      <c r="U50" s="189"/>
      <c r="V50" s="189"/>
      <c r="W50" s="189"/>
      <c r="X50" s="189"/>
      <c r="Y50" s="189"/>
      <c r="Z50" s="189"/>
    </row>
    <row r="51" spans="1:26" ht="15.75" customHeight="1" x14ac:dyDescent="0.25">
      <c r="A51" s="186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94"/>
      <c r="P51" s="186"/>
      <c r="Q51" s="189"/>
      <c r="R51" s="189"/>
      <c r="S51" s="189"/>
      <c r="T51" s="189"/>
      <c r="U51" s="189"/>
      <c r="V51" s="189"/>
      <c r="W51" s="189"/>
      <c r="X51" s="189"/>
      <c r="Y51" s="189"/>
      <c r="Z51" s="189"/>
    </row>
    <row r="52" spans="1:26" ht="15.75" customHeight="1" x14ac:dyDescent="0.25">
      <c r="A52" s="13">
        <v>2021</v>
      </c>
      <c r="B52" s="4" t="s">
        <v>3</v>
      </c>
      <c r="C52" s="4" t="s">
        <v>4</v>
      </c>
      <c r="D52" s="4" t="s">
        <v>5</v>
      </c>
      <c r="E52" s="4" t="s">
        <v>6</v>
      </c>
      <c r="F52" s="4" t="s">
        <v>7</v>
      </c>
      <c r="G52" s="4" t="s">
        <v>8</v>
      </c>
      <c r="H52" s="4" t="s">
        <v>9</v>
      </c>
      <c r="I52" s="4" t="s">
        <v>10</v>
      </c>
      <c r="J52" s="4" t="s">
        <v>11</v>
      </c>
      <c r="K52" s="4" t="s">
        <v>12</v>
      </c>
      <c r="L52" s="90" t="s">
        <v>13</v>
      </c>
      <c r="M52" s="4" t="s">
        <v>14</v>
      </c>
      <c r="N52" s="4" t="s">
        <v>15</v>
      </c>
      <c r="O52" s="194" t="s">
        <v>165</v>
      </c>
      <c r="P52" s="186" t="s">
        <v>406</v>
      </c>
      <c r="Q52" s="189"/>
      <c r="R52" s="189"/>
      <c r="S52" s="189"/>
      <c r="T52" s="189"/>
      <c r="U52" s="189"/>
      <c r="V52" s="189"/>
      <c r="W52" s="189"/>
      <c r="X52" s="189"/>
      <c r="Y52" s="189"/>
      <c r="Z52" s="189"/>
    </row>
    <row r="53" spans="1:26" ht="15.75" customHeight="1" x14ac:dyDescent="0.25">
      <c r="A53" s="8">
        <v>610</v>
      </c>
      <c r="B53" s="8" t="s">
        <v>399</v>
      </c>
      <c r="C53" s="8">
        <v>15</v>
      </c>
      <c r="D53" s="8">
        <v>19</v>
      </c>
      <c r="E53" s="8">
        <v>19</v>
      </c>
      <c r="F53" s="8">
        <v>17</v>
      </c>
      <c r="G53" s="8">
        <v>17</v>
      </c>
      <c r="H53" s="8">
        <v>24</v>
      </c>
      <c r="I53" s="8">
        <v>23</v>
      </c>
      <c r="J53" s="8">
        <v>24</v>
      </c>
      <c r="K53" s="8">
        <v>14</v>
      </c>
      <c r="L53" s="8">
        <v>16</v>
      </c>
      <c r="M53" s="8">
        <v>17</v>
      </c>
      <c r="N53" s="8">
        <v>15</v>
      </c>
      <c r="O53" s="195">
        <f t="shared" ref="O53:O60" si="10">AVERAGE(B53:N53)</f>
        <v>18.333333333333332</v>
      </c>
      <c r="P53" s="192" t="e">
        <f t="shared" ref="P53:P60" si="11">O53-#REF!</f>
        <v>#REF!</v>
      </c>
      <c r="Q53" s="189"/>
      <c r="R53" s="189"/>
      <c r="S53" s="189"/>
      <c r="T53" s="189"/>
      <c r="U53" s="189"/>
      <c r="V53" s="189"/>
      <c r="W53" s="189"/>
      <c r="X53" s="189"/>
      <c r="Y53" s="189"/>
      <c r="Z53" s="189"/>
    </row>
    <row r="54" spans="1:26" ht="15.75" customHeight="1" x14ac:dyDescent="0.25">
      <c r="A54" s="8">
        <v>620</v>
      </c>
      <c r="B54" s="179">
        <v>0.22</v>
      </c>
      <c r="C54" s="8">
        <v>22</v>
      </c>
      <c r="D54" s="8">
        <v>25</v>
      </c>
      <c r="E54" s="8">
        <v>24</v>
      </c>
      <c r="F54" s="8">
        <v>25</v>
      </c>
      <c r="G54" s="8">
        <v>25</v>
      </c>
      <c r="H54" s="8">
        <v>27</v>
      </c>
      <c r="I54" s="8">
        <v>30</v>
      </c>
      <c r="J54" s="8">
        <v>26</v>
      </c>
      <c r="K54" s="8">
        <v>27</v>
      </c>
      <c r="L54" s="8">
        <v>29</v>
      </c>
      <c r="M54" s="8">
        <v>29</v>
      </c>
      <c r="N54" s="8">
        <v>28</v>
      </c>
      <c r="O54" s="195">
        <f t="shared" si="10"/>
        <v>24.401538461538465</v>
      </c>
      <c r="P54" s="192" t="e">
        <f t="shared" si="11"/>
        <v>#REF!</v>
      </c>
      <c r="Q54" s="189"/>
      <c r="R54" s="189"/>
      <c r="S54" s="189"/>
      <c r="T54" s="189"/>
      <c r="U54" s="189"/>
      <c r="V54" s="189"/>
      <c r="W54" s="189"/>
      <c r="X54" s="189"/>
      <c r="Y54" s="189"/>
      <c r="Z54" s="189"/>
    </row>
    <row r="55" spans="1:26" ht="15.75" customHeight="1" x14ac:dyDescent="0.25">
      <c r="A55" s="8">
        <v>630</v>
      </c>
      <c r="B55" s="179">
        <v>0.08</v>
      </c>
      <c r="C55" s="8">
        <v>8</v>
      </c>
      <c r="D55" s="8">
        <v>8</v>
      </c>
      <c r="E55" s="8">
        <v>8</v>
      </c>
      <c r="F55" s="8">
        <v>9</v>
      </c>
      <c r="G55" s="8">
        <v>9</v>
      </c>
      <c r="H55" s="8">
        <v>10</v>
      </c>
      <c r="I55" s="8">
        <v>9</v>
      </c>
      <c r="J55" s="8">
        <v>9</v>
      </c>
      <c r="K55" s="8">
        <v>10</v>
      </c>
      <c r="L55" s="8">
        <v>12</v>
      </c>
      <c r="M55" s="8">
        <v>9</v>
      </c>
      <c r="N55" s="8">
        <v>9</v>
      </c>
      <c r="O55" s="195">
        <f t="shared" si="10"/>
        <v>8.4676923076923067</v>
      </c>
      <c r="P55" s="192" t="e">
        <f t="shared" si="11"/>
        <v>#REF!</v>
      </c>
      <c r="Q55" s="189"/>
      <c r="R55" s="189"/>
      <c r="S55" s="189"/>
      <c r="T55" s="189"/>
      <c r="U55" s="189"/>
      <c r="V55" s="189"/>
      <c r="W55" s="189"/>
      <c r="X55" s="189"/>
      <c r="Y55" s="189"/>
      <c r="Z55" s="189"/>
    </row>
    <row r="56" spans="1:26" ht="15.75" customHeight="1" x14ac:dyDescent="0.25">
      <c r="A56" s="8">
        <v>640</v>
      </c>
      <c r="B56" s="179">
        <v>0.21</v>
      </c>
      <c r="C56" s="8">
        <v>19</v>
      </c>
      <c r="D56" s="8">
        <v>21</v>
      </c>
      <c r="E56" s="8">
        <v>21</v>
      </c>
      <c r="F56" s="8">
        <v>20</v>
      </c>
      <c r="G56" s="8">
        <v>20</v>
      </c>
      <c r="H56" s="8">
        <v>22</v>
      </c>
      <c r="I56" s="8">
        <v>22</v>
      </c>
      <c r="J56" s="8">
        <v>21</v>
      </c>
      <c r="K56" s="8">
        <v>22</v>
      </c>
      <c r="L56" s="8">
        <v>23</v>
      </c>
      <c r="M56" s="8">
        <v>22</v>
      </c>
      <c r="N56" s="8">
        <v>21</v>
      </c>
      <c r="O56" s="195">
        <f t="shared" si="10"/>
        <v>19.554615384615385</v>
      </c>
      <c r="P56" s="192" t="e">
        <f t="shared" si="11"/>
        <v>#REF!</v>
      </c>
      <c r="Q56" s="189"/>
      <c r="R56" s="189"/>
      <c r="S56" s="189"/>
      <c r="T56" s="189"/>
      <c r="U56" s="189"/>
      <c r="V56" s="189"/>
      <c r="W56" s="189"/>
      <c r="X56" s="189"/>
      <c r="Y56" s="189"/>
      <c r="Z56" s="189"/>
    </row>
    <row r="57" spans="1:26" ht="15.75" customHeight="1" x14ac:dyDescent="0.25">
      <c r="A57" s="8">
        <v>650</v>
      </c>
      <c r="B57" s="179">
        <v>0.27</v>
      </c>
      <c r="C57" s="8">
        <v>30</v>
      </c>
      <c r="D57" s="8">
        <v>29</v>
      </c>
      <c r="E57" s="8">
        <v>26</v>
      </c>
      <c r="F57" s="8">
        <v>28</v>
      </c>
      <c r="G57" s="8">
        <v>30</v>
      </c>
      <c r="H57" s="8">
        <v>31</v>
      </c>
      <c r="I57" s="8">
        <v>28</v>
      </c>
      <c r="J57" s="8">
        <v>27</v>
      </c>
      <c r="K57" s="8">
        <v>25</v>
      </c>
      <c r="L57" s="8">
        <v>28</v>
      </c>
      <c r="M57" s="8">
        <v>38</v>
      </c>
      <c r="N57" s="8">
        <v>21</v>
      </c>
      <c r="O57" s="195">
        <f t="shared" si="10"/>
        <v>26.251538461538459</v>
      </c>
      <c r="P57" s="192" t="e">
        <f t="shared" si="11"/>
        <v>#REF!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</row>
    <row r="58" spans="1:26" ht="15.75" customHeight="1" x14ac:dyDescent="0.25">
      <c r="A58" s="8">
        <v>660</v>
      </c>
      <c r="B58" s="179">
        <v>0.21</v>
      </c>
      <c r="C58" s="8">
        <v>24</v>
      </c>
      <c r="D58" s="8">
        <v>25</v>
      </c>
      <c r="E58" s="8">
        <v>20</v>
      </c>
      <c r="F58" s="8">
        <v>22</v>
      </c>
      <c r="G58" s="8">
        <v>24</v>
      </c>
      <c r="H58" s="8">
        <v>20</v>
      </c>
      <c r="I58" s="8">
        <v>22</v>
      </c>
      <c r="J58" s="8">
        <v>27</v>
      </c>
      <c r="K58" s="8">
        <v>25</v>
      </c>
      <c r="L58" s="8">
        <v>24</v>
      </c>
      <c r="M58" s="8">
        <v>24</v>
      </c>
      <c r="N58" s="8">
        <v>25</v>
      </c>
      <c r="O58" s="195">
        <f t="shared" si="10"/>
        <v>21.708461538461542</v>
      </c>
      <c r="P58" s="192" t="e">
        <f t="shared" si="11"/>
        <v>#REF!</v>
      </c>
      <c r="Q58" s="189"/>
      <c r="R58" s="189"/>
      <c r="S58" s="189"/>
      <c r="T58" s="189"/>
      <c r="U58" s="189"/>
      <c r="V58" s="189"/>
      <c r="W58" s="189"/>
      <c r="X58" s="189"/>
      <c r="Y58" s="189"/>
      <c r="Z58" s="189"/>
    </row>
    <row r="59" spans="1:26" ht="15.75" customHeight="1" x14ac:dyDescent="0.25">
      <c r="A59" s="8">
        <v>670</v>
      </c>
      <c r="B59" s="179">
        <v>0.13</v>
      </c>
      <c r="C59" s="8">
        <v>19</v>
      </c>
      <c r="D59" s="8">
        <v>16</v>
      </c>
      <c r="E59" s="8">
        <v>14</v>
      </c>
      <c r="F59" s="8">
        <v>16</v>
      </c>
      <c r="G59" s="8">
        <v>17</v>
      </c>
      <c r="H59" s="8">
        <v>16</v>
      </c>
      <c r="I59" s="8">
        <v>15</v>
      </c>
      <c r="J59" s="8">
        <v>16</v>
      </c>
      <c r="K59" s="8">
        <v>17</v>
      </c>
      <c r="L59" s="8">
        <v>17</v>
      </c>
      <c r="M59" s="8">
        <v>13</v>
      </c>
      <c r="N59" s="8">
        <v>16</v>
      </c>
      <c r="O59" s="195">
        <f t="shared" si="10"/>
        <v>14.779230769230768</v>
      </c>
      <c r="P59" s="192" t="e">
        <f t="shared" si="11"/>
        <v>#REF!</v>
      </c>
      <c r="Q59" s="189"/>
      <c r="R59" s="189"/>
      <c r="S59" s="189"/>
      <c r="T59" s="189"/>
      <c r="U59" s="189"/>
      <c r="V59" s="189"/>
      <c r="W59" s="189"/>
      <c r="X59" s="189"/>
      <c r="Y59" s="189"/>
      <c r="Z59" s="189"/>
    </row>
    <row r="60" spans="1:26" ht="15.75" customHeight="1" x14ac:dyDescent="0.25">
      <c r="A60" s="13">
        <v>680</v>
      </c>
      <c r="B60" s="180">
        <v>0.15</v>
      </c>
      <c r="C60" s="13">
        <v>21</v>
      </c>
      <c r="D60" s="13">
        <v>21</v>
      </c>
      <c r="E60" s="13">
        <v>22</v>
      </c>
      <c r="F60" s="13">
        <v>28</v>
      </c>
      <c r="G60" s="13">
        <v>24</v>
      </c>
      <c r="H60" s="13">
        <v>23</v>
      </c>
      <c r="I60" s="13">
        <v>21</v>
      </c>
      <c r="J60" s="13">
        <v>26</v>
      </c>
      <c r="K60" s="13">
        <v>24</v>
      </c>
      <c r="L60" s="13">
        <v>24</v>
      </c>
      <c r="M60" s="13">
        <v>16</v>
      </c>
      <c r="N60" s="13">
        <v>19</v>
      </c>
      <c r="O60" s="195">
        <f t="shared" si="10"/>
        <v>20.70384615384615</v>
      </c>
      <c r="P60" s="193" t="e">
        <f t="shared" si="11"/>
        <v>#REF!</v>
      </c>
      <c r="Q60" s="189"/>
      <c r="R60" s="189"/>
      <c r="S60" s="189"/>
      <c r="T60" s="189"/>
      <c r="U60" s="189"/>
      <c r="V60" s="189"/>
      <c r="W60" s="189"/>
      <c r="X60" s="189"/>
      <c r="Y60" s="189"/>
      <c r="Z60" s="189"/>
    </row>
    <row r="61" spans="1:26" ht="15.75" customHeight="1" x14ac:dyDescent="0.25">
      <c r="A61" s="186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94"/>
      <c r="P61" s="186"/>
      <c r="Q61" s="189"/>
      <c r="R61" s="189"/>
      <c r="S61" s="189"/>
      <c r="T61" s="189"/>
      <c r="U61" s="189"/>
      <c r="V61" s="189"/>
      <c r="W61" s="189"/>
      <c r="X61" s="189"/>
      <c r="Y61" s="189"/>
      <c r="Z61" s="189"/>
    </row>
    <row r="62" spans="1:26" ht="15.75" customHeight="1" x14ac:dyDescent="0.25">
      <c r="A62" s="13">
        <v>2022</v>
      </c>
      <c r="B62" s="4" t="s">
        <v>3</v>
      </c>
      <c r="C62" s="4" t="s">
        <v>4</v>
      </c>
      <c r="D62" s="4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90" t="s">
        <v>13</v>
      </c>
      <c r="M62" s="4" t="s">
        <v>14</v>
      </c>
      <c r="N62" s="4" t="s">
        <v>15</v>
      </c>
      <c r="O62" s="194" t="s">
        <v>165</v>
      </c>
      <c r="P62" s="186" t="s">
        <v>406</v>
      </c>
      <c r="Q62" s="189"/>
      <c r="R62" s="189"/>
      <c r="S62" s="189"/>
      <c r="T62" s="189"/>
      <c r="U62" s="189"/>
      <c r="V62" s="189"/>
      <c r="W62" s="189"/>
      <c r="X62" s="189"/>
      <c r="Y62" s="189"/>
      <c r="Z62" s="189"/>
    </row>
    <row r="63" spans="1:26" ht="15.75" customHeight="1" x14ac:dyDescent="0.25">
      <c r="A63" s="8">
        <v>610</v>
      </c>
      <c r="B63" s="8">
        <v>12</v>
      </c>
      <c r="C63" s="8">
        <v>14</v>
      </c>
      <c r="D63" s="8">
        <v>15</v>
      </c>
      <c r="E63" s="8">
        <v>15</v>
      </c>
      <c r="F63" s="8">
        <v>17</v>
      </c>
      <c r="G63" s="8">
        <v>17</v>
      </c>
      <c r="H63" s="8">
        <v>18</v>
      </c>
      <c r="I63" s="8">
        <v>19</v>
      </c>
      <c r="J63" s="8">
        <v>12</v>
      </c>
      <c r="K63" s="8">
        <v>15</v>
      </c>
      <c r="L63" s="8">
        <v>17</v>
      </c>
      <c r="M63" s="8">
        <v>15</v>
      </c>
      <c r="N63" s="8">
        <v>14</v>
      </c>
      <c r="O63" s="195">
        <f t="shared" ref="O63:O70" si="12">AVERAGE(B63:N63)</f>
        <v>15.384615384615385</v>
      </c>
      <c r="P63" s="192" t="e">
        <f t="shared" ref="P63:P70" si="13">O63-#REF!</f>
        <v>#REF!</v>
      </c>
      <c r="Q63" s="189"/>
      <c r="R63" s="189"/>
      <c r="S63" s="189"/>
      <c r="T63" s="189"/>
      <c r="U63" s="189"/>
      <c r="V63" s="189"/>
      <c r="W63" s="189"/>
      <c r="X63" s="189"/>
      <c r="Y63" s="189"/>
      <c r="Z63" s="189"/>
    </row>
    <row r="64" spans="1:26" ht="15.75" customHeight="1" x14ac:dyDescent="0.25">
      <c r="A64" s="8">
        <v>620</v>
      </c>
      <c r="B64" s="8">
        <v>23</v>
      </c>
      <c r="C64" s="8">
        <v>24</v>
      </c>
      <c r="D64" s="8">
        <v>28</v>
      </c>
      <c r="E64" s="8">
        <v>24</v>
      </c>
      <c r="F64" s="8">
        <v>27</v>
      </c>
      <c r="G64" s="8">
        <v>22</v>
      </c>
      <c r="H64" s="8">
        <v>25</v>
      </c>
      <c r="I64" s="8">
        <v>25</v>
      </c>
      <c r="J64" s="8">
        <v>27</v>
      </c>
      <c r="K64" s="8">
        <v>26</v>
      </c>
      <c r="L64" s="8">
        <v>24</v>
      </c>
      <c r="M64" s="8">
        <v>26</v>
      </c>
      <c r="N64" s="8">
        <v>24</v>
      </c>
      <c r="O64" s="195">
        <f t="shared" si="12"/>
        <v>25</v>
      </c>
      <c r="P64" s="192" t="e">
        <f t="shared" si="13"/>
        <v>#REF!</v>
      </c>
      <c r="Q64" s="189"/>
      <c r="R64" s="189"/>
      <c r="S64" s="189"/>
      <c r="T64" s="189"/>
      <c r="U64" s="189"/>
      <c r="V64" s="189"/>
      <c r="W64" s="189"/>
      <c r="X64" s="189"/>
      <c r="Y64" s="189"/>
      <c r="Z64" s="189"/>
    </row>
    <row r="65" spans="1:26" ht="15.75" customHeight="1" x14ac:dyDescent="0.25">
      <c r="A65" s="8">
        <v>630</v>
      </c>
      <c r="B65" s="8">
        <v>6</v>
      </c>
      <c r="C65" s="8">
        <v>8</v>
      </c>
      <c r="D65" s="8">
        <v>8</v>
      </c>
      <c r="E65" s="8">
        <v>10</v>
      </c>
      <c r="F65" s="8">
        <v>9</v>
      </c>
      <c r="G65" s="8">
        <v>10</v>
      </c>
      <c r="H65" s="8">
        <v>10</v>
      </c>
      <c r="I65" s="8">
        <v>10</v>
      </c>
      <c r="J65" s="8">
        <v>25</v>
      </c>
      <c r="K65" s="8">
        <v>10</v>
      </c>
      <c r="L65" s="8">
        <v>13</v>
      </c>
      <c r="M65" s="8">
        <v>10</v>
      </c>
      <c r="N65" s="8">
        <v>10</v>
      </c>
      <c r="O65" s="195">
        <f t="shared" si="12"/>
        <v>10.692307692307692</v>
      </c>
      <c r="P65" s="192" t="e">
        <f t="shared" si="13"/>
        <v>#REF!</v>
      </c>
      <c r="Q65" s="189"/>
      <c r="R65" s="189"/>
      <c r="S65" s="189"/>
      <c r="T65" s="189"/>
      <c r="U65" s="189"/>
      <c r="V65" s="189"/>
      <c r="W65" s="189"/>
      <c r="X65" s="189"/>
      <c r="Y65" s="189"/>
      <c r="Z65" s="189"/>
    </row>
    <row r="66" spans="1:26" ht="15.75" customHeight="1" x14ac:dyDescent="0.25">
      <c r="A66" s="8">
        <v>640</v>
      </c>
      <c r="B66" s="8">
        <v>20</v>
      </c>
      <c r="C66" s="8">
        <v>20</v>
      </c>
      <c r="D66" s="8">
        <v>21</v>
      </c>
      <c r="E66" s="8">
        <v>21</v>
      </c>
      <c r="F66" s="8">
        <v>20</v>
      </c>
      <c r="G66" s="8">
        <v>20</v>
      </c>
      <c r="H66" s="8">
        <v>19</v>
      </c>
      <c r="I66" s="8">
        <v>20</v>
      </c>
      <c r="J66" s="8">
        <v>7</v>
      </c>
      <c r="K66" s="8">
        <v>15</v>
      </c>
      <c r="L66" s="8">
        <v>18</v>
      </c>
      <c r="M66" s="8">
        <v>20</v>
      </c>
      <c r="N66" s="8">
        <v>16</v>
      </c>
      <c r="O66" s="195">
        <f t="shared" si="12"/>
        <v>18.23076923076923</v>
      </c>
      <c r="P66" s="192" t="e">
        <f t="shared" si="13"/>
        <v>#REF!</v>
      </c>
      <c r="Q66" s="189"/>
      <c r="R66" s="189"/>
      <c r="S66" s="189"/>
      <c r="T66" s="189"/>
      <c r="U66" s="189"/>
      <c r="V66" s="189"/>
      <c r="W66" s="189"/>
      <c r="X66" s="189"/>
      <c r="Y66" s="189"/>
      <c r="Z66" s="189"/>
    </row>
    <row r="67" spans="1:26" ht="15.75" customHeight="1" x14ac:dyDescent="0.25">
      <c r="A67" s="8">
        <v>650</v>
      </c>
      <c r="B67" s="8">
        <v>23</v>
      </c>
      <c r="C67" s="8">
        <v>25</v>
      </c>
      <c r="D67" s="8">
        <v>26</v>
      </c>
      <c r="E67" s="8">
        <v>30</v>
      </c>
      <c r="F67" s="8">
        <v>27</v>
      </c>
      <c r="G67" s="8">
        <v>26</v>
      </c>
      <c r="H67" s="8">
        <v>22</v>
      </c>
      <c r="I67" s="8">
        <v>28</v>
      </c>
      <c r="J67" s="8">
        <v>19</v>
      </c>
      <c r="K67" s="8">
        <v>29</v>
      </c>
      <c r="L67" s="8">
        <v>30</v>
      </c>
      <c r="M67" s="8">
        <v>25</v>
      </c>
      <c r="N67" s="8">
        <v>25</v>
      </c>
      <c r="O67" s="195">
        <f t="shared" si="12"/>
        <v>25.76923076923077</v>
      </c>
      <c r="P67" s="192" t="e">
        <f t="shared" si="13"/>
        <v>#REF!</v>
      </c>
      <c r="Q67" s="189"/>
      <c r="R67" s="189"/>
      <c r="S67" s="189"/>
      <c r="T67" s="189"/>
      <c r="U67" s="189"/>
      <c r="V67" s="189"/>
      <c r="W67" s="189"/>
      <c r="X67" s="189"/>
      <c r="Y67" s="189"/>
      <c r="Z67" s="189"/>
    </row>
    <row r="68" spans="1:26" ht="15.75" customHeight="1" x14ac:dyDescent="0.25">
      <c r="A68" s="8">
        <v>660</v>
      </c>
      <c r="B68" s="8">
        <v>21</v>
      </c>
      <c r="C68" s="8">
        <v>18</v>
      </c>
      <c r="D68" s="8">
        <v>22</v>
      </c>
      <c r="E68" s="8">
        <v>26</v>
      </c>
      <c r="F68" s="8">
        <v>29</v>
      </c>
      <c r="G68" s="8">
        <v>28</v>
      </c>
      <c r="H68" s="8">
        <v>26</v>
      </c>
      <c r="I68" s="8">
        <v>27</v>
      </c>
      <c r="J68" s="8">
        <v>33</v>
      </c>
      <c r="K68" s="8">
        <v>31</v>
      </c>
      <c r="L68" s="8">
        <v>30</v>
      </c>
      <c r="M68" s="8">
        <v>28</v>
      </c>
      <c r="N68" s="8">
        <v>27</v>
      </c>
      <c r="O68" s="195">
        <f t="shared" si="12"/>
        <v>26.615384615384617</v>
      </c>
      <c r="P68" s="192" t="e">
        <f t="shared" si="13"/>
        <v>#REF!</v>
      </c>
      <c r="Q68" s="189"/>
      <c r="R68" s="189"/>
      <c r="S68" s="189"/>
      <c r="T68" s="189"/>
      <c r="U68" s="189"/>
      <c r="V68" s="189"/>
      <c r="W68" s="189"/>
      <c r="X68" s="189"/>
      <c r="Y68" s="189"/>
      <c r="Z68" s="189"/>
    </row>
    <row r="69" spans="1:26" ht="15.75" customHeight="1" x14ac:dyDescent="0.25">
      <c r="A69" s="8">
        <v>670</v>
      </c>
      <c r="B69" s="8">
        <v>12</v>
      </c>
      <c r="C69" s="8">
        <v>13</v>
      </c>
      <c r="D69" s="8">
        <v>13</v>
      </c>
      <c r="E69" s="8">
        <v>14</v>
      </c>
      <c r="F69" s="8">
        <v>13</v>
      </c>
      <c r="G69" s="8">
        <v>9</v>
      </c>
      <c r="H69" s="8">
        <v>16</v>
      </c>
      <c r="I69" s="8">
        <v>14</v>
      </c>
      <c r="J69" s="8">
        <v>10</v>
      </c>
      <c r="K69" s="8">
        <v>17</v>
      </c>
      <c r="L69" s="8">
        <v>14</v>
      </c>
      <c r="M69" s="8">
        <v>16</v>
      </c>
      <c r="N69" s="8">
        <v>14</v>
      </c>
      <c r="O69" s="195">
        <f t="shared" si="12"/>
        <v>13.461538461538462</v>
      </c>
      <c r="P69" s="192" t="e">
        <f t="shared" si="13"/>
        <v>#REF!</v>
      </c>
      <c r="Q69" s="189"/>
      <c r="R69" s="189"/>
      <c r="S69" s="189"/>
      <c r="T69" s="189"/>
      <c r="U69" s="189"/>
      <c r="V69" s="189"/>
      <c r="W69" s="189"/>
      <c r="X69" s="189"/>
      <c r="Y69" s="189"/>
      <c r="Z69" s="189"/>
    </row>
    <row r="70" spans="1:26" ht="15.75" customHeight="1" x14ac:dyDescent="0.25">
      <c r="A70" s="13">
        <v>680</v>
      </c>
      <c r="B70" s="13">
        <v>19</v>
      </c>
      <c r="C70" s="13">
        <v>15</v>
      </c>
      <c r="D70" s="13">
        <v>15</v>
      </c>
      <c r="E70" s="13">
        <v>16</v>
      </c>
      <c r="F70" s="13">
        <v>19</v>
      </c>
      <c r="G70" s="13">
        <v>31</v>
      </c>
      <c r="H70" s="13">
        <v>18</v>
      </c>
      <c r="I70" s="13">
        <v>29</v>
      </c>
      <c r="J70" s="13">
        <v>20</v>
      </c>
      <c r="K70" s="13">
        <v>24</v>
      </c>
      <c r="L70" s="13">
        <v>24</v>
      </c>
      <c r="M70" s="13">
        <v>21</v>
      </c>
      <c r="N70" s="13">
        <v>17</v>
      </c>
      <c r="O70" s="195">
        <f t="shared" si="12"/>
        <v>20.615384615384617</v>
      </c>
      <c r="P70" s="193" t="e">
        <f t="shared" si="13"/>
        <v>#REF!</v>
      </c>
      <c r="Q70" s="189"/>
      <c r="R70" s="189"/>
      <c r="S70" s="189"/>
      <c r="T70" s="189"/>
      <c r="U70" s="189"/>
      <c r="V70" s="189"/>
      <c r="W70" s="189"/>
      <c r="X70" s="189"/>
      <c r="Y70" s="189"/>
      <c r="Z70" s="189"/>
    </row>
    <row r="71" spans="1:26" ht="15.75" customHeight="1" x14ac:dyDescent="0.25">
      <c r="A71" s="186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94"/>
      <c r="P71" s="186"/>
      <c r="Q71" s="189"/>
      <c r="R71" s="189"/>
      <c r="S71" s="189"/>
      <c r="T71" s="189"/>
      <c r="U71" s="189"/>
      <c r="V71" s="189"/>
      <c r="W71" s="189"/>
      <c r="X71" s="189"/>
      <c r="Y71" s="189"/>
      <c r="Z71" s="189"/>
    </row>
    <row r="72" spans="1:26" ht="15.75" customHeight="1" x14ac:dyDescent="0.25">
      <c r="A72" s="13">
        <v>2023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7</v>
      </c>
      <c r="G72" s="4" t="s">
        <v>8</v>
      </c>
      <c r="H72" s="4" t="s">
        <v>9</v>
      </c>
      <c r="I72" s="4" t="s">
        <v>10</v>
      </c>
      <c r="J72" s="4" t="s">
        <v>11</v>
      </c>
      <c r="K72" s="4" t="s">
        <v>12</v>
      </c>
      <c r="L72" s="90" t="s">
        <v>13</v>
      </c>
      <c r="M72" s="4" t="s">
        <v>14</v>
      </c>
      <c r="N72" s="4" t="s">
        <v>15</v>
      </c>
      <c r="O72" s="194" t="s">
        <v>165</v>
      </c>
      <c r="P72" s="186" t="s">
        <v>406</v>
      </c>
      <c r="Q72" s="189"/>
      <c r="R72" s="189"/>
      <c r="S72" s="189"/>
      <c r="T72" s="189"/>
      <c r="U72" s="189"/>
      <c r="V72" s="189"/>
      <c r="W72" s="189"/>
      <c r="X72" s="189"/>
      <c r="Y72" s="189"/>
      <c r="Z72" s="189"/>
    </row>
    <row r="73" spans="1:26" ht="15.75" customHeight="1" x14ac:dyDescent="0.25">
      <c r="A73" s="8">
        <v>610</v>
      </c>
      <c r="B73" s="8">
        <v>12</v>
      </c>
      <c r="C73" s="8">
        <v>12</v>
      </c>
      <c r="D73" s="8">
        <v>15</v>
      </c>
      <c r="E73" s="8">
        <v>15</v>
      </c>
      <c r="F73" s="8">
        <v>18</v>
      </c>
      <c r="G73" s="8">
        <v>16</v>
      </c>
      <c r="H73" s="8">
        <v>18</v>
      </c>
      <c r="I73" s="8">
        <v>20</v>
      </c>
      <c r="J73" s="8">
        <v>17</v>
      </c>
      <c r="K73" s="8">
        <v>14</v>
      </c>
      <c r="L73" s="8">
        <v>14</v>
      </c>
      <c r="M73" s="8">
        <v>15</v>
      </c>
      <c r="N73" s="8">
        <v>12</v>
      </c>
      <c r="O73" s="195">
        <f t="shared" ref="O73:O80" si="14">AVERAGE(B73:N73)</f>
        <v>15.23076923076923</v>
      </c>
      <c r="P73" s="192" t="e">
        <f t="shared" ref="P73:P80" si="15">O73-#REF!</f>
        <v>#REF!</v>
      </c>
      <c r="Q73" s="189"/>
      <c r="R73" s="189"/>
      <c r="S73" s="189"/>
      <c r="T73" s="189"/>
      <c r="U73" s="189"/>
      <c r="V73" s="189"/>
      <c r="W73" s="189"/>
      <c r="X73" s="189"/>
      <c r="Y73" s="189"/>
      <c r="Z73" s="189"/>
    </row>
    <row r="74" spans="1:26" ht="15.75" customHeight="1" x14ac:dyDescent="0.25">
      <c r="A74" s="8">
        <v>620</v>
      </c>
      <c r="B74" s="8">
        <v>26</v>
      </c>
      <c r="C74" s="8">
        <v>25</v>
      </c>
      <c r="D74" s="8">
        <v>25</v>
      </c>
      <c r="E74" s="8">
        <v>24</v>
      </c>
      <c r="F74" s="8">
        <v>24</v>
      </c>
      <c r="G74" s="8">
        <v>24</v>
      </c>
      <c r="H74" s="8">
        <v>21</v>
      </c>
      <c r="I74" s="8">
        <v>24</v>
      </c>
      <c r="J74" s="8">
        <v>22</v>
      </c>
      <c r="K74" s="8">
        <v>22</v>
      </c>
      <c r="L74" s="8">
        <v>24</v>
      </c>
      <c r="M74" s="8">
        <v>22</v>
      </c>
      <c r="N74" s="8">
        <v>20</v>
      </c>
      <c r="O74" s="195">
        <f t="shared" si="14"/>
        <v>23.307692307692307</v>
      </c>
      <c r="P74" s="192" t="e">
        <f t="shared" si="15"/>
        <v>#REF!</v>
      </c>
      <c r="Q74" s="189"/>
      <c r="R74" s="189"/>
      <c r="S74" s="189"/>
      <c r="T74" s="189"/>
      <c r="U74" s="189"/>
      <c r="V74" s="189"/>
      <c r="W74" s="189"/>
      <c r="X74" s="189"/>
      <c r="Y74" s="189"/>
      <c r="Z74" s="189"/>
    </row>
    <row r="75" spans="1:26" ht="15.75" customHeight="1" x14ac:dyDescent="0.25">
      <c r="A75" s="8">
        <v>630</v>
      </c>
      <c r="B75" s="8">
        <v>14</v>
      </c>
      <c r="C75" s="8">
        <v>13</v>
      </c>
      <c r="D75" s="8">
        <v>14</v>
      </c>
      <c r="E75" s="8">
        <v>12</v>
      </c>
      <c r="F75" s="8">
        <v>14</v>
      </c>
      <c r="G75" s="8">
        <v>14</v>
      </c>
      <c r="H75" s="8">
        <v>15</v>
      </c>
      <c r="I75" s="8">
        <v>16</v>
      </c>
      <c r="J75" s="8">
        <v>15</v>
      </c>
      <c r="K75" s="8">
        <v>16</v>
      </c>
      <c r="L75" s="8">
        <v>15</v>
      </c>
      <c r="M75" s="8">
        <v>13</v>
      </c>
      <c r="N75" s="8">
        <v>12</v>
      </c>
      <c r="O75" s="195">
        <f t="shared" si="14"/>
        <v>14.076923076923077</v>
      </c>
      <c r="P75" s="192" t="e">
        <f t="shared" si="15"/>
        <v>#REF!</v>
      </c>
      <c r="Q75" s="189"/>
      <c r="R75" s="189"/>
      <c r="S75" s="189"/>
      <c r="T75" s="189"/>
      <c r="U75" s="189"/>
      <c r="V75" s="189"/>
      <c r="W75" s="189"/>
      <c r="X75" s="189"/>
      <c r="Y75" s="189"/>
      <c r="Z75" s="189"/>
    </row>
    <row r="76" spans="1:26" ht="15.75" customHeight="1" x14ac:dyDescent="0.25">
      <c r="A76" s="8">
        <v>640</v>
      </c>
      <c r="B76" s="8">
        <v>17</v>
      </c>
      <c r="C76" s="8">
        <v>17</v>
      </c>
      <c r="D76" s="8">
        <v>17</v>
      </c>
      <c r="E76" s="8">
        <v>18</v>
      </c>
      <c r="F76" s="8">
        <v>17</v>
      </c>
      <c r="G76" s="8">
        <v>17</v>
      </c>
      <c r="H76" s="8">
        <v>17</v>
      </c>
      <c r="I76" s="8">
        <v>15</v>
      </c>
      <c r="J76" s="8">
        <v>18</v>
      </c>
      <c r="K76" s="8">
        <v>18</v>
      </c>
      <c r="L76" s="8">
        <v>19</v>
      </c>
      <c r="M76" s="8">
        <v>18</v>
      </c>
      <c r="N76" s="8">
        <v>20</v>
      </c>
      <c r="O76" s="195">
        <f t="shared" si="14"/>
        <v>17.53846153846154</v>
      </c>
      <c r="P76" s="192" t="e">
        <f t="shared" si="15"/>
        <v>#REF!</v>
      </c>
      <c r="Q76" s="189"/>
      <c r="R76" s="189"/>
      <c r="S76" s="189"/>
      <c r="T76" s="189"/>
      <c r="U76" s="189"/>
      <c r="V76" s="189"/>
      <c r="W76" s="189"/>
      <c r="X76" s="189"/>
      <c r="Y76" s="189"/>
      <c r="Z76" s="189"/>
    </row>
    <row r="77" spans="1:26" ht="15.75" customHeight="1" x14ac:dyDescent="0.25">
      <c r="A77" s="8">
        <v>650</v>
      </c>
      <c r="B77" s="8">
        <v>25</v>
      </c>
      <c r="C77" s="8">
        <v>26</v>
      </c>
      <c r="D77" s="8">
        <v>25</v>
      </c>
      <c r="E77" s="8">
        <v>25</v>
      </c>
      <c r="F77" s="8">
        <v>24</v>
      </c>
      <c r="G77" s="8">
        <v>23</v>
      </c>
      <c r="H77" s="8">
        <v>23</v>
      </c>
      <c r="I77" s="8">
        <v>25</v>
      </c>
      <c r="J77" s="8">
        <v>21</v>
      </c>
      <c r="K77" s="8">
        <v>22</v>
      </c>
      <c r="L77" s="8">
        <v>23</v>
      </c>
      <c r="M77" s="8">
        <v>23</v>
      </c>
      <c r="N77" s="8">
        <v>19</v>
      </c>
      <c r="O77" s="195">
        <f t="shared" si="14"/>
        <v>23.384615384615383</v>
      </c>
      <c r="P77" s="192" t="e">
        <f t="shared" si="15"/>
        <v>#REF!</v>
      </c>
      <c r="Q77" s="189"/>
      <c r="R77" s="189"/>
      <c r="S77" s="189"/>
      <c r="T77" s="189"/>
      <c r="U77" s="189"/>
      <c r="V77" s="189"/>
      <c r="W77" s="189"/>
      <c r="X77" s="189"/>
      <c r="Y77" s="189"/>
      <c r="Z77" s="189"/>
    </row>
    <row r="78" spans="1:26" ht="15.75" customHeight="1" x14ac:dyDescent="0.25">
      <c r="A78" s="8">
        <v>660</v>
      </c>
      <c r="B78" s="8">
        <v>30</v>
      </c>
      <c r="C78" s="8">
        <v>26</v>
      </c>
      <c r="D78" s="8">
        <v>26</v>
      </c>
      <c r="E78" s="8">
        <v>28</v>
      </c>
      <c r="F78" s="8">
        <v>26</v>
      </c>
      <c r="G78" s="8">
        <v>26</v>
      </c>
      <c r="H78" s="8">
        <v>24</v>
      </c>
      <c r="I78" s="8">
        <v>24</v>
      </c>
      <c r="J78" s="8">
        <v>25</v>
      </c>
      <c r="K78" s="8">
        <v>27</v>
      </c>
      <c r="L78" s="8">
        <v>29</v>
      </c>
      <c r="M78" s="8">
        <v>28</v>
      </c>
      <c r="N78" s="8">
        <v>27</v>
      </c>
      <c r="O78" s="195">
        <f t="shared" si="14"/>
        <v>26.615384615384617</v>
      </c>
      <c r="P78" s="192" t="e">
        <f t="shared" si="15"/>
        <v>#REF!</v>
      </c>
      <c r="Q78" s="189"/>
      <c r="R78" s="189"/>
      <c r="S78" s="189"/>
      <c r="T78" s="189"/>
      <c r="U78" s="189"/>
      <c r="V78" s="189"/>
      <c r="W78" s="189"/>
      <c r="X78" s="189"/>
      <c r="Y78" s="189"/>
      <c r="Z78" s="189"/>
    </row>
    <row r="79" spans="1:26" ht="15.75" customHeight="1" x14ac:dyDescent="0.25">
      <c r="A79" s="8">
        <v>670</v>
      </c>
      <c r="B79" s="8">
        <v>14</v>
      </c>
      <c r="C79" s="8">
        <v>14</v>
      </c>
      <c r="D79" s="8">
        <v>14</v>
      </c>
      <c r="E79" s="8">
        <v>21</v>
      </c>
      <c r="F79" s="8">
        <v>20</v>
      </c>
      <c r="G79" s="8">
        <v>22</v>
      </c>
      <c r="H79" s="8">
        <v>25</v>
      </c>
      <c r="I79" s="8">
        <v>20</v>
      </c>
      <c r="J79" s="8">
        <v>22</v>
      </c>
      <c r="K79" s="8">
        <v>25</v>
      </c>
      <c r="L79" s="8">
        <v>21</v>
      </c>
      <c r="M79" s="8">
        <v>26</v>
      </c>
      <c r="N79" s="8">
        <v>23</v>
      </c>
      <c r="O79" s="195">
        <f t="shared" si="14"/>
        <v>20.53846153846154</v>
      </c>
      <c r="P79" s="192" t="e">
        <f t="shared" si="15"/>
        <v>#REF!</v>
      </c>
      <c r="Q79" s="189"/>
      <c r="R79" s="189"/>
      <c r="S79" s="189"/>
      <c r="T79" s="189"/>
      <c r="U79" s="189"/>
      <c r="V79" s="189"/>
      <c r="W79" s="189"/>
      <c r="X79" s="189"/>
      <c r="Y79" s="189"/>
      <c r="Z79" s="189"/>
    </row>
    <row r="80" spans="1:26" ht="15.75" customHeight="1" x14ac:dyDescent="0.25">
      <c r="A80" s="13">
        <v>680</v>
      </c>
      <c r="B80" s="13">
        <v>21</v>
      </c>
      <c r="C80" s="13">
        <v>18</v>
      </c>
      <c r="D80" s="13">
        <v>18</v>
      </c>
      <c r="E80" s="13">
        <v>22</v>
      </c>
      <c r="F80" s="13">
        <v>21</v>
      </c>
      <c r="G80" s="13">
        <v>21</v>
      </c>
      <c r="H80" s="13">
        <v>23</v>
      </c>
      <c r="I80" s="13">
        <v>15</v>
      </c>
      <c r="J80" s="13">
        <v>21</v>
      </c>
      <c r="K80" s="13">
        <v>22</v>
      </c>
      <c r="L80" s="13">
        <v>20</v>
      </c>
      <c r="M80" s="13">
        <v>18</v>
      </c>
      <c r="N80" s="13">
        <v>20</v>
      </c>
      <c r="O80" s="195">
        <f t="shared" si="14"/>
        <v>20</v>
      </c>
      <c r="P80" s="193" t="e">
        <f t="shared" si="15"/>
        <v>#REF!</v>
      </c>
      <c r="Q80" s="189"/>
      <c r="R80" s="189"/>
      <c r="S80" s="189"/>
      <c r="T80" s="189"/>
      <c r="U80" s="189"/>
      <c r="V80" s="189"/>
      <c r="W80" s="189"/>
      <c r="X80" s="189"/>
      <c r="Y80" s="189"/>
      <c r="Z80" s="189"/>
    </row>
    <row r="81" spans="1:26" ht="15.75" customHeight="1" x14ac:dyDescent="0.25">
      <c r="A81" s="186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94"/>
      <c r="P81" s="186"/>
      <c r="Q81" s="189"/>
      <c r="R81" s="189"/>
      <c r="S81" s="189"/>
      <c r="T81" s="189"/>
      <c r="U81" s="189"/>
      <c r="V81" s="189"/>
      <c r="W81" s="189"/>
      <c r="X81" s="189"/>
      <c r="Y81" s="189"/>
      <c r="Z81" s="189"/>
    </row>
    <row r="82" spans="1:26" ht="15.75" customHeight="1" x14ac:dyDescent="0.25">
      <c r="A82" s="186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6"/>
      <c r="P82" s="186"/>
      <c r="Q82" s="189"/>
      <c r="R82" s="189"/>
      <c r="S82" s="189"/>
      <c r="T82" s="189"/>
      <c r="U82" s="189"/>
      <c r="V82" s="189"/>
      <c r="W82" s="189"/>
      <c r="X82" s="189"/>
      <c r="Y82" s="189"/>
      <c r="Z82" s="189"/>
    </row>
    <row r="83" spans="1:26" ht="15.75" customHeight="1" x14ac:dyDescent="0.25">
      <c r="A83" s="13">
        <v>2023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9</v>
      </c>
      <c r="I83" s="4" t="s">
        <v>10</v>
      </c>
      <c r="J83" s="4" t="s">
        <v>11</v>
      </c>
      <c r="K83" s="4" t="s">
        <v>12</v>
      </c>
      <c r="L83" s="90" t="s">
        <v>13</v>
      </c>
      <c r="M83" s="4" t="s">
        <v>14</v>
      </c>
      <c r="N83" s="4" t="s">
        <v>15</v>
      </c>
      <c r="O83" s="194" t="s">
        <v>165</v>
      </c>
      <c r="P83" s="186" t="s">
        <v>406</v>
      </c>
      <c r="Q83" s="189"/>
      <c r="R83" s="189"/>
      <c r="S83" s="189"/>
      <c r="T83" s="189"/>
      <c r="U83" s="189"/>
      <c r="V83" s="189"/>
      <c r="W83" s="189"/>
      <c r="X83" s="189"/>
      <c r="Y83" s="189"/>
      <c r="Z83" s="189"/>
    </row>
    <row r="84" spans="1:26" ht="15.75" customHeight="1" x14ac:dyDescent="0.25">
      <c r="A84" s="8">
        <v>610</v>
      </c>
      <c r="B84" s="8">
        <v>13</v>
      </c>
      <c r="C84" s="8">
        <v>14</v>
      </c>
      <c r="D84" s="8">
        <v>15</v>
      </c>
      <c r="E84" s="8">
        <v>17</v>
      </c>
      <c r="F84" s="8">
        <v>17</v>
      </c>
      <c r="G84" s="8">
        <v>19</v>
      </c>
      <c r="H84" s="8">
        <v>20</v>
      </c>
      <c r="I84" s="8">
        <v>21</v>
      </c>
      <c r="J84" s="8">
        <v>18</v>
      </c>
      <c r="K84" s="8">
        <v>19</v>
      </c>
      <c r="L84" s="8"/>
      <c r="M84" s="8"/>
      <c r="N84" s="8"/>
      <c r="O84" s="195">
        <f t="shared" ref="O84:O91" si="16">AVERAGE(B84:N84)</f>
        <v>17.3</v>
      </c>
      <c r="P84" s="192" t="e">
        <f t="shared" ref="P84:P91" si="17">O84-#REF!</f>
        <v>#REF!</v>
      </c>
      <c r="Q84" s="189"/>
      <c r="R84" s="189"/>
      <c r="S84" s="189"/>
      <c r="T84" s="189"/>
      <c r="U84" s="189"/>
      <c r="V84" s="189"/>
      <c r="W84" s="189"/>
      <c r="X84" s="189"/>
      <c r="Y84" s="189"/>
      <c r="Z84" s="189"/>
    </row>
    <row r="85" spans="1:26" ht="15.75" customHeight="1" x14ac:dyDescent="0.25">
      <c r="A85" s="8">
        <v>620</v>
      </c>
      <c r="B85" s="8">
        <v>19</v>
      </c>
      <c r="C85" s="8">
        <v>21</v>
      </c>
      <c r="D85" s="8">
        <v>20</v>
      </c>
      <c r="E85" s="8">
        <v>19</v>
      </c>
      <c r="F85" s="8">
        <v>23</v>
      </c>
      <c r="G85" s="8">
        <v>21</v>
      </c>
      <c r="H85" s="8">
        <v>21</v>
      </c>
      <c r="I85" s="8">
        <v>23</v>
      </c>
      <c r="J85" s="8">
        <v>22</v>
      </c>
      <c r="K85" s="8">
        <v>22</v>
      </c>
      <c r="L85" s="8"/>
      <c r="M85" s="8"/>
      <c r="N85" s="8"/>
      <c r="O85" s="195">
        <f t="shared" si="16"/>
        <v>21.1</v>
      </c>
      <c r="P85" s="192" t="e">
        <f t="shared" si="17"/>
        <v>#REF!</v>
      </c>
      <c r="Q85" s="189"/>
      <c r="R85" s="189"/>
      <c r="S85" s="189"/>
      <c r="T85" s="189"/>
      <c r="U85" s="189"/>
      <c r="V85" s="189"/>
      <c r="W85" s="189"/>
      <c r="X85" s="189"/>
      <c r="Y85" s="189"/>
      <c r="Z85" s="189"/>
    </row>
    <row r="86" spans="1:26" ht="15.75" customHeight="1" x14ac:dyDescent="0.25">
      <c r="A86" s="8">
        <v>630</v>
      </c>
      <c r="B86" s="8">
        <v>13</v>
      </c>
      <c r="C86" s="8">
        <v>12</v>
      </c>
      <c r="D86" s="8">
        <v>13</v>
      </c>
      <c r="E86" s="8">
        <v>14</v>
      </c>
      <c r="F86" s="8">
        <v>16</v>
      </c>
      <c r="G86" s="8">
        <v>13</v>
      </c>
      <c r="H86" s="8">
        <v>13</v>
      </c>
      <c r="I86" s="8">
        <v>10</v>
      </c>
      <c r="J86" s="8">
        <v>11</v>
      </c>
      <c r="K86" s="8">
        <v>9</v>
      </c>
      <c r="L86" s="8"/>
      <c r="M86" s="8"/>
      <c r="N86" s="8"/>
      <c r="O86" s="195">
        <f t="shared" si="16"/>
        <v>12.4</v>
      </c>
      <c r="P86" s="192" t="e">
        <f t="shared" si="17"/>
        <v>#REF!</v>
      </c>
      <c r="Q86" s="189"/>
      <c r="R86" s="189"/>
      <c r="S86" s="189"/>
      <c r="T86" s="189"/>
      <c r="U86" s="189"/>
      <c r="V86" s="189"/>
      <c r="W86" s="189"/>
      <c r="X86" s="189"/>
      <c r="Y86" s="189"/>
      <c r="Z86" s="189"/>
    </row>
    <row r="87" spans="1:26" ht="15.75" customHeight="1" x14ac:dyDescent="0.25">
      <c r="A87" s="8">
        <v>640</v>
      </c>
      <c r="B87" s="8">
        <v>21</v>
      </c>
      <c r="C87" s="8">
        <v>20</v>
      </c>
      <c r="D87" s="8">
        <v>21</v>
      </c>
      <c r="E87" s="8">
        <v>18</v>
      </c>
      <c r="F87" s="8">
        <v>20</v>
      </c>
      <c r="G87" s="8">
        <v>16</v>
      </c>
      <c r="H87" s="8">
        <v>20</v>
      </c>
      <c r="I87" s="8">
        <v>20</v>
      </c>
      <c r="J87" s="8">
        <v>19</v>
      </c>
      <c r="K87" s="8">
        <v>17</v>
      </c>
      <c r="L87" s="8"/>
      <c r="M87" s="8"/>
      <c r="N87" s="8"/>
      <c r="O87" s="195">
        <f t="shared" si="16"/>
        <v>19.2</v>
      </c>
      <c r="P87" s="192" t="e">
        <f t="shared" si="17"/>
        <v>#REF!</v>
      </c>
      <c r="Q87" s="189"/>
      <c r="R87" s="189"/>
      <c r="S87" s="189"/>
      <c r="T87" s="189"/>
      <c r="U87" s="189"/>
      <c r="V87" s="189"/>
      <c r="W87" s="189"/>
      <c r="X87" s="189"/>
      <c r="Y87" s="189"/>
      <c r="Z87" s="189"/>
    </row>
    <row r="88" spans="1:26" ht="15.75" customHeight="1" x14ac:dyDescent="0.25">
      <c r="A88" s="8">
        <v>650</v>
      </c>
      <c r="B88" s="8">
        <v>22</v>
      </c>
      <c r="C88" s="8">
        <v>20</v>
      </c>
      <c r="D88" s="8">
        <v>24</v>
      </c>
      <c r="E88" s="8">
        <v>21</v>
      </c>
      <c r="F88" s="8">
        <v>19</v>
      </c>
      <c r="G88" s="8">
        <v>18</v>
      </c>
      <c r="H88" s="8">
        <v>20</v>
      </c>
      <c r="I88" s="8">
        <v>20</v>
      </c>
      <c r="J88" s="8">
        <v>19</v>
      </c>
      <c r="K88" s="8">
        <v>17</v>
      </c>
      <c r="L88" s="8"/>
      <c r="M88" s="8"/>
      <c r="N88" s="8"/>
      <c r="O88" s="195">
        <f t="shared" si="16"/>
        <v>20</v>
      </c>
      <c r="P88" s="192" t="e">
        <f t="shared" si="17"/>
        <v>#REF!</v>
      </c>
      <c r="Q88" s="189"/>
      <c r="R88" s="189"/>
      <c r="S88" s="189"/>
      <c r="T88" s="189"/>
      <c r="U88" s="189"/>
      <c r="V88" s="189"/>
      <c r="W88" s="189"/>
      <c r="X88" s="189"/>
      <c r="Y88" s="189"/>
      <c r="Z88" s="189"/>
    </row>
    <row r="89" spans="1:26" ht="15.75" customHeight="1" x14ac:dyDescent="0.25">
      <c r="A89" s="8">
        <v>660</v>
      </c>
      <c r="B89" s="8">
        <v>21</v>
      </c>
      <c r="C89" s="8">
        <v>26</v>
      </c>
      <c r="D89" s="8">
        <v>24</v>
      </c>
      <c r="E89" s="8">
        <v>24</v>
      </c>
      <c r="F89" s="8">
        <v>26</v>
      </c>
      <c r="G89" s="8">
        <v>29</v>
      </c>
      <c r="H89" s="8">
        <v>24</v>
      </c>
      <c r="I89" s="8">
        <v>28</v>
      </c>
      <c r="J89" s="8">
        <v>26</v>
      </c>
      <c r="K89" s="8">
        <v>26</v>
      </c>
      <c r="L89" s="8"/>
      <c r="M89" s="8"/>
      <c r="N89" s="8"/>
      <c r="O89" s="195">
        <f t="shared" si="16"/>
        <v>25.4</v>
      </c>
      <c r="P89" s="192" t="e">
        <f t="shared" si="17"/>
        <v>#REF!</v>
      </c>
      <c r="Q89" s="189"/>
      <c r="R89" s="189"/>
      <c r="S89" s="189"/>
      <c r="T89" s="189"/>
      <c r="U89" s="189"/>
      <c r="V89" s="189"/>
      <c r="W89" s="189"/>
      <c r="X89" s="189"/>
      <c r="Y89" s="189"/>
      <c r="Z89" s="189"/>
    </row>
    <row r="90" spans="1:26" ht="15.75" customHeight="1" x14ac:dyDescent="0.25">
      <c r="A90" s="8">
        <v>670</v>
      </c>
      <c r="B90" s="8">
        <v>23</v>
      </c>
      <c r="C90" s="8">
        <v>26</v>
      </c>
      <c r="D90" s="8">
        <v>24</v>
      </c>
      <c r="E90" s="8">
        <v>22</v>
      </c>
      <c r="F90" s="8">
        <v>23</v>
      </c>
      <c r="G90" s="8">
        <v>27</v>
      </c>
      <c r="H90" s="8">
        <v>25</v>
      </c>
      <c r="I90" s="8">
        <v>25</v>
      </c>
      <c r="J90" s="8">
        <v>29</v>
      </c>
      <c r="K90" s="8">
        <v>29</v>
      </c>
      <c r="L90" s="8"/>
      <c r="M90" s="8"/>
      <c r="N90" s="8"/>
      <c r="O90" s="195">
        <f t="shared" si="16"/>
        <v>25.3</v>
      </c>
      <c r="P90" s="192" t="e">
        <f t="shared" si="17"/>
        <v>#REF!</v>
      </c>
      <c r="Q90" s="189"/>
      <c r="R90" s="189"/>
      <c r="S90" s="189"/>
      <c r="T90" s="189"/>
      <c r="U90" s="189"/>
      <c r="V90" s="189"/>
      <c r="W90" s="189"/>
      <c r="X90" s="189"/>
      <c r="Y90" s="189"/>
      <c r="Z90" s="189"/>
    </row>
    <row r="91" spans="1:26" ht="15.75" customHeight="1" x14ac:dyDescent="0.25">
      <c r="A91" s="13">
        <v>680</v>
      </c>
      <c r="B91" s="13">
        <v>16</v>
      </c>
      <c r="C91" s="13">
        <v>21</v>
      </c>
      <c r="D91" s="13">
        <v>20</v>
      </c>
      <c r="E91" s="13">
        <v>20</v>
      </c>
      <c r="F91" s="13">
        <v>24</v>
      </c>
      <c r="G91" s="13">
        <v>17</v>
      </c>
      <c r="H91" s="13">
        <v>27</v>
      </c>
      <c r="I91" s="13">
        <v>24</v>
      </c>
      <c r="J91" s="13">
        <v>18</v>
      </c>
      <c r="K91" s="13">
        <v>16</v>
      </c>
      <c r="L91" s="13"/>
      <c r="M91" s="13"/>
      <c r="N91" s="13"/>
      <c r="O91" s="195">
        <f t="shared" si="16"/>
        <v>20.3</v>
      </c>
      <c r="P91" s="193" t="e">
        <f t="shared" si="17"/>
        <v>#REF!</v>
      </c>
      <c r="Q91" s="189"/>
      <c r="R91" s="189"/>
      <c r="S91" s="189"/>
      <c r="T91" s="189"/>
      <c r="U91" s="189"/>
      <c r="V91" s="189"/>
      <c r="W91" s="189"/>
      <c r="X91" s="189"/>
      <c r="Y91" s="189"/>
      <c r="Z91" s="189"/>
    </row>
    <row r="92" spans="1:26" ht="15.75" customHeight="1" x14ac:dyDescent="0.25">
      <c r="A92" s="186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94"/>
      <c r="P92" s="186"/>
      <c r="Q92" s="189"/>
      <c r="R92" s="189"/>
      <c r="S92" s="189"/>
      <c r="T92" s="189"/>
      <c r="U92" s="189"/>
      <c r="V92" s="189"/>
      <c r="W92" s="189"/>
      <c r="X92" s="189"/>
      <c r="Y92" s="189"/>
      <c r="Z92" s="189"/>
    </row>
    <row r="93" spans="1:26" ht="15.75" customHeight="1" x14ac:dyDescent="0.25">
      <c r="A93" s="186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6"/>
      <c r="P93" s="186"/>
      <c r="Q93" s="189"/>
      <c r="R93" s="189"/>
      <c r="S93" s="189"/>
      <c r="T93" s="189"/>
      <c r="U93" s="189"/>
      <c r="V93" s="189"/>
      <c r="W93" s="189"/>
      <c r="X93" s="189"/>
      <c r="Y93" s="189"/>
      <c r="Z93" s="189"/>
    </row>
    <row r="94" spans="1:26" ht="15.75" customHeight="1" x14ac:dyDescent="0.25">
      <c r="A94" s="186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6"/>
      <c r="P94" s="186"/>
      <c r="Q94" s="189"/>
      <c r="R94" s="189"/>
      <c r="S94" s="189"/>
      <c r="T94" s="189"/>
      <c r="U94" s="189"/>
      <c r="V94" s="189"/>
      <c r="W94" s="189"/>
      <c r="X94" s="189"/>
      <c r="Y94" s="189"/>
      <c r="Z94" s="189"/>
    </row>
    <row r="95" spans="1:26" ht="15.75" customHeight="1" x14ac:dyDescent="0.25">
      <c r="A95" s="186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6"/>
      <c r="P95" s="186"/>
      <c r="Q95" s="189"/>
      <c r="R95" s="189"/>
      <c r="S95" s="189"/>
      <c r="T95" s="189"/>
      <c r="U95" s="189"/>
      <c r="V95" s="189"/>
      <c r="W95" s="189"/>
      <c r="X95" s="189"/>
      <c r="Y95" s="189"/>
      <c r="Z95" s="189"/>
    </row>
    <row r="96" spans="1:26" ht="15.75" customHeight="1" x14ac:dyDescent="0.25">
      <c r="A96" s="186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6"/>
      <c r="P96" s="186"/>
      <c r="Q96" s="189"/>
      <c r="R96" s="189"/>
      <c r="S96" s="189"/>
      <c r="T96" s="189"/>
      <c r="U96" s="189"/>
      <c r="V96" s="189"/>
      <c r="W96" s="189"/>
      <c r="X96" s="189"/>
      <c r="Y96" s="189"/>
      <c r="Z96" s="189"/>
    </row>
    <row r="97" spans="1:26" ht="15.75" customHeight="1" x14ac:dyDescent="0.25">
      <c r="A97" s="186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6"/>
      <c r="P97" s="186"/>
      <c r="Q97" s="189"/>
      <c r="R97" s="189"/>
      <c r="S97" s="189"/>
      <c r="T97" s="189"/>
      <c r="U97" s="189"/>
      <c r="V97" s="189"/>
      <c r="W97" s="189"/>
      <c r="X97" s="189"/>
      <c r="Y97" s="189"/>
      <c r="Z97" s="189"/>
    </row>
    <row r="98" spans="1:26" ht="15.75" customHeight="1" x14ac:dyDescent="0.25">
      <c r="A98" s="186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6"/>
      <c r="P98" s="186"/>
      <c r="Q98" s="189"/>
      <c r="R98" s="189"/>
      <c r="S98" s="189"/>
      <c r="T98" s="189"/>
      <c r="U98" s="189"/>
      <c r="V98" s="189"/>
      <c r="W98" s="189"/>
      <c r="X98" s="189"/>
      <c r="Y98" s="189"/>
      <c r="Z98" s="189"/>
    </row>
    <row r="99" spans="1:26" ht="15.75" customHeight="1" x14ac:dyDescent="0.25">
      <c r="A99" s="186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6"/>
      <c r="P99" s="186"/>
      <c r="Q99" s="189"/>
      <c r="R99" s="189"/>
      <c r="S99" s="189"/>
      <c r="T99" s="189"/>
      <c r="U99" s="189"/>
      <c r="V99" s="189"/>
      <c r="W99" s="189"/>
      <c r="X99" s="189"/>
      <c r="Y99" s="189"/>
      <c r="Z99" s="189"/>
    </row>
    <row r="100" spans="1:26" ht="15.75" customHeight="1" x14ac:dyDescent="0.25">
      <c r="A100" s="186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6"/>
      <c r="P100" s="186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</row>
    <row r="101" spans="1:26" ht="15.75" customHeight="1" x14ac:dyDescent="0.25">
      <c r="A101" s="186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6"/>
      <c r="P101" s="186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</row>
    <row r="102" spans="1:26" ht="15.75" customHeight="1" x14ac:dyDescent="0.25">
      <c r="A102" s="186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6"/>
      <c r="P102" s="186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</row>
    <row r="103" spans="1:26" ht="15.75" customHeight="1" x14ac:dyDescent="0.25">
      <c r="A103" s="186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6"/>
      <c r="P103" s="186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</row>
    <row r="104" spans="1:26" ht="15.75" customHeight="1" x14ac:dyDescent="0.25">
      <c r="A104" s="186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6"/>
      <c r="P104" s="186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</row>
    <row r="105" spans="1:26" ht="15.75" customHeight="1" x14ac:dyDescent="0.25">
      <c r="A105" s="186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6"/>
      <c r="P105" s="186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</row>
    <row r="106" spans="1:26" ht="15.75" customHeight="1" x14ac:dyDescent="0.25">
      <c r="A106" s="186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6"/>
      <c r="P106" s="186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</row>
    <row r="107" spans="1:26" ht="15.75" customHeight="1" x14ac:dyDescent="0.25">
      <c r="A107" s="186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6"/>
      <c r="P107" s="186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</row>
    <row r="108" spans="1:26" ht="15.75" customHeight="1" x14ac:dyDescent="0.25">
      <c r="A108" s="186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6"/>
      <c r="P108" s="186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</row>
    <row r="109" spans="1:26" ht="15.75" customHeight="1" x14ac:dyDescent="0.25">
      <c r="A109" s="186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6"/>
      <c r="P109" s="186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</row>
    <row r="110" spans="1:26" ht="15.75" customHeight="1" x14ac:dyDescent="0.25">
      <c r="A110" s="186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6"/>
      <c r="P110" s="186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</row>
    <row r="111" spans="1:26" ht="15.75" customHeight="1" x14ac:dyDescent="0.25">
      <c r="A111" s="186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6"/>
      <c r="P111" s="186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</row>
    <row r="112" spans="1:26" ht="15.75" customHeight="1" x14ac:dyDescent="0.25">
      <c r="A112" s="186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6"/>
      <c r="P112" s="186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</row>
    <row r="113" spans="1:26" ht="15.75" customHeight="1" x14ac:dyDescent="0.25">
      <c r="A113" s="186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6"/>
      <c r="P113" s="186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</row>
    <row r="114" spans="1:26" ht="15.75" customHeight="1" x14ac:dyDescent="0.25">
      <c r="A114" s="186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6"/>
      <c r="P114" s="186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</row>
    <row r="115" spans="1:26" ht="15.75" customHeight="1" x14ac:dyDescent="0.25">
      <c r="A115" s="186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6"/>
      <c r="P115" s="186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</row>
    <row r="116" spans="1:26" ht="15.75" customHeight="1" x14ac:dyDescent="0.25">
      <c r="A116" s="186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6"/>
      <c r="P116" s="186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</row>
    <row r="117" spans="1:26" ht="15.75" customHeight="1" x14ac:dyDescent="0.25">
      <c r="A117" s="186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6"/>
      <c r="P117" s="186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</row>
    <row r="118" spans="1:26" ht="15.75" customHeight="1" x14ac:dyDescent="0.25">
      <c r="A118" s="186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6"/>
      <c r="P118" s="186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</row>
    <row r="119" spans="1:26" ht="15.75" customHeight="1" x14ac:dyDescent="0.25">
      <c r="A119" s="186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6"/>
      <c r="P119" s="186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</row>
    <row r="120" spans="1:26" ht="15.75" customHeight="1" x14ac:dyDescent="0.25">
      <c r="A120" s="186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6"/>
      <c r="P120" s="186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</row>
    <row r="121" spans="1:26" ht="15.75" customHeight="1" x14ac:dyDescent="0.25">
      <c r="A121" s="186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6"/>
      <c r="P121" s="186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</row>
    <row r="122" spans="1:26" ht="15.75" customHeight="1" x14ac:dyDescent="0.25">
      <c r="A122" s="186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6"/>
      <c r="P122" s="186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</row>
    <row r="123" spans="1:26" ht="15.75" customHeight="1" x14ac:dyDescent="0.25">
      <c r="A123" s="186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6"/>
      <c r="P123" s="186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</row>
    <row r="124" spans="1:26" ht="15.75" customHeight="1" x14ac:dyDescent="0.25">
      <c r="A124" s="186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6"/>
      <c r="P124" s="186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</row>
    <row r="125" spans="1:26" ht="15.75" customHeight="1" x14ac:dyDescent="0.25">
      <c r="A125" s="186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6"/>
      <c r="P125" s="186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</row>
    <row r="126" spans="1:26" ht="15.75" customHeight="1" x14ac:dyDescent="0.25">
      <c r="A126" s="186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6"/>
      <c r="P126" s="186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</row>
    <row r="127" spans="1:26" ht="15.75" customHeight="1" x14ac:dyDescent="0.25">
      <c r="A127" s="186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6"/>
      <c r="P127" s="186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</row>
    <row r="128" spans="1:26" ht="15.75" customHeight="1" x14ac:dyDescent="0.25">
      <c r="A128" s="186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6"/>
      <c r="P128" s="186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</row>
    <row r="129" spans="1:26" ht="15.75" customHeight="1" x14ac:dyDescent="0.25">
      <c r="A129" s="186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6"/>
      <c r="P129" s="186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</row>
    <row r="130" spans="1:26" ht="15.75" customHeight="1" x14ac:dyDescent="0.25">
      <c r="A130" s="186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6"/>
      <c r="P130" s="186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</row>
    <row r="131" spans="1:26" ht="15.75" customHeight="1" x14ac:dyDescent="0.25">
      <c r="A131" s="186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6"/>
      <c r="P131" s="186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</row>
    <row r="132" spans="1:26" ht="15.75" customHeight="1" x14ac:dyDescent="0.25">
      <c r="A132" s="186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6"/>
      <c r="P132" s="186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</row>
    <row r="133" spans="1:26" ht="15.75" customHeight="1" x14ac:dyDescent="0.25">
      <c r="A133" s="186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6"/>
      <c r="P133" s="186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</row>
    <row r="134" spans="1:26" ht="15.75" customHeight="1" x14ac:dyDescent="0.25">
      <c r="A134" s="186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6"/>
      <c r="P134" s="186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</row>
    <row r="135" spans="1:26" ht="15.75" customHeight="1" x14ac:dyDescent="0.25">
      <c r="A135" s="186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6"/>
      <c r="P135" s="186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</row>
    <row r="136" spans="1:26" ht="15.75" customHeight="1" x14ac:dyDescent="0.25">
      <c r="A136" s="186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6"/>
      <c r="P136" s="186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</row>
    <row r="137" spans="1:26" ht="15.75" customHeight="1" x14ac:dyDescent="0.25">
      <c r="A137" s="186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6"/>
      <c r="P137" s="186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</row>
    <row r="138" spans="1:26" ht="15.75" customHeight="1" x14ac:dyDescent="0.25">
      <c r="A138" s="186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6"/>
      <c r="P138" s="186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</row>
    <row r="139" spans="1:26" ht="15.75" customHeight="1" x14ac:dyDescent="0.25">
      <c r="A139" s="186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6"/>
      <c r="P139" s="186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</row>
    <row r="140" spans="1:26" ht="15.75" customHeight="1" x14ac:dyDescent="0.25">
      <c r="A140" s="186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6"/>
      <c r="P140" s="186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</row>
    <row r="141" spans="1:26" ht="15.75" customHeight="1" x14ac:dyDescent="0.25">
      <c r="A141" s="186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6"/>
      <c r="P141" s="186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</row>
    <row r="142" spans="1:26" ht="15.75" customHeight="1" x14ac:dyDescent="0.25">
      <c r="A142" s="186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6"/>
      <c r="P142" s="186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</row>
    <row r="143" spans="1:26" ht="15.75" customHeight="1" x14ac:dyDescent="0.25">
      <c r="A143" s="186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6"/>
      <c r="P143" s="186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</row>
    <row r="144" spans="1:26" ht="15.75" customHeight="1" x14ac:dyDescent="0.25">
      <c r="A144" s="186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6"/>
      <c r="P144" s="186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</row>
    <row r="145" spans="1:26" ht="15.75" customHeight="1" x14ac:dyDescent="0.25">
      <c r="A145" s="186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6"/>
      <c r="P145" s="186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</row>
    <row r="146" spans="1:26" ht="15.75" customHeight="1" x14ac:dyDescent="0.25">
      <c r="A146" s="186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6"/>
      <c r="P146" s="186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</row>
    <row r="147" spans="1:26" ht="15.75" customHeight="1" x14ac:dyDescent="0.25">
      <c r="A147" s="186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6"/>
      <c r="P147" s="186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</row>
    <row r="148" spans="1:26" ht="15.75" customHeight="1" x14ac:dyDescent="0.25">
      <c r="A148" s="186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6"/>
      <c r="P148" s="186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</row>
    <row r="149" spans="1:26" ht="15.75" customHeight="1" x14ac:dyDescent="0.25">
      <c r="A149" s="186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6"/>
      <c r="P149" s="186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</row>
    <row r="150" spans="1:26" ht="15.75" customHeight="1" x14ac:dyDescent="0.25">
      <c r="A150" s="186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6"/>
      <c r="P150" s="186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</row>
    <row r="151" spans="1:26" ht="15.75" customHeight="1" x14ac:dyDescent="0.25">
      <c r="A151" s="186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6"/>
      <c r="P151" s="186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</row>
    <row r="152" spans="1:26" ht="15.75" customHeight="1" x14ac:dyDescent="0.25">
      <c r="A152" s="186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6"/>
      <c r="P152" s="186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</row>
    <row r="153" spans="1:26" ht="15.75" customHeight="1" x14ac:dyDescent="0.25">
      <c r="A153" s="186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6"/>
      <c r="P153" s="186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</row>
    <row r="154" spans="1:26" ht="15.75" customHeight="1" x14ac:dyDescent="0.25">
      <c r="A154" s="186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6"/>
      <c r="P154" s="186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</row>
    <row r="155" spans="1:26" ht="15.75" customHeight="1" x14ac:dyDescent="0.25">
      <c r="A155" s="186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6"/>
      <c r="P155" s="186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</row>
    <row r="156" spans="1:26" ht="15.75" customHeight="1" x14ac:dyDescent="0.25">
      <c r="A156" s="186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6"/>
      <c r="P156" s="186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</row>
    <row r="157" spans="1:26" ht="15.75" customHeight="1" x14ac:dyDescent="0.25">
      <c r="A157" s="186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6"/>
      <c r="P157" s="186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</row>
    <row r="158" spans="1:26" ht="15.75" customHeight="1" x14ac:dyDescent="0.25">
      <c r="A158" s="186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6"/>
      <c r="P158" s="186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</row>
    <row r="159" spans="1:26" ht="15.75" customHeight="1" x14ac:dyDescent="0.25">
      <c r="A159" s="186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6"/>
      <c r="P159" s="186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</row>
    <row r="160" spans="1:26" ht="15.75" customHeight="1" x14ac:dyDescent="0.25">
      <c r="A160" s="186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6"/>
      <c r="P160" s="186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</row>
    <row r="161" spans="1:26" ht="15.75" customHeight="1" x14ac:dyDescent="0.25">
      <c r="A161" s="186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6"/>
      <c r="P161" s="186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</row>
    <row r="162" spans="1:26" ht="15.75" customHeight="1" x14ac:dyDescent="0.25">
      <c r="A162" s="186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6"/>
      <c r="P162" s="186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</row>
    <row r="163" spans="1:26" ht="15.75" customHeight="1" x14ac:dyDescent="0.25">
      <c r="A163" s="186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6"/>
      <c r="P163" s="186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</row>
    <row r="164" spans="1:26" ht="15.75" customHeight="1" x14ac:dyDescent="0.25">
      <c r="A164" s="186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6"/>
      <c r="P164" s="186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</row>
    <row r="165" spans="1:26" ht="15.75" customHeight="1" x14ac:dyDescent="0.25">
      <c r="A165" s="186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6"/>
      <c r="P165" s="186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</row>
    <row r="166" spans="1:26" ht="15.75" customHeight="1" x14ac:dyDescent="0.25">
      <c r="A166" s="186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6"/>
      <c r="P166" s="186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</row>
    <row r="167" spans="1:26" ht="15.75" customHeight="1" x14ac:dyDescent="0.25">
      <c r="A167" s="186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6"/>
      <c r="P167" s="186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</row>
    <row r="168" spans="1:26" ht="15.75" customHeight="1" x14ac:dyDescent="0.25">
      <c r="A168" s="186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6"/>
      <c r="P168" s="186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</row>
    <row r="169" spans="1:26" ht="15.75" customHeight="1" x14ac:dyDescent="0.25">
      <c r="A169" s="186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6"/>
      <c r="P169" s="186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</row>
    <row r="170" spans="1:26" ht="15.75" customHeight="1" x14ac:dyDescent="0.25">
      <c r="A170" s="186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6"/>
      <c r="P170" s="186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</row>
    <row r="171" spans="1:26" ht="15.75" customHeight="1" x14ac:dyDescent="0.25">
      <c r="A171" s="186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6"/>
      <c r="P171" s="186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</row>
    <row r="172" spans="1:26" ht="15.75" customHeight="1" x14ac:dyDescent="0.25">
      <c r="A172" s="186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6"/>
      <c r="P172" s="186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</row>
    <row r="173" spans="1:26" ht="15.75" customHeight="1" x14ac:dyDescent="0.25">
      <c r="A173" s="186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6"/>
      <c r="P173" s="186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</row>
    <row r="174" spans="1:26" ht="15.75" customHeight="1" x14ac:dyDescent="0.25">
      <c r="A174" s="186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6"/>
      <c r="P174" s="186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</row>
    <row r="175" spans="1:26" ht="15.75" customHeight="1" x14ac:dyDescent="0.25">
      <c r="A175" s="186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6"/>
      <c r="P175" s="186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</row>
    <row r="176" spans="1:26" ht="15.75" customHeight="1" x14ac:dyDescent="0.25">
      <c r="A176" s="186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6"/>
      <c r="P176" s="186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</row>
    <row r="177" spans="1:26" ht="15.75" customHeight="1" x14ac:dyDescent="0.25">
      <c r="A177" s="186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6"/>
      <c r="P177" s="186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</row>
    <row r="178" spans="1:26" ht="15.75" customHeight="1" x14ac:dyDescent="0.25">
      <c r="A178" s="186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6"/>
      <c r="P178" s="186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</row>
    <row r="179" spans="1:26" ht="15.75" customHeight="1" x14ac:dyDescent="0.25">
      <c r="A179" s="186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6"/>
      <c r="P179" s="186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</row>
    <row r="180" spans="1:26" ht="15.75" customHeight="1" x14ac:dyDescent="0.25">
      <c r="A180" s="186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6"/>
      <c r="P180" s="186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</row>
    <row r="181" spans="1:26" ht="15.75" customHeight="1" x14ac:dyDescent="0.25">
      <c r="A181" s="186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6"/>
      <c r="P181" s="186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</row>
    <row r="182" spans="1:26" ht="15.75" customHeight="1" x14ac:dyDescent="0.25">
      <c r="A182" s="186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6"/>
      <c r="P182" s="186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</row>
    <row r="183" spans="1:26" ht="15.75" customHeight="1" x14ac:dyDescent="0.25">
      <c r="A183" s="186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6"/>
      <c r="P183" s="186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</row>
    <row r="184" spans="1:26" ht="15.75" customHeight="1" x14ac:dyDescent="0.25">
      <c r="A184" s="186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6"/>
      <c r="P184" s="186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</row>
    <row r="185" spans="1:26" ht="15.75" customHeight="1" x14ac:dyDescent="0.25">
      <c r="A185" s="186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6"/>
      <c r="P185" s="186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</row>
    <row r="186" spans="1:26" ht="15.75" customHeight="1" x14ac:dyDescent="0.25">
      <c r="A186" s="186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6"/>
      <c r="P186" s="186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</row>
    <row r="187" spans="1:26" ht="15.75" customHeight="1" x14ac:dyDescent="0.25">
      <c r="A187" s="186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6"/>
      <c r="P187" s="186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</row>
    <row r="188" spans="1:26" ht="15.75" customHeight="1" x14ac:dyDescent="0.25">
      <c r="A188" s="186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6"/>
      <c r="P188" s="186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</row>
    <row r="189" spans="1:26" ht="15.75" customHeight="1" x14ac:dyDescent="0.25">
      <c r="A189" s="186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6"/>
      <c r="P189" s="186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</row>
    <row r="190" spans="1:26" ht="15.75" customHeight="1" x14ac:dyDescent="0.25">
      <c r="A190" s="186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6"/>
      <c r="P190" s="186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</row>
    <row r="191" spans="1:26" ht="15.75" customHeight="1" x14ac:dyDescent="0.25">
      <c r="A191" s="186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6"/>
      <c r="P191" s="186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</row>
    <row r="192" spans="1:26" ht="15.75" customHeight="1" x14ac:dyDescent="0.25">
      <c r="A192" s="186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6"/>
      <c r="P192" s="186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</row>
    <row r="193" spans="1:26" ht="15.75" customHeight="1" x14ac:dyDescent="0.25">
      <c r="A193" s="186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6"/>
      <c r="P193" s="186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</row>
    <row r="194" spans="1:26" ht="15.75" customHeight="1" x14ac:dyDescent="0.25">
      <c r="A194" s="186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6"/>
      <c r="P194" s="186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</row>
    <row r="195" spans="1:26" ht="15.75" customHeight="1" x14ac:dyDescent="0.25">
      <c r="A195" s="186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6"/>
      <c r="P195" s="186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</row>
    <row r="196" spans="1:26" ht="15.75" customHeight="1" x14ac:dyDescent="0.25">
      <c r="A196" s="186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6"/>
      <c r="P196" s="186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</row>
    <row r="197" spans="1:26" ht="15.75" customHeight="1" x14ac:dyDescent="0.25">
      <c r="A197" s="186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6"/>
      <c r="P197" s="186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</row>
    <row r="198" spans="1:26" ht="15.75" customHeight="1" x14ac:dyDescent="0.25">
      <c r="A198" s="186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6"/>
      <c r="P198" s="186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</row>
    <row r="199" spans="1:26" ht="15.75" customHeight="1" x14ac:dyDescent="0.25">
      <c r="A199" s="186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6"/>
      <c r="P199" s="186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</row>
    <row r="200" spans="1:26" ht="15.75" customHeight="1" x14ac:dyDescent="0.25">
      <c r="A200" s="186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6"/>
      <c r="P200" s="186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</row>
    <row r="201" spans="1:26" ht="15.75" customHeight="1" x14ac:dyDescent="0.25">
      <c r="A201" s="186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6"/>
      <c r="P201" s="186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</row>
    <row r="202" spans="1:26" ht="15.75" customHeight="1" x14ac:dyDescent="0.25">
      <c r="A202" s="186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6"/>
      <c r="P202" s="186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</row>
    <row r="203" spans="1:26" ht="15.75" customHeight="1" x14ac:dyDescent="0.25">
      <c r="A203" s="186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6"/>
      <c r="P203" s="186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</row>
    <row r="204" spans="1:26" ht="15.75" customHeight="1" x14ac:dyDescent="0.25">
      <c r="A204" s="186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6"/>
      <c r="P204" s="186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</row>
    <row r="205" spans="1:26" ht="15.75" customHeight="1" x14ac:dyDescent="0.25">
      <c r="A205" s="186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6"/>
      <c r="P205" s="186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</row>
    <row r="206" spans="1:26" ht="15.75" customHeight="1" x14ac:dyDescent="0.25">
      <c r="A206" s="186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6"/>
      <c r="P206" s="186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</row>
    <row r="207" spans="1:26" ht="15.75" customHeight="1" x14ac:dyDescent="0.25">
      <c r="A207" s="186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6"/>
      <c r="P207" s="186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</row>
    <row r="208" spans="1:26" ht="15.75" customHeight="1" x14ac:dyDescent="0.25">
      <c r="A208" s="186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6"/>
      <c r="P208" s="186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</row>
    <row r="209" spans="1:26" ht="15.75" customHeight="1" x14ac:dyDescent="0.25">
      <c r="A209" s="186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6"/>
      <c r="P209" s="186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</row>
    <row r="210" spans="1:26" ht="15.75" customHeight="1" x14ac:dyDescent="0.25">
      <c r="A210" s="186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6"/>
      <c r="P210" s="186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</row>
    <row r="211" spans="1:26" ht="15.75" customHeight="1" x14ac:dyDescent="0.25">
      <c r="A211" s="186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6"/>
      <c r="P211" s="186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</row>
    <row r="212" spans="1:26" ht="15.75" customHeight="1" x14ac:dyDescent="0.25">
      <c r="A212" s="186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6"/>
      <c r="P212" s="186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</row>
    <row r="213" spans="1:26" ht="15.75" customHeight="1" x14ac:dyDescent="0.25">
      <c r="A213" s="186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6"/>
      <c r="P213" s="186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</row>
    <row r="214" spans="1:26" ht="15.75" customHeight="1" x14ac:dyDescent="0.25">
      <c r="A214" s="186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6"/>
      <c r="P214" s="186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</row>
    <row r="215" spans="1:26" ht="15.75" customHeight="1" x14ac:dyDescent="0.25">
      <c r="A215" s="186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6"/>
      <c r="P215" s="186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</row>
    <row r="216" spans="1:26" ht="15.75" customHeight="1" x14ac:dyDescent="0.25">
      <c r="A216" s="186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6"/>
      <c r="P216" s="186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</row>
    <row r="217" spans="1:26" ht="15.75" customHeight="1" x14ac:dyDescent="0.25">
      <c r="A217" s="186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6"/>
      <c r="P217" s="186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</row>
    <row r="218" spans="1:26" ht="15.75" customHeight="1" x14ac:dyDescent="0.25">
      <c r="A218" s="186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6"/>
      <c r="P218" s="186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</row>
    <row r="219" spans="1:26" ht="15.75" customHeight="1" x14ac:dyDescent="0.25">
      <c r="A219" s="186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6"/>
      <c r="P219" s="186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</row>
    <row r="220" spans="1:26" ht="15.75" customHeight="1" x14ac:dyDescent="0.25">
      <c r="A220" s="186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6"/>
      <c r="P220" s="186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</row>
    <row r="221" spans="1:26" ht="15.75" customHeight="1" x14ac:dyDescent="0.25">
      <c r="A221" s="186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6"/>
      <c r="P221" s="186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</row>
    <row r="222" spans="1:26" ht="15.75" customHeight="1" x14ac:dyDescent="0.25">
      <c r="A222" s="186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6"/>
      <c r="P222" s="186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</row>
    <row r="223" spans="1:26" ht="15.75" customHeight="1" x14ac:dyDescent="0.25">
      <c r="A223" s="186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6"/>
      <c r="P223" s="186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</row>
    <row r="224" spans="1:26" ht="15.75" customHeight="1" x14ac:dyDescent="0.25">
      <c r="A224" s="186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6"/>
      <c r="P224" s="186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</row>
    <row r="225" spans="1:26" ht="15.75" customHeight="1" x14ac:dyDescent="0.25">
      <c r="A225" s="186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6"/>
      <c r="P225" s="186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</row>
    <row r="226" spans="1:26" ht="15.75" customHeight="1" x14ac:dyDescent="0.25">
      <c r="A226" s="186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6"/>
      <c r="P226" s="186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</row>
    <row r="227" spans="1:26" ht="15.75" customHeight="1" x14ac:dyDescent="0.25">
      <c r="A227" s="186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6"/>
      <c r="P227" s="186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</row>
    <row r="228" spans="1:26" ht="15.75" customHeight="1" x14ac:dyDescent="0.25">
      <c r="A228" s="186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6"/>
      <c r="P228" s="186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</row>
    <row r="229" spans="1:26" ht="15.75" customHeight="1" x14ac:dyDescent="0.25">
      <c r="A229" s="186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6"/>
      <c r="P229" s="186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</row>
    <row r="230" spans="1:26" ht="15.75" customHeight="1" x14ac:dyDescent="0.25">
      <c r="A230" s="186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6"/>
      <c r="P230" s="186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</row>
    <row r="231" spans="1:26" ht="15.75" customHeight="1" x14ac:dyDescent="0.25">
      <c r="A231" s="186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6"/>
      <c r="P231" s="186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</row>
    <row r="232" spans="1:26" ht="15.75" customHeight="1" x14ac:dyDescent="0.25">
      <c r="A232" s="186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6"/>
      <c r="P232" s="186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</row>
    <row r="233" spans="1:26" ht="15.75" customHeight="1" x14ac:dyDescent="0.25">
      <c r="A233" s="186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6"/>
      <c r="P233" s="186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</row>
    <row r="234" spans="1:26" ht="15.75" customHeight="1" x14ac:dyDescent="0.25">
      <c r="A234" s="186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6"/>
      <c r="P234" s="186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</row>
    <row r="235" spans="1:26" ht="15.75" customHeight="1" x14ac:dyDescent="0.25">
      <c r="A235" s="186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6"/>
      <c r="P235" s="186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</row>
    <row r="236" spans="1:26" ht="15.75" customHeight="1" x14ac:dyDescent="0.25">
      <c r="A236" s="186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6"/>
      <c r="P236" s="186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</row>
    <row r="237" spans="1:26" ht="15.75" customHeight="1" x14ac:dyDescent="0.25">
      <c r="A237" s="186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6"/>
      <c r="P237" s="186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</row>
    <row r="238" spans="1:26" ht="15.75" customHeight="1" x14ac:dyDescent="0.25">
      <c r="A238" s="186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6"/>
      <c r="P238" s="186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</row>
    <row r="239" spans="1:26" ht="15.75" customHeight="1" x14ac:dyDescent="0.25">
      <c r="A239" s="186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6"/>
      <c r="P239" s="186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</row>
    <row r="240" spans="1:26" ht="15.75" customHeight="1" x14ac:dyDescent="0.25">
      <c r="A240" s="186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6"/>
      <c r="P240" s="186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</row>
    <row r="241" spans="1:26" ht="15.75" customHeight="1" x14ac:dyDescent="0.25">
      <c r="A241" s="186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6"/>
      <c r="P241" s="186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</row>
    <row r="242" spans="1:26" ht="15.75" customHeight="1" x14ac:dyDescent="0.25">
      <c r="A242" s="186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6"/>
      <c r="P242" s="186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</row>
    <row r="243" spans="1:26" ht="15.75" customHeight="1" x14ac:dyDescent="0.25">
      <c r="A243" s="186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6"/>
      <c r="P243" s="186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</row>
    <row r="244" spans="1:26" ht="15.75" customHeight="1" x14ac:dyDescent="0.25">
      <c r="A244" s="186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6"/>
      <c r="P244" s="186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</row>
    <row r="245" spans="1:26" ht="15.75" customHeight="1" x14ac:dyDescent="0.25">
      <c r="A245" s="186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6"/>
      <c r="P245" s="186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</row>
    <row r="246" spans="1:26" ht="15.75" customHeight="1" x14ac:dyDescent="0.25">
      <c r="A246" s="186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6"/>
      <c r="P246" s="186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</row>
    <row r="247" spans="1:26" ht="15.75" customHeight="1" x14ac:dyDescent="0.25">
      <c r="A247" s="186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6"/>
      <c r="P247" s="186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</row>
    <row r="248" spans="1:26" ht="15.75" customHeight="1" x14ac:dyDescent="0.25">
      <c r="A248" s="186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6"/>
      <c r="P248" s="186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</row>
    <row r="249" spans="1:26" ht="15.75" customHeight="1" x14ac:dyDescent="0.25">
      <c r="A249" s="186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6"/>
      <c r="P249" s="186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</row>
    <row r="250" spans="1:26" ht="15.75" customHeight="1" x14ac:dyDescent="0.25">
      <c r="A250" s="186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6"/>
      <c r="P250" s="186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</row>
    <row r="251" spans="1:26" ht="15.75" customHeight="1" x14ac:dyDescent="0.25">
      <c r="A251" s="186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6"/>
      <c r="P251" s="186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</row>
    <row r="252" spans="1:26" ht="15.75" customHeight="1" x14ac:dyDescent="0.25">
      <c r="A252" s="186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6"/>
      <c r="P252" s="186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</row>
    <row r="253" spans="1:26" ht="15.75" customHeight="1" x14ac:dyDescent="0.25">
      <c r="A253" s="186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6"/>
      <c r="P253" s="186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</row>
    <row r="254" spans="1:26" ht="15.75" customHeight="1" x14ac:dyDescent="0.25">
      <c r="A254" s="186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6"/>
      <c r="P254" s="186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</row>
    <row r="255" spans="1:26" ht="15.75" customHeight="1" x14ac:dyDescent="0.25">
      <c r="A255" s="186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6"/>
      <c r="P255" s="186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</row>
    <row r="256" spans="1:26" ht="15.75" customHeight="1" x14ac:dyDescent="0.25">
      <c r="A256" s="186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6"/>
      <c r="P256" s="186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</row>
    <row r="257" spans="1:26" ht="15.75" customHeight="1" x14ac:dyDescent="0.25">
      <c r="A257" s="186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6"/>
      <c r="P257" s="186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</row>
    <row r="258" spans="1:26" ht="15.75" customHeight="1" x14ac:dyDescent="0.25">
      <c r="A258" s="186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6"/>
      <c r="P258" s="186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</row>
    <row r="259" spans="1:26" ht="15.75" customHeight="1" x14ac:dyDescent="0.25">
      <c r="A259" s="186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6"/>
      <c r="P259" s="186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</row>
    <row r="260" spans="1:26" ht="15.75" customHeight="1" x14ac:dyDescent="0.25">
      <c r="A260" s="186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6"/>
      <c r="P260" s="186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</row>
    <row r="261" spans="1:26" ht="15.75" customHeight="1" x14ac:dyDescent="0.25">
      <c r="A261" s="186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6"/>
      <c r="P261" s="186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</row>
    <row r="262" spans="1:26" ht="15.75" customHeight="1" x14ac:dyDescent="0.25">
      <c r="A262" s="186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6"/>
      <c r="P262" s="186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</row>
    <row r="263" spans="1:26" ht="15.75" customHeight="1" x14ac:dyDescent="0.25">
      <c r="A263" s="186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6"/>
      <c r="P263" s="186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</row>
    <row r="264" spans="1:26" ht="15.75" customHeight="1" x14ac:dyDescent="0.25">
      <c r="A264" s="186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6"/>
      <c r="P264" s="186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</row>
    <row r="265" spans="1:26" ht="15.75" customHeight="1" x14ac:dyDescent="0.25">
      <c r="A265" s="186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6"/>
      <c r="P265" s="186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</row>
    <row r="266" spans="1:26" ht="15.75" customHeight="1" x14ac:dyDescent="0.25">
      <c r="A266" s="186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6"/>
      <c r="P266" s="186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</row>
    <row r="267" spans="1:26" ht="15.75" customHeight="1" x14ac:dyDescent="0.25">
      <c r="A267" s="186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6"/>
      <c r="P267" s="186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</row>
    <row r="268" spans="1:26" ht="15.75" customHeight="1" x14ac:dyDescent="0.25">
      <c r="A268" s="186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6"/>
      <c r="P268" s="186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</row>
    <row r="269" spans="1:26" ht="15.75" customHeight="1" x14ac:dyDescent="0.25">
      <c r="A269" s="186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6"/>
      <c r="P269" s="186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</row>
    <row r="270" spans="1:26" ht="15.75" customHeight="1" x14ac:dyDescent="0.25">
      <c r="A270" s="186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6"/>
      <c r="P270" s="186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</row>
    <row r="271" spans="1:26" ht="15.75" customHeight="1" x14ac:dyDescent="0.25">
      <c r="A271" s="186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6"/>
      <c r="P271" s="186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</row>
    <row r="272" spans="1:26" ht="15.75" customHeight="1" x14ac:dyDescent="0.25">
      <c r="A272" s="186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6"/>
      <c r="P272" s="186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</row>
    <row r="273" spans="1:26" ht="15.75" customHeight="1" x14ac:dyDescent="0.25">
      <c r="A273" s="186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6"/>
      <c r="P273" s="186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</row>
    <row r="274" spans="1:26" ht="15.75" customHeight="1" x14ac:dyDescent="0.25">
      <c r="A274" s="186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6"/>
      <c r="P274" s="186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</row>
    <row r="275" spans="1:26" ht="15.75" customHeight="1" x14ac:dyDescent="0.25">
      <c r="A275" s="186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6"/>
      <c r="P275" s="186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</row>
    <row r="276" spans="1:26" ht="15.75" customHeight="1" x14ac:dyDescent="0.25">
      <c r="A276" s="186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6"/>
      <c r="P276" s="186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</row>
    <row r="277" spans="1:26" ht="15.75" customHeight="1" x14ac:dyDescent="0.25">
      <c r="A277" s="186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6"/>
      <c r="P277" s="186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</row>
    <row r="278" spans="1:26" ht="15.75" customHeight="1" x14ac:dyDescent="0.25">
      <c r="A278" s="186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6"/>
      <c r="P278" s="186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</row>
    <row r="279" spans="1:26" ht="15.75" customHeight="1" x14ac:dyDescent="0.25">
      <c r="A279" s="186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6"/>
      <c r="P279" s="186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</row>
    <row r="280" spans="1:26" ht="15.75" customHeight="1" x14ac:dyDescent="0.25">
      <c r="A280" s="186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6"/>
      <c r="P280" s="186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</row>
    <row r="281" spans="1:26" ht="15.75" customHeight="1" x14ac:dyDescent="0.25">
      <c r="A281" s="186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6"/>
      <c r="P281" s="186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</row>
    <row r="282" spans="1:26" ht="15.75" customHeight="1" x14ac:dyDescent="0.25">
      <c r="A282" s="186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6"/>
      <c r="P282" s="186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</row>
    <row r="283" spans="1:26" ht="15.75" customHeight="1" x14ac:dyDescent="0.25">
      <c r="A283" s="186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6"/>
      <c r="P283" s="186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</row>
    <row r="284" spans="1:26" ht="15.75" customHeight="1" x14ac:dyDescent="0.25">
      <c r="A284" s="186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6"/>
      <c r="P284" s="186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</row>
    <row r="285" spans="1:26" ht="15.75" customHeight="1" x14ac:dyDescent="0.25">
      <c r="A285" s="186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6"/>
      <c r="P285" s="186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</row>
    <row r="286" spans="1:26" ht="15.75" customHeight="1" x14ac:dyDescent="0.25">
      <c r="A286" s="186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6"/>
      <c r="P286" s="186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</row>
    <row r="287" spans="1:26" ht="15.75" customHeight="1" x14ac:dyDescent="0.25">
      <c r="A287" s="186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6"/>
      <c r="P287" s="186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</row>
    <row r="288" spans="1:26" ht="15.75" customHeight="1" x14ac:dyDescent="0.25">
      <c r="A288" s="186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6"/>
      <c r="P288" s="186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</row>
    <row r="289" spans="1:26" ht="15.75" customHeight="1" x14ac:dyDescent="0.25">
      <c r="A289" s="186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6"/>
      <c r="P289" s="186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</row>
    <row r="290" spans="1:26" ht="15.75" customHeight="1" x14ac:dyDescent="0.25">
      <c r="A290" s="186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6"/>
      <c r="P290" s="186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</row>
    <row r="291" spans="1:26" ht="15.75" customHeight="1" x14ac:dyDescent="0.25">
      <c r="A291" s="186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6"/>
      <c r="P291" s="186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</row>
    <row r="292" spans="1:26" ht="15.75" customHeight="1" x14ac:dyDescent="0.25">
      <c r="A292" s="186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6"/>
      <c r="P292" s="186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</row>
    <row r="293" spans="1:26" ht="15.75" customHeight="1" x14ac:dyDescent="0.25">
      <c r="A293" s="186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6"/>
      <c r="P293" s="186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</row>
    <row r="294" spans="1:26" ht="15.75" customHeight="1" x14ac:dyDescent="0.25">
      <c r="A294" s="186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6"/>
      <c r="P294" s="186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</row>
    <row r="295" spans="1:26" ht="15.75" customHeight="1" x14ac:dyDescent="0.25">
      <c r="A295" s="186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6"/>
      <c r="P295" s="186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</row>
    <row r="296" spans="1:26" ht="15.75" customHeight="1" x14ac:dyDescent="0.25">
      <c r="A296" s="186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6"/>
      <c r="P296" s="186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</row>
    <row r="297" spans="1:26" ht="15.75" customHeight="1" x14ac:dyDescent="0.25">
      <c r="A297" s="186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6"/>
      <c r="P297" s="186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</row>
    <row r="298" spans="1:26" ht="15.75" customHeight="1" x14ac:dyDescent="0.25">
      <c r="A298" s="186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6"/>
      <c r="P298" s="186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</row>
    <row r="299" spans="1:26" ht="15.75" customHeight="1" x14ac:dyDescent="0.25">
      <c r="A299" s="186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6"/>
      <c r="P299" s="186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</row>
    <row r="300" spans="1:26" ht="15.75" customHeight="1" x14ac:dyDescent="0.25">
      <c r="A300" s="186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6"/>
      <c r="P300" s="186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</row>
    <row r="301" spans="1:26" ht="15.75" customHeight="1" x14ac:dyDescent="0.25">
      <c r="A301" s="186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6"/>
      <c r="P301" s="186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</row>
    <row r="302" spans="1:26" ht="15.75" customHeight="1" x14ac:dyDescent="0.25">
      <c r="A302" s="186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6"/>
      <c r="P302" s="186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</row>
    <row r="303" spans="1:26" ht="15.75" customHeight="1" x14ac:dyDescent="0.25">
      <c r="A303" s="186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6"/>
      <c r="P303" s="186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</row>
    <row r="304" spans="1:26" ht="15.75" customHeight="1" x14ac:dyDescent="0.25">
      <c r="A304" s="186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6"/>
      <c r="P304" s="186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</row>
    <row r="305" spans="1:26" ht="15.75" customHeight="1" x14ac:dyDescent="0.25">
      <c r="A305" s="186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6"/>
      <c r="P305" s="186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</row>
    <row r="306" spans="1:26" ht="15.75" customHeight="1" x14ac:dyDescent="0.25">
      <c r="A306" s="186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6"/>
      <c r="P306" s="186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</row>
    <row r="307" spans="1:26" ht="15.75" customHeight="1" x14ac:dyDescent="0.25">
      <c r="A307" s="186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6"/>
      <c r="P307" s="186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</row>
    <row r="308" spans="1:26" ht="15.75" customHeight="1" x14ac:dyDescent="0.25">
      <c r="A308" s="186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6"/>
      <c r="P308" s="186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</row>
    <row r="309" spans="1:26" ht="15.75" customHeight="1" x14ac:dyDescent="0.25">
      <c r="A309" s="186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6"/>
      <c r="P309" s="186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</row>
    <row r="310" spans="1:26" ht="15.75" customHeight="1" x14ac:dyDescent="0.25">
      <c r="A310" s="186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6"/>
      <c r="P310" s="186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</row>
    <row r="311" spans="1:26" ht="15.75" customHeight="1" x14ac:dyDescent="0.25">
      <c r="A311" s="186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6"/>
      <c r="P311" s="186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</row>
    <row r="312" spans="1:26" ht="15.75" customHeight="1" x14ac:dyDescent="0.25">
      <c r="A312" s="186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6"/>
      <c r="P312" s="186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</row>
    <row r="313" spans="1:26" ht="15.75" customHeight="1" x14ac:dyDescent="0.25">
      <c r="A313" s="186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6"/>
      <c r="P313" s="186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</row>
    <row r="314" spans="1:26" ht="15.75" customHeight="1" x14ac:dyDescent="0.25">
      <c r="A314" s="186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6"/>
      <c r="P314" s="186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</row>
    <row r="315" spans="1:26" ht="15.75" customHeight="1" x14ac:dyDescent="0.25">
      <c r="A315" s="186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6"/>
      <c r="P315" s="186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</row>
    <row r="316" spans="1:26" ht="15.75" customHeight="1" x14ac:dyDescent="0.25">
      <c r="A316" s="186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6"/>
      <c r="P316" s="186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</row>
    <row r="317" spans="1:26" ht="15.75" customHeight="1" x14ac:dyDescent="0.25">
      <c r="A317" s="186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6"/>
      <c r="P317" s="186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</row>
    <row r="318" spans="1:26" ht="15.75" customHeight="1" x14ac:dyDescent="0.25">
      <c r="A318" s="186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6"/>
      <c r="P318" s="186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</row>
    <row r="319" spans="1:26" ht="15.75" customHeight="1" x14ac:dyDescent="0.25">
      <c r="A319" s="186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6"/>
      <c r="P319" s="186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</row>
    <row r="320" spans="1:26" ht="15.75" customHeight="1" x14ac:dyDescent="0.25">
      <c r="A320" s="186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6"/>
      <c r="P320" s="186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</row>
    <row r="321" spans="1:26" ht="15.75" customHeight="1" x14ac:dyDescent="0.25">
      <c r="A321" s="186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6"/>
      <c r="P321" s="186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</row>
    <row r="322" spans="1:26" ht="15.75" customHeight="1" x14ac:dyDescent="0.25">
      <c r="A322" s="186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6"/>
      <c r="P322" s="186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</row>
    <row r="323" spans="1:26" ht="15.75" customHeight="1" x14ac:dyDescent="0.25">
      <c r="A323" s="186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6"/>
      <c r="P323" s="186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</row>
    <row r="324" spans="1:26" ht="15.75" customHeight="1" x14ac:dyDescent="0.25">
      <c r="A324" s="186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6"/>
      <c r="P324" s="186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</row>
    <row r="325" spans="1:26" ht="15.75" customHeight="1" x14ac:dyDescent="0.25">
      <c r="A325" s="186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6"/>
      <c r="P325" s="186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</row>
    <row r="326" spans="1:26" ht="15.75" customHeight="1" x14ac:dyDescent="0.25">
      <c r="A326" s="186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6"/>
      <c r="P326" s="186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</row>
    <row r="327" spans="1:26" ht="15.75" customHeight="1" x14ac:dyDescent="0.25">
      <c r="A327" s="186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6"/>
      <c r="P327" s="186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</row>
    <row r="328" spans="1:26" ht="15.75" customHeight="1" x14ac:dyDescent="0.25">
      <c r="A328" s="186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6"/>
      <c r="P328" s="186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</row>
    <row r="329" spans="1:26" ht="15.75" customHeight="1" x14ac:dyDescent="0.25">
      <c r="A329" s="186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6"/>
      <c r="P329" s="186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</row>
    <row r="330" spans="1:26" ht="15.75" customHeight="1" x14ac:dyDescent="0.25">
      <c r="A330" s="186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6"/>
      <c r="P330" s="186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</row>
    <row r="331" spans="1:26" ht="15.75" customHeight="1" x14ac:dyDescent="0.25">
      <c r="A331" s="186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6"/>
      <c r="P331" s="186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</row>
    <row r="332" spans="1:26" ht="15.75" customHeight="1" x14ac:dyDescent="0.25">
      <c r="A332" s="186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6"/>
      <c r="P332" s="186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</row>
    <row r="333" spans="1:26" ht="15.75" customHeight="1" x14ac:dyDescent="0.25">
      <c r="A333" s="186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6"/>
      <c r="P333" s="186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</row>
    <row r="334" spans="1:26" ht="15.75" customHeight="1" x14ac:dyDescent="0.25">
      <c r="A334" s="186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6"/>
      <c r="P334" s="186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</row>
    <row r="335" spans="1:26" ht="15.75" customHeight="1" x14ac:dyDescent="0.25">
      <c r="A335" s="186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6"/>
      <c r="P335" s="186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</row>
    <row r="336" spans="1:26" ht="15.75" customHeight="1" x14ac:dyDescent="0.25">
      <c r="A336" s="186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6"/>
      <c r="P336" s="186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</row>
    <row r="337" spans="1:26" ht="15.75" customHeight="1" x14ac:dyDescent="0.25">
      <c r="A337" s="186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6"/>
      <c r="P337" s="186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</row>
    <row r="338" spans="1:26" ht="15.75" customHeight="1" x14ac:dyDescent="0.25">
      <c r="A338" s="186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6"/>
      <c r="P338" s="186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</row>
    <row r="339" spans="1:26" ht="15.75" customHeight="1" x14ac:dyDescent="0.25">
      <c r="A339" s="186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6"/>
      <c r="P339" s="186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</row>
    <row r="340" spans="1:26" ht="15.75" customHeight="1" x14ac:dyDescent="0.25">
      <c r="A340" s="186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6"/>
      <c r="P340" s="186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</row>
    <row r="341" spans="1:26" ht="15.75" customHeight="1" x14ac:dyDescent="0.25">
      <c r="A341" s="186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6"/>
      <c r="P341" s="186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</row>
    <row r="342" spans="1:26" ht="15.75" customHeight="1" x14ac:dyDescent="0.25">
      <c r="A342" s="186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6"/>
      <c r="P342" s="186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</row>
    <row r="343" spans="1:26" ht="15.75" customHeight="1" x14ac:dyDescent="0.25">
      <c r="A343" s="186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6"/>
      <c r="P343" s="186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</row>
    <row r="344" spans="1:26" ht="15.75" customHeight="1" x14ac:dyDescent="0.25">
      <c r="A344" s="186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6"/>
      <c r="P344" s="186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</row>
    <row r="345" spans="1:26" ht="15.75" customHeight="1" x14ac:dyDescent="0.25">
      <c r="A345" s="186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6"/>
      <c r="P345" s="186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</row>
    <row r="346" spans="1:26" ht="15.75" customHeight="1" x14ac:dyDescent="0.25">
      <c r="A346" s="186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6"/>
      <c r="P346" s="186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</row>
    <row r="347" spans="1:26" ht="15.75" customHeight="1" x14ac:dyDescent="0.25">
      <c r="A347" s="186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6"/>
      <c r="P347" s="186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</row>
    <row r="348" spans="1:26" ht="15.75" customHeight="1" x14ac:dyDescent="0.25">
      <c r="A348" s="186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6"/>
      <c r="P348" s="186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</row>
    <row r="349" spans="1:26" ht="15.75" customHeight="1" x14ac:dyDescent="0.25">
      <c r="A349" s="186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6"/>
      <c r="P349" s="186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</row>
    <row r="350" spans="1:26" ht="15.75" customHeight="1" x14ac:dyDescent="0.25">
      <c r="A350" s="186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6"/>
      <c r="P350" s="186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</row>
    <row r="351" spans="1:26" ht="15.75" customHeight="1" x14ac:dyDescent="0.25">
      <c r="A351" s="186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6"/>
      <c r="P351" s="186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</row>
    <row r="352" spans="1:26" ht="15.75" customHeight="1" x14ac:dyDescent="0.25">
      <c r="A352" s="186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6"/>
      <c r="P352" s="186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</row>
    <row r="353" spans="1:26" ht="15.75" customHeight="1" x14ac:dyDescent="0.25">
      <c r="A353" s="186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6"/>
      <c r="P353" s="186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</row>
    <row r="354" spans="1:26" ht="15.75" customHeight="1" x14ac:dyDescent="0.25">
      <c r="A354" s="186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6"/>
      <c r="P354" s="186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</row>
    <row r="355" spans="1:26" ht="15.75" customHeight="1" x14ac:dyDescent="0.25">
      <c r="A355" s="186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6"/>
      <c r="P355" s="186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</row>
    <row r="356" spans="1:26" ht="15.75" customHeight="1" x14ac:dyDescent="0.25">
      <c r="A356" s="186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6"/>
      <c r="P356" s="186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</row>
    <row r="357" spans="1:26" ht="15.75" customHeight="1" x14ac:dyDescent="0.25">
      <c r="A357" s="186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6"/>
      <c r="P357" s="186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</row>
    <row r="358" spans="1:26" ht="15.75" customHeight="1" x14ac:dyDescent="0.25">
      <c r="A358" s="186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6"/>
      <c r="P358" s="186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</row>
    <row r="359" spans="1:26" ht="15.75" customHeight="1" x14ac:dyDescent="0.25">
      <c r="A359" s="186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6"/>
      <c r="P359" s="186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</row>
    <row r="360" spans="1:26" ht="15.75" customHeight="1" x14ac:dyDescent="0.25">
      <c r="A360" s="186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6"/>
      <c r="P360" s="186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</row>
    <row r="361" spans="1:26" ht="15.75" customHeight="1" x14ac:dyDescent="0.25">
      <c r="A361" s="186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6"/>
      <c r="P361" s="186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</row>
    <row r="362" spans="1:26" ht="15.75" customHeight="1" x14ac:dyDescent="0.25">
      <c r="A362" s="186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6"/>
      <c r="P362" s="186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</row>
    <row r="363" spans="1:26" ht="15.75" customHeight="1" x14ac:dyDescent="0.25">
      <c r="A363" s="186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6"/>
      <c r="P363" s="186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</row>
    <row r="364" spans="1:26" ht="15.75" customHeight="1" x14ac:dyDescent="0.25">
      <c r="A364" s="186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6"/>
      <c r="P364" s="186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</row>
    <row r="365" spans="1:26" ht="15.75" customHeight="1" x14ac:dyDescent="0.25">
      <c r="A365" s="186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6"/>
      <c r="P365" s="186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</row>
    <row r="366" spans="1:26" ht="15.75" customHeight="1" x14ac:dyDescent="0.25">
      <c r="A366" s="186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6"/>
      <c r="P366" s="186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</row>
    <row r="367" spans="1:26" ht="15.75" customHeight="1" x14ac:dyDescent="0.25">
      <c r="A367" s="186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6"/>
      <c r="P367" s="186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</row>
    <row r="368" spans="1:26" ht="15.75" customHeight="1" x14ac:dyDescent="0.25">
      <c r="A368" s="186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6"/>
      <c r="P368" s="186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</row>
    <row r="369" spans="1:26" ht="15.75" customHeight="1" x14ac:dyDescent="0.25">
      <c r="A369" s="186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6"/>
      <c r="P369" s="186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</row>
    <row r="370" spans="1:26" ht="15.75" customHeight="1" x14ac:dyDescent="0.25">
      <c r="A370" s="186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6"/>
      <c r="P370" s="186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</row>
    <row r="371" spans="1:26" ht="15.75" customHeight="1" x14ac:dyDescent="0.25">
      <c r="A371" s="186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6"/>
      <c r="P371" s="186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</row>
    <row r="372" spans="1:26" ht="15.75" customHeight="1" x14ac:dyDescent="0.25">
      <c r="A372" s="186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6"/>
      <c r="P372" s="186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</row>
    <row r="373" spans="1:26" ht="15.75" customHeight="1" x14ac:dyDescent="0.25">
      <c r="A373" s="186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6"/>
      <c r="P373" s="186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</row>
    <row r="374" spans="1:26" ht="15.75" customHeight="1" x14ac:dyDescent="0.25">
      <c r="A374" s="186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6"/>
      <c r="P374" s="186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</row>
    <row r="375" spans="1:26" ht="15.75" customHeight="1" x14ac:dyDescent="0.25">
      <c r="A375" s="186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6"/>
      <c r="P375" s="186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</row>
    <row r="376" spans="1:26" ht="15.75" customHeight="1" x14ac:dyDescent="0.25">
      <c r="A376" s="186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6"/>
      <c r="P376" s="186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</row>
    <row r="377" spans="1:26" ht="15.75" customHeight="1" x14ac:dyDescent="0.25">
      <c r="A377" s="186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6"/>
      <c r="P377" s="186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</row>
    <row r="378" spans="1:26" ht="15.75" customHeight="1" x14ac:dyDescent="0.25">
      <c r="A378" s="186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6"/>
      <c r="P378" s="186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</row>
    <row r="379" spans="1:26" ht="15.75" customHeight="1" x14ac:dyDescent="0.25">
      <c r="A379" s="186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6"/>
      <c r="P379" s="186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</row>
    <row r="380" spans="1:26" ht="15.75" customHeight="1" x14ac:dyDescent="0.25">
      <c r="A380" s="186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6"/>
      <c r="P380" s="186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</row>
    <row r="381" spans="1:26" ht="15.75" customHeight="1" x14ac:dyDescent="0.25">
      <c r="A381" s="186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6"/>
      <c r="P381" s="186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</row>
    <row r="382" spans="1:26" ht="15.75" customHeight="1" x14ac:dyDescent="0.25">
      <c r="A382" s="186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6"/>
      <c r="P382" s="186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</row>
    <row r="383" spans="1:26" ht="15.75" customHeight="1" x14ac:dyDescent="0.25">
      <c r="A383" s="186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6"/>
      <c r="P383" s="186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</row>
    <row r="384" spans="1:26" ht="15.75" customHeight="1" x14ac:dyDescent="0.25">
      <c r="A384" s="186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6"/>
      <c r="P384" s="186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</row>
    <row r="385" spans="1:26" ht="15.75" customHeight="1" x14ac:dyDescent="0.25">
      <c r="A385" s="186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6"/>
      <c r="P385" s="186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</row>
    <row r="386" spans="1:26" ht="15.75" customHeight="1" x14ac:dyDescent="0.25">
      <c r="A386" s="186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6"/>
      <c r="P386" s="186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</row>
    <row r="387" spans="1:26" ht="15.75" customHeight="1" x14ac:dyDescent="0.25">
      <c r="A387" s="186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6"/>
      <c r="P387" s="186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</row>
    <row r="388" spans="1:26" ht="15.75" customHeight="1" x14ac:dyDescent="0.25">
      <c r="A388" s="186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6"/>
      <c r="P388" s="186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</row>
    <row r="389" spans="1:26" ht="15.75" customHeight="1" x14ac:dyDescent="0.25">
      <c r="A389" s="186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6"/>
      <c r="P389" s="186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</row>
    <row r="390" spans="1:26" ht="15.75" customHeight="1" x14ac:dyDescent="0.25">
      <c r="A390" s="186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6"/>
      <c r="P390" s="186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</row>
    <row r="391" spans="1:26" ht="15.75" customHeight="1" x14ac:dyDescent="0.25">
      <c r="A391" s="186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6"/>
      <c r="P391" s="186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</row>
    <row r="392" spans="1:26" ht="15.75" customHeight="1" x14ac:dyDescent="0.25">
      <c r="A392" s="186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6"/>
      <c r="P392" s="186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</row>
    <row r="393" spans="1:26" ht="15.75" customHeight="1" x14ac:dyDescent="0.25">
      <c r="A393" s="186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6"/>
      <c r="P393" s="186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</row>
    <row r="394" spans="1:26" ht="15.75" customHeight="1" x14ac:dyDescent="0.25">
      <c r="A394" s="186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6"/>
      <c r="P394" s="186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</row>
    <row r="395" spans="1:26" ht="15.75" customHeight="1" x14ac:dyDescent="0.25">
      <c r="A395" s="186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6"/>
      <c r="P395" s="186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</row>
    <row r="396" spans="1:26" ht="15.75" customHeight="1" x14ac:dyDescent="0.25">
      <c r="A396" s="186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6"/>
      <c r="P396" s="186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</row>
    <row r="397" spans="1:26" ht="15.75" customHeight="1" x14ac:dyDescent="0.25">
      <c r="A397" s="186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6"/>
      <c r="P397" s="186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</row>
    <row r="398" spans="1:26" ht="15.75" customHeight="1" x14ac:dyDescent="0.25">
      <c r="A398" s="186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6"/>
      <c r="P398" s="186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</row>
    <row r="399" spans="1:26" ht="15.75" customHeight="1" x14ac:dyDescent="0.25">
      <c r="A399" s="186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6"/>
      <c r="P399" s="186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</row>
    <row r="400" spans="1:26" ht="15.75" customHeight="1" x14ac:dyDescent="0.25">
      <c r="A400" s="186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6"/>
      <c r="P400" s="186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</row>
    <row r="401" spans="1:26" ht="15.75" customHeight="1" x14ac:dyDescent="0.25">
      <c r="A401" s="186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6"/>
      <c r="P401" s="186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</row>
    <row r="402" spans="1:26" ht="15.75" customHeight="1" x14ac:dyDescent="0.25">
      <c r="A402" s="186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6"/>
      <c r="P402" s="186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</row>
    <row r="403" spans="1:26" ht="15.75" customHeight="1" x14ac:dyDescent="0.25">
      <c r="A403" s="186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6"/>
      <c r="P403" s="186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</row>
    <row r="404" spans="1:26" ht="15.75" customHeight="1" x14ac:dyDescent="0.25">
      <c r="A404" s="186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6"/>
      <c r="P404" s="186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</row>
    <row r="405" spans="1:26" ht="15.75" customHeight="1" x14ac:dyDescent="0.25">
      <c r="A405" s="186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6"/>
      <c r="P405" s="186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</row>
    <row r="406" spans="1:26" ht="15.75" customHeight="1" x14ac:dyDescent="0.25">
      <c r="A406" s="186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6"/>
      <c r="P406" s="186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</row>
    <row r="407" spans="1:26" ht="15.75" customHeight="1" x14ac:dyDescent="0.25">
      <c r="A407" s="186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6"/>
      <c r="P407" s="186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</row>
    <row r="408" spans="1:26" ht="15.75" customHeight="1" x14ac:dyDescent="0.25">
      <c r="A408" s="186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6"/>
      <c r="P408" s="186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</row>
    <row r="409" spans="1:26" ht="15.75" customHeight="1" x14ac:dyDescent="0.25">
      <c r="A409" s="186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6"/>
      <c r="P409" s="186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</row>
    <row r="410" spans="1:26" ht="15.75" customHeight="1" x14ac:dyDescent="0.25">
      <c r="A410" s="186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6"/>
      <c r="P410" s="186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</row>
    <row r="411" spans="1:26" ht="15.75" customHeight="1" x14ac:dyDescent="0.25">
      <c r="A411" s="186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6"/>
      <c r="P411" s="186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</row>
    <row r="412" spans="1:26" ht="15.75" customHeight="1" x14ac:dyDescent="0.25">
      <c r="A412" s="186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6"/>
      <c r="P412" s="186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</row>
    <row r="413" spans="1:26" ht="15.75" customHeight="1" x14ac:dyDescent="0.25">
      <c r="A413" s="186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6"/>
      <c r="P413" s="186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</row>
    <row r="414" spans="1:26" ht="15.75" customHeight="1" x14ac:dyDescent="0.25">
      <c r="A414" s="186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6"/>
      <c r="P414" s="186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</row>
    <row r="415" spans="1:26" ht="15.75" customHeight="1" x14ac:dyDescent="0.25">
      <c r="A415" s="186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6"/>
      <c r="P415" s="186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</row>
    <row r="416" spans="1:26" ht="15.75" customHeight="1" x14ac:dyDescent="0.25">
      <c r="A416" s="186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6"/>
      <c r="P416" s="186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</row>
    <row r="417" spans="1:26" ht="15.75" customHeight="1" x14ac:dyDescent="0.25">
      <c r="A417" s="186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6"/>
      <c r="P417" s="186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</row>
    <row r="418" spans="1:26" ht="15.75" customHeight="1" x14ac:dyDescent="0.25">
      <c r="A418" s="186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6"/>
      <c r="P418" s="186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</row>
    <row r="419" spans="1:26" ht="15.75" customHeight="1" x14ac:dyDescent="0.25">
      <c r="A419" s="186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6"/>
      <c r="P419" s="186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</row>
    <row r="420" spans="1:26" ht="15.75" customHeight="1" x14ac:dyDescent="0.25">
      <c r="A420" s="186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6"/>
      <c r="P420" s="186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</row>
    <row r="421" spans="1:26" ht="15.75" customHeight="1" x14ac:dyDescent="0.25">
      <c r="A421" s="186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6"/>
      <c r="P421" s="186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</row>
    <row r="422" spans="1:26" ht="15.75" customHeight="1" x14ac:dyDescent="0.25">
      <c r="A422" s="186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6"/>
      <c r="P422" s="186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</row>
    <row r="423" spans="1:26" ht="15.75" customHeight="1" x14ac:dyDescent="0.25">
      <c r="A423" s="186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6"/>
      <c r="P423" s="186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</row>
    <row r="424" spans="1:26" ht="15.75" customHeight="1" x14ac:dyDescent="0.25">
      <c r="A424" s="186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6"/>
      <c r="P424" s="186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</row>
    <row r="425" spans="1:26" ht="15.75" customHeight="1" x14ac:dyDescent="0.25">
      <c r="A425" s="186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6"/>
      <c r="P425" s="186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</row>
    <row r="426" spans="1:26" ht="15.75" customHeight="1" x14ac:dyDescent="0.25">
      <c r="A426" s="186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6"/>
      <c r="P426" s="186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</row>
    <row r="427" spans="1:26" ht="15.75" customHeight="1" x14ac:dyDescent="0.25">
      <c r="A427" s="186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6"/>
      <c r="P427" s="186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</row>
    <row r="428" spans="1:26" ht="15.75" customHeight="1" x14ac:dyDescent="0.25">
      <c r="A428" s="186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6"/>
      <c r="P428" s="186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</row>
    <row r="429" spans="1:26" ht="15.75" customHeight="1" x14ac:dyDescent="0.25">
      <c r="A429" s="186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6"/>
      <c r="P429" s="186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</row>
    <row r="430" spans="1:26" ht="15.75" customHeight="1" x14ac:dyDescent="0.25">
      <c r="A430" s="186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6"/>
      <c r="P430" s="186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</row>
    <row r="431" spans="1:26" ht="15.75" customHeight="1" x14ac:dyDescent="0.25">
      <c r="A431" s="186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6"/>
      <c r="P431" s="186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</row>
    <row r="432" spans="1:26" ht="15.75" customHeight="1" x14ac:dyDescent="0.25">
      <c r="A432" s="186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6"/>
      <c r="P432" s="186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</row>
    <row r="433" spans="1:26" ht="15.75" customHeight="1" x14ac:dyDescent="0.25">
      <c r="A433" s="186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6"/>
      <c r="P433" s="186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</row>
    <row r="434" spans="1:26" ht="15.75" customHeight="1" x14ac:dyDescent="0.25">
      <c r="A434" s="186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6"/>
      <c r="P434" s="186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</row>
    <row r="435" spans="1:26" ht="15.75" customHeight="1" x14ac:dyDescent="0.25">
      <c r="A435" s="186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6"/>
      <c r="P435" s="186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</row>
    <row r="436" spans="1:26" ht="15.75" customHeight="1" x14ac:dyDescent="0.25">
      <c r="A436" s="186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6"/>
      <c r="P436" s="186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</row>
    <row r="437" spans="1:26" ht="15.75" customHeight="1" x14ac:dyDescent="0.25">
      <c r="A437" s="186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6"/>
      <c r="P437" s="186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</row>
    <row r="438" spans="1:26" ht="15.75" customHeight="1" x14ac:dyDescent="0.25">
      <c r="A438" s="186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6"/>
      <c r="P438" s="186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</row>
    <row r="439" spans="1:26" ht="15.75" customHeight="1" x14ac:dyDescent="0.25">
      <c r="A439" s="186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6"/>
      <c r="P439" s="186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</row>
    <row r="440" spans="1:26" ht="15.75" customHeight="1" x14ac:dyDescent="0.25">
      <c r="A440" s="186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6"/>
      <c r="P440" s="186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</row>
    <row r="441" spans="1:26" ht="15.75" customHeight="1" x14ac:dyDescent="0.25">
      <c r="A441" s="186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6"/>
      <c r="P441" s="186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</row>
    <row r="442" spans="1:26" ht="15.75" customHeight="1" x14ac:dyDescent="0.25">
      <c r="A442" s="186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6"/>
      <c r="P442" s="186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</row>
    <row r="443" spans="1:26" ht="15.75" customHeight="1" x14ac:dyDescent="0.25">
      <c r="A443" s="186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6"/>
      <c r="P443" s="186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</row>
    <row r="444" spans="1:26" ht="15.75" customHeight="1" x14ac:dyDescent="0.25">
      <c r="A444" s="186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6"/>
      <c r="P444" s="186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</row>
    <row r="445" spans="1:26" ht="15.75" customHeight="1" x14ac:dyDescent="0.25">
      <c r="A445" s="186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6"/>
      <c r="P445" s="186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</row>
    <row r="446" spans="1:26" ht="15.75" customHeight="1" x14ac:dyDescent="0.25">
      <c r="A446" s="186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6"/>
      <c r="P446" s="186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</row>
    <row r="447" spans="1:26" ht="15.75" customHeight="1" x14ac:dyDescent="0.25">
      <c r="A447" s="186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6"/>
      <c r="P447" s="186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</row>
    <row r="448" spans="1:26" ht="15.75" customHeight="1" x14ac:dyDescent="0.25">
      <c r="A448" s="186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6"/>
      <c r="P448" s="186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</row>
    <row r="449" spans="1:26" ht="15.75" customHeight="1" x14ac:dyDescent="0.25">
      <c r="A449" s="186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6"/>
      <c r="P449" s="186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</row>
    <row r="450" spans="1:26" ht="15.75" customHeight="1" x14ac:dyDescent="0.25">
      <c r="A450" s="186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6"/>
      <c r="P450" s="186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</row>
    <row r="451" spans="1:26" ht="15.75" customHeight="1" x14ac:dyDescent="0.25">
      <c r="A451" s="186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6"/>
      <c r="P451" s="186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</row>
    <row r="452" spans="1:26" ht="15.75" customHeight="1" x14ac:dyDescent="0.25">
      <c r="A452" s="186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6"/>
      <c r="P452" s="186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</row>
    <row r="453" spans="1:26" ht="15.75" customHeight="1" x14ac:dyDescent="0.25">
      <c r="A453" s="186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6"/>
      <c r="P453" s="186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</row>
    <row r="454" spans="1:26" ht="15.75" customHeight="1" x14ac:dyDescent="0.25">
      <c r="A454" s="186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6"/>
      <c r="P454" s="186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</row>
    <row r="455" spans="1:26" ht="15.75" customHeight="1" x14ac:dyDescent="0.25">
      <c r="A455" s="186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6"/>
      <c r="P455" s="186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</row>
    <row r="456" spans="1:26" ht="15.75" customHeight="1" x14ac:dyDescent="0.25">
      <c r="A456" s="186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6"/>
      <c r="P456" s="186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</row>
    <row r="457" spans="1:26" ht="15.75" customHeight="1" x14ac:dyDescent="0.25">
      <c r="A457" s="186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6"/>
      <c r="P457" s="186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</row>
    <row r="458" spans="1:26" ht="15.75" customHeight="1" x14ac:dyDescent="0.25">
      <c r="A458" s="186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6"/>
      <c r="P458" s="186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</row>
    <row r="459" spans="1:26" ht="15.75" customHeight="1" x14ac:dyDescent="0.25">
      <c r="A459" s="186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6"/>
      <c r="P459" s="186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</row>
    <row r="460" spans="1:26" ht="15.75" customHeight="1" x14ac:dyDescent="0.25">
      <c r="A460" s="186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6"/>
      <c r="P460" s="186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</row>
    <row r="461" spans="1:26" ht="15.75" customHeight="1" x14ac:dyDescent="0.25">
      <c r="A461" s="186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6"/>
      <c r="P461" s="186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</row>
    <row r="462" spans="1:26" ht="15.75" customHeight="1" x14ac:dyDescent="0.25">
      <c r="A462" s="186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6"/>
      <c r="P462" s="186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</row>
    <row r="463" spans="1:26" ht="15.75" customHeight="1" x14ac:dyDescent="0.25">
      <c r="A463" s="186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6"/>
      <c r="P463" s="186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</row>
    <row r="464" spans="1:26" ht="15.75" customHeight="1" x14ac:dyDescent="0.25">
      <c r="A464" s="186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6"/>
      <c r="P464" s="186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</row>
    <row r="465" spans="1:26" ht="15.75" customHeight="1" x14ac:dyDescent="0.25">
      <c r="A465" s="186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6"/>
      <c r="P465" s="186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</row>
    <row r="466" spans="1:26" ht="15.75" customHeight="1" x14ac:dyDescent="0.25">
      <c r="A466" s="186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6"/>
      <c r="P466" s="186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</row>
    <row r="467" spans="1:26" ht="15.75" customHeight="1" x14ac:dyDescent="0.25">
      <c r="A467" s="186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6"/>
      <c r="P467" s="186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</row>
    <row r="468" spans="1:26" ht="15.75" customHeight="1" x14ac:dyDescent="0.25">
      <c r="A468" s="186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6"/>
      <c r="P468" s="186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</row>
    <row r="469" spans="1:26" ht="15.75" customHeight="1" x14ac:dyDescent="0.25">
      <c r="A469" s="186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6"/>
      <c r="P469" s="186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</row>
    <row r="470" spans="1:26" ht="15.75" customHeight="1" x14ac:dyDescent="0.25">
      <c r="A470" s="186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6"/>
      <c r="P470" s="186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</row>
    <row r="471" spans="1:26" ht="15.75" customHeight="1" x14ac:dyDescent="0.25">
      <c r="A471" s="186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6"/>
      <c r="P471" s="186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</row>
    <row r="472" spans="1:26" ht="15.75" customHeight="1" x14ac:dyDescent="0.25">
      <c r="A472" s="186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6"/>
      <c r="P472" s="186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</row>
    <row r="473" spans="1:26" ht="15.75" customHeight="1" x14ac:dyDescent="0.25">
      <c r="A473" s="186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6"/>
      <c r="P473" s="186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</row>
    <row r="474" spans="1:26" ht="15.75" customHeight="1" x14ac:dyDescent="0.25">
      <c r="A474" s="186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6"/>
      <c r="P474" s="186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</row>
    <row r="475" spans="1:26" ht="15.75" customHeight="1" x14ac:dyDescent="0.25">
      <c r="A475" s="186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6"/>
      <c r="P475" s="186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</row>
    <row r="476" spans="1:26" ht="15.75" customHeight="1" x14ac:dyDescent="0.25">
      <c r="A476" s="186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6"/>
      <c r="P476" s="186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</row>
    <row r="477" spans="1:26" ht="15.75" customHeight="1" x14ac:dyDescent="0.25">
      <c r="A477" s="186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6"/>
      <c r="P477" s="186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</row>
    <row r="478" spans="1:26" ht="15.75" customHeight="1" x14ac:dyDescent="0.25">
      <c r="A478" s="186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6"/>
      <c r="P478" s="186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</row>
    <row r="479" spans="1:26" ht="15.75" customHeight="1" x14ac:dyDescent="0.25">
      <c r="A479" s="186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6"/>
      <c r="P479" s="186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</row>
    <row r="480" spans="1:26" ht="15.75" customHeight="1" x14ac:dyDescent="0.25">
      <c r="A480" s="186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6"/>
      <c r="P480" s="186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</row>
    <row r="481" spans="1:26" ht="15.75" customHeight="1" x14ac:dyDescent="0.25">
      <c r="A481" s="186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6"/>
      <c r="P481" s="186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</row>
    <row r="482" spans="1:26" ht="15.75" customHeight="1" x14ac:dyDescent="0.25">
      <c r="A482" s="186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6"/>
      <c r="P482" s="186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</row>
    <row r="483" spans="1:26" ht="15.75" customHeight="1" x14ac:dyDescent="0.25">
      <c r="A483" s="186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6"/>
      <c r="P483" s="186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</row>
    <row r="484" spans="1:26" ht="15.75" customHeight="1" x14ac:dyDescent="0.25">
      <c r="A484" s="186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6"/>
      <c r="P484" s="186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</row>
    <row r="485" spans="1:26" ht="15.75" customHeight="1" x14ac:dyDescent="0.25">
      <c r="A485" s="186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6"/>
      <c r="P485" s="186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</row>
    <row r="486" spans="1:26" ht="15.75" customHeight="1" x14ac:dyDescent="0.25">
      <c r="A486" s="186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6"/>
      <c r="P486" s="186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</row>
    <row r="487" spans="1:26" ht="15.75" customHeight="1" x14ac:dyDescent="0.25">
      <c r="A487" s="186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6"/>
      <c r="P487" s="186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</row>
    <row r="488" spans="1:26" ht="15.75" customHeight="1" x14ac:dyDescent="0.25">
      <c r="A488" s="186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6"/>
      <c r="P488" s="186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</row>
    <row r="489" spans="1:26" ht="15.75" customHeight="1" x14ac:dyDescent="0.25">
      <c r="A489" s="186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6"/>
      <c r="P489" s="186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</row>
    <row r="490" spans="1:26" ht="15.75" customHeight="1" x14ac:dyDescent="0.25">
      <c r="A490" s="186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6"/>
      <c r="P490" s="186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</row>
    <row r="491" spans="1:26" ht="15.75" customHeight="1" x14ac:dyDescent="0.25">
      <c r="A491" s="186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6"/>
      <c r="P491" s="186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</row>
    <row r="492" spans="1:26" ht="15.75" customHeight="1" x14ac:dyDescent="0.25">
      <c r="A492" s="186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6"/>
      <c r="P492" s="186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</row>
    <row r="493" spans="1:26" ht="15.75" customHeight="1" x14ac:dyDescent="0.25">
      <c r="A493" s="186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6"/>
      <c r="P493" s="186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</row>
    <row r="494" spans="1:26" ht="15.75" customHeight="1" x14ac:dyDescent="0.25">
      <c r="A494" s="186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6"/>
      <c r="P494" s="186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</row>
    <row r="495" spans="1:26" ht="15.75" customHeight="1" x14ac:dyDescent="0.25">
      <c r="A495" s="186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6"/>
      <c r="P495" s="186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</row>
    <row r="496" spans="1:26" ht="15.75" customHeight="1" x14ac:dyDescent="0.25">
      <c r="A496" s="186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6"/>
      <c r="P496" s="186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</row>
    <row r="497" spans="1:26" ht="15.75" customHeight="1" x14ac:dyDescent="0.25">
      <c r="A497" s="186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6"/>
      <c r="P497" s="186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</row>
    <row r="498" spans="1:26" ht="15.75" customHeight="1" x14ac:dyDescent="0.25">
      <c r="A498" s="186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6"/>
      <c r="P498" s="186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</row>
    <row r="499" spans="1:26" ht="15.75" customHeight="1" x14ac:dyDescent="0.25">
      <c r="A499" s="186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6"/>
      <c r="P499" s="186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</row>
    <row r="500" spans="1:26" ht="15.75" customHeight="1" x14ac:dyDescent="0.25">
      <c r="A500" s="186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6"/>
      <c r="P500" s="186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</row>
    <row r="501" spans="1:26" ht="15.75" customHeight="1" x14ac:dyDescent="0.25">
      <c r="A501" s="186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6"/>
      <c r="P501" s="186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</row>
    <row r="502" spans="1:26" ht="15.75" customHeight="1" x14ac:dyDescent="0.25">
      <c r="A502" s="186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6"/>
      <c r="P502" s="186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</row>
    <row r="503" spans="1:26" ht="15.75" customHeight="1" x14ac:dyDescent="0.25">
      <c r="A503" s="186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6"/>
      <c r="P503" s="186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</row>
    <row r="504" spans="1:26" ht="15.75" customHeight="1" x14ac:dyDescent="0.25">
      <c r="A504" s="186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6"/>
      <c r="P504" s="186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</row>
    <row r="505" spans="1:26" ht="15.75" customHeight="1" x14ac:dyDescent="0.25">
      <c r="A505" s="186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6"/>
      <c r="P505" s="186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</row>
    <row r="506" spans="1:26" ht="15.75" customHeight="1" x14ac:dyDescent="0.25">
      <c r="A506" s="186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6"/>
      <c r="P506" s="186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</row>
    <row r="507" spans="1:26" ht="15.75" customHeight="1" x14ac:dyDescent="0.25">
      <c r="A507" s="186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6"/>
      <c r="P507" s="186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</row>
    <row r="508" spans="1:26" ht="15.75" customHeight="1" x14ac:dyDescent="0.25">
      <c r="A508" s="186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6"/>
      <c r="P508" s="186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</row>
    <row r="509" spans="1:26" ht="15.75" customHeight="1" x14ac:dyDescent="0.25">
      <c r="A509" s="186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6"/>
      <c r="P509" s="186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</row>
    <row r="510" spans="1:26" ht="15.75" customHeight="1" x14ac:dyDescent="0.25">
      <c r="A510" s="186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6"/>
      <c r="P510" s="186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</row>
    <row r="511" spans="1:26" ht="15.75" customHeight="1" x14ac:dyDescent="0.25">
      <c r="A511" s="186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6"/>
      <c r="P511" s="186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</row>
    <row r="512" spans="1:26" ht="15.75" customHeight="1" x14ac:dyDescent="0.25">
      <c r="A512" s="186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6"/>
      <c r="P512" s="186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</row>
    <row r="513" spans="1:26" ht="15.75" customHeight="1" x14ac:dyDescent="0.25">
      <c r="A513" s="186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6"/>
      <c r="P513" s="186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</row>
    <row r="514" spans="1:26" ht="15.75" customHeight="1" x14ac:dyDescent="0.25">
      <c r="A514" s="186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6"/>
      <c r="P514" s="186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</row>
    <row r="515" spans="1:26" ht="15.75" customHeight="1" x14ac:dyDescent="0.25">
      <c r="A515" s="186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6"/>
      <c r="P515" s="186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</row>
    <row r="516" spans="1:26" ht="15.75" customHeight="1" x14ac:dyDescent="0.25">
      <c r="A516" s="186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6"/>
      <c r="P516" s="186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</row>
    <row r="517" spans="1:26" ht="15.75" customHeight="1" x14ac:dyDescent="0.25">
      <c r="A517" s="186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6"/>
      <c r="P517" s="186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</row>
    <row r="518" spans="1:26" ht="15.75" customHeight="1" x14ac:dyDescent="0.25">
      <c r="A518" s="186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6"/>
      <c r="P518" s="186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</row>
    <row r="519" spans="1:26" ht="15.75" customHeight="1" x14ac:dyDescent="0.25">
      <c r="A519" s="186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6"/>
      <c r="P519" s="186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</row>
    <row r="520" spans="1:26" ht="15.75" customHeight="1" x14ac:dyDescent="0.25">
      <c r="A520" s="186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6"/>
      <c r="P520" s="186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</row>
    <row r="521" spans="1:26" ht="15.75" customHeight="1" x14ac:dyDescent="0.25">
      <c r="A521" s="186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6"/>
      <c r="P521" s="186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</row>
    <row r="522" spans="1:26" ht="15.75" customHeight="1" x14ac:dyDescent="0.25">
      <c r="A522" s="186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6"/>
      <c r="P522" s="186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</row>
    <row r="523" spans="1:26" ht="15.75" customHeight="1" x14ac:dyDescent="0.25">
      <c r="A523" s="186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6"/>
      <c r="P523" s="186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</row>
    <row r="524" spans="1:26" ht="15.75" customHeight="1" x14ac:dyDescent="0.25">
      <c r="A524" s="186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6"/>
      <c r="P524" s="186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</row>
    <row r="525" spans="1:26" ht="15.75" customHeight="1" x14ac:dyDescent="0.25">
      <c r="A525" s="186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6"/>
      <c r="P525" s="186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</row>
    <row r="526" spans="1:26" ht="15.75" customHeight="1" x14ac:dyDescent="0.25">
      <c r="A526" s="186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6"/>
      <c r="P526" s="186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</row>
    <row r="527" spans="1:26" ht="15.75" customHeight="1" x14ac:dyDescent="0.25">
      <c r="A527" s="186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6"/>
      <c r="P527" s="186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</row>
    <row r="528" spans="1:26" ht="15.75" customHeight="1" x14ac:dyDescent="0.25">
      <c r="A528" s="186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6"/>
      <c r="P528" s="186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</row>
    <row r="529" spans="1:26" ht="15.75" customHeight="1" x14ac:dyDescent="0.25">
      <c r="A529" s="186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6"/>
      <c r="P529" s="186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</row>
    <row r="530" spans="1:26" ht="15.75" customHeight="1" x14ac:dyDescent="0.25">
      <c r="A530" s="186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6"/>
      <c r="P530" s="186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</row>
    <row r="531" spans="1:26" ht="15.75" customHeight="1" x14ac:dyDescent="0.25">
      <c r="A531" s="186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6"/>
      <c r="P531" s="186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</row>
    <row r="532" spans="1:26" ht="15.75" customHeight="1" x14ac:dyDescent="0.25">
      <c r="A532" s="186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6"/>
      <c r="P532" s="186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</row>
    <row r="533" spans="1:26" ht="15.75" customHeight="1" x14ac:dyDescent="0.25">
      <c r="A533" s="186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6"/>
      <c r="P533" s="186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</row>
    <row r="534" spans="1:26" ht="15.75" customHeight="1" x14ac:dyDescent="0.25">
      <c r="A534" s="186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6"/>
      <c r="P534" s="186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</row>
    <row r="535" spans="1:26" ht="15.75" customHeight="1" x14ac:dyDescent="0.25">
      <c r="A535" s="186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6"/>
      <c r="P535" s="186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</row>
    <row r="536" spans="1:26" ht="15.75" customHeight="1" x14ac:dyDescent="0.25">
      <c r="A536" s="186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6"/>
      <c r="P536" s="186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</row>
    <row r="537" spans="1:26" ht="15.75" customHeight="1" x14ac:dyDescent="0.25">
      <c r="A537" s="186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6"/>
      <c r="P537" s="186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</row>
    <row r="538" spans="1:26" ht="15.75" customHeight="1" x14ac:dyDescent="0.25">
      <c r="A538" s="186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6"/>
      <c r="P538" s="186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</row>
    <row r="539" spans="1:26" ht="15.75" customHeight="1" x14ac:dyDescent="0.25">
      <c r="A539" s="186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6"/>
      <c r="P539" s="186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</row>
    <row r="540" spans="1:26" ht="15.75" customHeight="1" x14ac:dyDescent="0.25">
      <c r="A540" s="186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6"/>
      <c r="P540" s="186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</row>
    <row r="541" spans="1:26" ht="15.75" customHeight="1" x14ac:dyDescent="0.25">
      <c r="A541" s="186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6"/>
      <c r="P541" s="186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</row>
    <row r="542" spans="1:26" ht="15.75" customHeight="1" x14ac:dyDescent="0.25">
      <c r="A542" s="186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6"/>
      <c r="P542" s="186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</row>
    <row r="543" spans="1:26" ht="15.75" customHeight="1" x14ac:dyDescent="0.25">
      <c r="A543" s="186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6"/>
      <c r="P543" s="186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</row>
    <row r="544" spans="1:26" ht="15.75" customHeight="1" x14ac:dyDescent="0.25">
      <c r="A544" s="186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6"/>
      <c r="P544" s="186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</row>
    <row r="545" spans="1:26" ht="15.75" customHeight="1" x14ac:dyDescent="0.25">
      <c r="A545" s="186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6"/>
      <c r="P545" s="186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</row>
    <row r="546" spans="1:26" ht="15.75" customHeight="1" x14ac:dyDescent="0.25">
      <c r="A546" s="186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6"/>
      <c r="P546" s="186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</row>
    <row r="547" spans="1:26" ht="15.75" customHeight="1" x14ac:dyDescent="0.25">
      <c r="A547" s="186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6"/>
      <c r="P547" s="186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</row>
    <row r="548" spans="1:26" ht="15.75" customHeight="1" x14ac:dyDescent="0.25">
      <c r="A548" s="186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6"/>
      <c r="P548" s="186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</row>
    <row r="549" spans="1:26" ht="15.75" customHeight="1" x14ac:dyDescent="0.25">
      <c r="A549" s="186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6"/>
      <c r="P549" s="186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</row>
    <row r="550" spans="1:26" ht="15.75" customHeight="1" x14ac:dyDescent="0.25">
      <c r="A550" s="186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6"/>
      <c r="P550" s="186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</row>
    <row r="551" spans="1:26" ht="15.75" customHeight="1" x14ac:dyDescent="0.25">
      <c r="A551" s="186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6"/>
      <c r="P551" s="186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</row>
    <row r="552" spans="1:26" ht="15.75" customHeight="1" x14ac:dyDescent="0.25">
      <c r="A552" s="186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6"/>
      <c r="P552" s="186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</row>
    <row r="553" spans="1:26" ht="15.75" customHeight="1" x14ac:dyDescent="0.25">
      <c r="A553" s="186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6"/>
      <c r="P553" s="186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</row>
    <row r="554" spans="1:26" ht="15.75" customHeight="1" x14ac:dyDescent="0.25">
      <c r="A554" s="186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6"/>
      <c r="P554" s="186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</row>
    <row r="555" spans="1:26" ht="15.75" customHeight="1" x14ac:dyDescent="0.25">
      <c r="A555" s="186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6"/>
      <c r="P555" s="186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</row>
    <row r="556" spans="1:26" ht="15.75" customHeight="1" x14ac:dyDescent="0.25">
      <c r="A556" s="186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6"/>
      <c r="P556" s="186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</row>
    <row r="557" spans="1:26" ht="15.75" customHeight="1" x14ac:dyDescent="0.25">
      <c r="A557" s="186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6"/>
      <c r="P557" s="186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</row>
    <row r="558" spans="1:26" ht="15.75" customHeight="1" x14ac:dyDescent="0.25">
      <c r="A558" s="186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6"/>
      <c r="P558" s="186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</row>
    <row r="559" spans="1:26" ht="15.75" customHeight="1" x14ac:dyDescent="0.25">
      <c r="A559" s="186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6"/>
      <c r="P559" s="186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</row>
    <row r="560" spans="1:26" ht="15.75" customHeight="1" x14ac:dyDescent="0.25">
      <c r="A560" s="186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6"/>
      <c r="P560" s="186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</row>
    <row r="561" spans="1:26" ht="15.75" customHeight="1" x14ac:dyDescent="0.25">
      <c r="A561" s="186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6"/>
      <c r="P561" s="186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</row>
    <row r="562" spans="1:26" ht="15.75" customHeight="1" x14ac:dyDescent="0.25">
      <c r="A562" s="186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6"/>
      <c r="P562" s="186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</row>
    <row r="563" spans="1:26" ht="15.75" customHeight="1" x14ac:dyDescent="0.25">
      <c r="A563" s="186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6"/>
      <c r="P563" s="186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</row>
    <row r="564" spans="1:26" ht="15.75" customHeight="1" x14ac:dyDescent="0.25">
      <c r="A564" s="186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6"/>
      <c r="P564" s="186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</row>
    <row r="565" spans="1:26" ht="15.75" customHeight="1" x14ac:dyDescent="0.25">
      <c r="A565" s="186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6"/>
      <c r="P565" s="186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</row>
    <row r="566" spans="1:26" ht="15.75" customHeight="1" x14ac:dyDescent="0.25">
      <c r="A566" s="186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6"/>
      <c r="P566" s="186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</row>
    <row r="567" spans="1:26" ht="15.75" customHeight="1" x14ac:dyDescent="0.25">
      <c r="A567" s="186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6"/>
      <c r="P567" s="186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</row>
    <row r="568" spans="1:26" ht="15.75" customHeight="1" x14ac:dyDescent="0.25">
      <c r="A568" s="186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6"/>
      <c r="P568" s="186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</row>
    <row r="569" spans="1:26" ht="15.75" customHeight="1" x14ac:dyDescent="0.25">
      <c r="A569" s="186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6"/>
      <c r="P569" s="186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</row>
    <row r="570" spans="1:26" ht="15.75" customHeight="1" x14ac:dyDescent="0.25">
      <c r="A570" s="186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6"/>
      <c r="P570" s="186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</row>
    <row r="571" spans="1:26" ht="15.75" customHeight="1" x14ac:dyDescent="0.25">
      <c r="A571" s="186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6"/>
      <c r="P571" s="186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</row>
    <row r="572" spans="1:26" ht="15.75" customHeight="1" x14ac:dyDescent="0.25">
      <c r="A572" s="186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6"/>
      <c r="P572" s="186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</row>
    <row r="573" spans="1:26" ht="15.75" customHeight="1" x14ac:dyDescent="0.25">
      <c r="A573" s="186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6"/>
      <c r="P573" s="186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</row>
    <row r="574" spans="1:26" ht="15.75" customHeight="1" x14ac:dyDescent="0.25">
      <c r="A574" s="186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6"/>
      <c r="P574" s="186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</row>
    <row r="575" spans="1:26" ht="15.75" customHeight="1" x14ac:dyDescent="0.25">
      <c r="A575" s="186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6"/>
      <c r="P575" s="186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</row>
    <row r="576" spans="1:26" ht="15.75" customHeight="1" x14ac:dyDescent="0.25">
      <c r="A576" s="186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6"/>
      <c r="P576" s="186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</row>
    <row r="577" spans="1:26" ht="15.75" customHeight="1" x14ac:dyDescent="0.25">
      <c r="A577" s="186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6"/>
      <c r="P577" s="186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</row>
    <row r="578" spans="1:26" ht="15.75" customHeight="1" x14ac:dyDescent="0.25">
      <c r="A578" s="186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6"/>
      <c r="P578" s="186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</row>
    <row r="579" spans="1:26" ht="15.75" customHeight="1" x14ac:dyDescent="0.25">
      <c r="A579" s="186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6"/>
      <c r="P579" s="186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</row>
    <row r="580" spans="1:26" ht="15.75" customHeight="1" x14ac:dyDescent="0.25">
      <c r="A580" s="186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6"/>
      <c r="P580" s="186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</row>
    <row r="581" spans="1:26" ht="15.75" customHeight="1" x14ac:dyDescent="0.25">
      <c r="A581" s="186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6"/>
      <c r="P581" s="186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</row>
    <row r="582" spans="1:26" ht="15.75" customHeight="1" x14ac:dyDescent="0.25">
      <c r="A582" s="186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6"/>
      <c r="P582" s="186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</row>
    <row r="583" spans="1:26" ht="15.75" customHeight="1" x14ac:dyDescent="0.25">
      <c r="A583" s="186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6"/>
      <c r="P583" s="186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</row>
    <row r="584" spans="1:26" ht="15.75" customHeight="1" x14ac:dyDescent="0.25">
      <c r="A584" s="186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6"/>
      <c r="P584" s="186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</row>
    <row r="585" spans="1:26" ht="15.75" customHeight="1" x14ac:dyDescent="0.25">
      <c r="A585" s="186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6"/>
      <c r="P585" s="186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</row>
    <row r="586" spans="1:26" ht="15.75" customHeight="1" x14ac:dyDescent="0.25">
      <c r="A586" s="186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6"/>
      <c r="P586" s="186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</row>
    <row r="587" spans="1:26" ht="15.75" customHeight="1" x14ac:dyDescent="0.25">
      <c r="A587" s="186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6"/>
      <c r="P587" s="186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</row>
    <row r="588" spans="1:26" ht="15.75" customHeight="1" x14ac:dyDescent="0.25">
      <c r="A588" s="186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6"/>
      <c r="P588" s="186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</row>
    <row r="589" spans="1:26" ht="15.75" customHeight="1" x14ac:dyDescent="0.25">
      <c r="A589" s="186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6"/>
      <c r="P589" s="186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</row>
    <row r="590" spans="1:26" ht="15.75" customHeight="1" x14ac:dyDescent="0.25">
      <c r="A590" s="186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6"/>
      <c r="P590" s="186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</row>
    <row r="591" spans="1:26" ht="15.75" customHeight="1" x14ac:dyDescent="0.25">
      <c r="A591" s="186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6"/>
      <c r="P591" s="186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</row>
    <row r="592" spans="1:26" ht="15.75" customHeight="1" x14ac:dyDescent="0.25">
      <c r="A592" s="186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6"/>
      <c r="P592" s="186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</row>
    <row r="593" spans="1:26" ht="15.75" customHeight="1" x14ac:dyDescent="0.25">
      <c r="A593" s="186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6"/>
      <c r="P593" s="186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</row>
    <row r="594" spans="1:26" ht="15.75" customHeight="1" x14ac:dyDescent="0.25">
      <c r="A594" s="186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6"/>
      <c r="P594" s="186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</row>
    <row r="595" spans="1:26" ht="15.75" customHeight="1" x14ac:dyDescent="0.25">
      <c r="A595" s="186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6"/>
      <c r="P595" s="186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</row>
    <row r="596" spans="1:26" ht="15.75" customHeight="1" x14ac:dyDescent="0.25">
      <c r="A596" s="186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6"/>
      <c r="P596" s="186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</row>
    <row r="597" spans="1:26" ht="15.75" customHeight="1" x14ac:dyDescent="0.25">
      <c r="A597" s="186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6"/>
      <c r="P597" s="186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</row>
    <row r="598" spans="1:26" ht="15.75" customHeight="1" x14ac:dyDescent="0.25">
      <c r="A598" s="186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6"/>
      <c r="P598" s="186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</row>
    <row r="599" spans="1:26" ht="15.75" customHeight="1" x14ac:dyDescent="0.25">
      <c r="A599" s="186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6"/>
      <c r="P599" s="186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</row>
    <row r="600" spans="1:26" ht="15.75" customHeight="1" x14ac:dyDescent="0.25">
      <c r="A600" s="186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6"/>
      <c r="P600" s="186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</row>
    <row r="601" spans="1:26" ht="15.75" customHeight="1" x14ac:dyDescent="0.25">
      <c r="A601" s="186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6"/>
      <c r="P601" s="186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</row>
    <row r="602" spans="1:26" ht="15.75" customHeight="1" x14ac:dyDescent="0.25">
      <c r="A602" s="186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6"/>
      <c r="P602" s="186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</row>
    <row r="603" spans="1:26" ht="15.75" customHeight="1" x14ac:dyDescent="0.25">
      <c r="A603" s="186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6"/>
      <c r="P603" s="186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</row>
    <row r="604" spans="1:26" ht="15.75" customHeight="1" x14ac:dyDescent="0.25">
      <c r="A604" s="186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6"/>
      <c r="P604" s="186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</row>
    <row r="605" spans="1:26" ht="15.75" customHeight="1" x14ac:dyDescent="0.25">
      <c r="A605" s="186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6"/>
      <c r="P605" s="186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</row>
    <row r="606" spans="1:26" ht="15.75" customHeight="1" x14ac:dyDescent="0.25">
      <c r="A606" s="186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6"/>
      <c r="P606" s="186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</row>
    <row r="607" spans="1:26" ht="15.75" customHeight="1" x14ac:dyDescent="0.25">
      <c r="A607" s="186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6"/>
      <c r="P607" s="186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</row>
    <row r="608" spans="1:26" ht="15.75" customHeight="1" x14ac:dyDescent="0.25">
      <c r="A608" s="186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6"/>
      <c r="P608" s="186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</row>
    <row r="609" spans="1:26" ht="15.75" customHeight="1" x14ac:dyDescent="0.25">
      <c r="A609" s="186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6"/>
      <c r="P609" s="186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</row>
    <row r="610" spans="1:26" ht="15.75" customHeight="1" x14ac:dyDescent="0.25">
      <c r="A610" s="186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6"/>
      <c r="P610" s="186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</row>
    <row r="611" spans="1:26" ht="15.75" customHeight="1" x14ac:dyDescent="0.25">
      <c r="A611" s="186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6"/>
      <c r="P611" s="186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</row>
    <row r="612" spans="1:26" ht="15.75" customHeight="1" x14ac:dyDescent="0.25">
      <c r="A612" s="186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6"/>
      <c r="P612" s="186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</row>
    <row r="613" spans="1:26" ht="15.75" customHeight="1" x14ac:dyDescent="0.25">
      <c r="A613" s="186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6"/>
      <c r="P613" s="186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</row>
    <row r="614" spans="1:26" ht="15.75" customHeight="1" x14ac:dyDescent="0.25">
      <c r="A614" s="186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6"/>
      <c r="P614" s="186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</row>
    <row r="615" spans="1:26" ht="15.75" customHeight="1" x14ac:dyDescent="0.25">
      <c r="A615" s="186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6"/>
      <c r="P615" s="186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</row>
    <row r="616" spans="1:26" ht="15.75" customHeight="1" x14ac:dyDescent="0.25">
      <c r="A616" s="186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6"/>
      <c r="P616" s="186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</row>
    <row r="617" spans="1:26" ht="15.75" customHeight="1" x14ac:dyDescent="0.25">
      <c r="A617" s="186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6"/>
      <c r="P617" s="186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</row>
    <row r="618" spans="1:26" ht="15.75" customHeight="1" x14ac:dyDescent="0.25">
      <c r="A618" s="186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6"/>
      <c r="P618" s="186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</row>
    <row r="619" spans="1:26" ht="15.75" customHeight="1" x14ac:dyDescent="0.25">
      <c r="A619" s="186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6"/>
      <c r="P619" s="186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</row>
    <row r="620" spans="1:26" ht="15.75" customHeight="1" x14ac:dyDescent="0.25">
      <c r="A620" s="186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6"/>
      <c r="P620" s="186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</row>
    <row r="621" spans="1:26" ht="15.75" customHeight="1" x14ac:dyDescent="0.25">
      <c r="A621" s="186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6"/>
      <c r="P621" s="186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</row>
    <row r="622" spans="1:26" ht="15.75" customHeight="1" x14ac:dyDescent="0.25">
      <c r="A622" s="186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6"/>
      <c r="P622" s="186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</row>
    <row r="623" spans="1:26" ht="15.75" customHeight="1" x14ac:dyDescent="0.25">
      <c r="A623" s="186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6"/>
      <c r="P623" s="186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</row>
    <row r="624" spans="1:26" ht="15.75" customHeight="1" x14ac:dyDescent="0.25">
      <c r="A624" s="186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6"/>
      <c r="P624" s="186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</row>
    <row r="625" spans="1:26" ht="15.75" customHeight="1" x14ac:dyDescent="0.25">
      <c r="A625" s="186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6"/>
      <c r="P625" s="186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</row>
    <row r="626" spans="1:26" ht="15.75" customHeight="1" x14ac:dyDescent="0.25">
      <c r="A626" s="186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6"/>
      <c r="P626" s="186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</row>
    <row r="627" spans="1:26" ht="15.75" customHeight="1" x14ac:dyDescent="0.25">
      <c r="A627" s="186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6"/>
      <c r="P627" s="186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</row>
    <row r="628" spans="1:26" ht="15.75" customHeight="1" x14ac:dyDescent="0.25">
      <c r="A628" s="186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6"/>
      <c r="P628" s="186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</row>
    <row r="629" spans="1:26" ht="15.75" customHeight="1" x14ac:dyDescent="0.25">
      <c r="A629" s="186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6"/>
      <c r="P629" s="186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</row>
    <row r="630" spans="1:26" ht="15.75" customHeight="1" x14ac:dyDescent="0.25">
      <c r="A630" s="186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6"/>
      <c r="P630" s="186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</row>
    <row r="631" spans="1:26" ht="15.75" customHeight="1" x14ac:dyDescent="0.25">
      <c r="A631" s="186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6"/>
      <c r="P631" s="186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</row>
    <row r="632" spans="1:26" ht="15.75" customHeight="1" x14ac:dyDescent="0.25">
      <c r="A632" s="186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6"/>
      <c r="P632" s="186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</row>
    <row r="633" spans="1:26" ht="15.75" customHeight="1" x14ac:dyDescent="0.25">
      <c r="A633" s="186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6"/>
      <c r="P633" s="186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</row>
    <row r="634" spans="1:26" ht="15.75" customHeight="1" x14ac:dyDescent="0.25">
      <c r="A634" s="186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6"/>
      <c r="P634" s="186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</row>
    <row r="635" spans="1:26" ht="15.75" customHeight="1" x14ac:dyDescent="0.25">
      <c r="A635" s="186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6"/>
      <c r="P635" s="186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</row>
    <row r="636" spans="1:26" ht="15.75" customHeight="1" x14ac:dyDescent="0.25">
      <c r="A636" s="186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6"/>
      <c r="P636" s="186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</row>
    <row r="637" spans="1:26" ht="15.75" customHeight="1" x14ac:dyDescent="0.25">
      <c r="A637" s="186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6"/>
      <c r="P637" s="186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</row>
    <row r="638" spans="1:26" ht="15.75" customHeight="1" x14ac:dyDescent="0.25">
      <c r="A638" s="186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6"/>
      <c r="P638" s="186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</row>
    <row r="639" spans="1:26" ht="15.75" customHeight="1" x14ac:dyDescent="0.25">
      <c r="A639" s="186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6"/>
      <c r="P639" s="186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</row>
    <row r="640" spans="1:26" ht="15.75" customHeight="1" x14ac:dyDescent="0.25">
      <c r="A640" s="186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6"/>
      <c r="P640" s="186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</row>
    <row r="641" spans="1:26" ht="15.75" customHeight="1" x14ac:dyDescent="0.25">
      <c r="A641" s="186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6"/>
      <c r="P641" s="186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</row>
    <row r="642" spans="1:26" ht="15.75" customHeight="1" x14ac:dyDescent="0.25">
      <c r="A642" s="186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6"/>
      <c r="P642" s="186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</row>
    <row r="643" spans="1:26" ht="15.75" customHeight="1" x14ac:dyDescent="0.25">
      <c r="A643" s="186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6"/>
      <c r="P643" s="186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</row>
    <row r="644" spans="1:26" ht="15.75" customHeight="1" x14ac:dyDescent="0.25">
      <c r="A644" s="186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6"/>
      <c r="P644" s="186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</row>
    <row r="645" spans="1:26" ht="15.75" customHeight="1" x14ac:dyDescent="0.25">
      <c r="A645" s="186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6"/>
      <c r="P645" s="186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</row>
    <row r="646" spans="1:26" ht="15.75" customHeight="1" x14ac:dyDescent="0.25">
      <c r="A646" s="186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6"/>
      <c r="P646" s="186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</row>
    <row r="647" spans="1:26" ht="15.75" customHeight="1" x14ac:dyDescent="0.25">
      <c r="A647" s="186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6"/>
      <c r="P647" s="186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</row>
    <row r="648" spans="1:26" ht="15.75" customHeight="1" x14ac:dyDescent="0.25">
      <c r="A648" s="186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6"/>
      <c r="P648" s="186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</row>
    <row r="649" spans="1:26" ht="15.75" customHeight="1" x14ac:dyDescent="0.25">
      <c r="A649" s="186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6"/>
      <c r="P649" s="186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</row>
    <row r="650" spans="1:26" ht="15.75" customHeight="1" x14ac:dyDescent="0.25">
      <c r="A650" s="186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6"/>
      <c r="P650" s="186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</row>
    <row r="651" spans="1:26" ht="15.75" customHeight="1" x14ac:dyDescent="0.25">
      <c r="A651" s="186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6"/>
      <c r="P651" s="186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</row>
    <row r="652" spans="1:26" ht="15.75" customHeight="1" x14ac:dyDescent="0.25">
      <c r="A652" s="186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6"/>
      <c r="P652" s="186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</row>
    <row r="653" spans="1:26" ht="15.75" customHeight="1" x14ac:dyDescent="0.25">
      <c r="A653" s="186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6"/>
      <c r="P653" s="186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</row>
    <row r="654" spans="1:26" ht="15.75" customHeight="1" x14ac:dyDescent="0.25">
      <c r="A654" s="186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6"/>
      <c r="P654" s="186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</row>
    <row r="655" spans="1:26" ht="15.75" customHeight="1" x14ac:dyDescent="0.25">
      <c r="A655" s="186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6"/>
      <c r="P655" s="186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</row>
    <row r="656" spans="1:26" ht="15.75" customHeight="1" x14ac:dyDescent="0.25">
      <c r="A656" s="186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6"/>
      <c r="P656" s="186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</row>
    <row r="657" spans="1:26" ht="15.75" customHeight="1" x14ac:dyDescent="0.25">
      <c r="A657" s="186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6"/>
      <c r="P657" s="186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</row>
    <row r="658" spans="1:26" ht="15.75" customHeight="1" x14ac:dyDescent="0.25">
      <c r="A658" s="186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6"/>
      <c r="P658" s="186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</row>
    <row r="659" spans="1:26" ht="15.75" customHeight="1" x14ac:dyDescent="0.25">
      <c r="A659" s="186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6"/>
      <c r="P659" s="186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</row>
    <row r="660" spans="1:26" ht="15.75" customHeight="1" x14ac:dyDescent="0.25">
      <c r="A660" s="186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6"/>
      <c r="P660" s="186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</row>
    <row r="661" spans="1:26" ht="15.75" customHeight="1" x14ac:dyDescent="0.25">
      <c r="A661" s="186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6"/>
      <c r="P661" s="186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</row>
    <row r="662" spans="1:26" ht="15.75" customHeight="1" x14ac:dyDescent="0.25">
      <c r="A662" s="186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6"/>
      <c r="P662" s="186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</row>
    <row r="663" spans="1:26" ht="15.75" customHeight="1" x14ac:dyDescent="0.25">
      <c r="A663" s="186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6"/>
      <c r="P663" s="186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</row>
    <row r="664" spans="1:26" ht="15.75" customHeight="1" x14ac:dyDescent="0.25">
      <c r="A664" s="186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6"/>
      <c r="P664" s="186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</row>
    <row r="665" spans="1:26" ht="15.75" customHeight="1" x14ac:dyDescent="0.25">
      <c r="A665" s="186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6"/>
      <c r="P665" s="186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</row>
    <row r="666" spans="1:26" ht="15.75" customHeight="1" x14ac:dyDescent="0.25">
      <c r="A666" s="186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6"/>
      <c r="P666" s="186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</row>
    <row r="667" spans="1:26" ht="15.75" customHeight="1" x14ac:dyDescent="0.25">
      <c r="A667" s="186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6"/>
      <c r="P667" s="186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</row>
    <row r="668" spans="1:26" ht="15.75" customHeight="1" x14ac:dyDescent="0.25">
      <c r="A668" s="186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6"/>
      <c r="P668" s="186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</row>
    <row r="669" spans="1:26" ht="15.75" customHeight="1" x14ac:dyDescent="0.25">
      <c r="A669" s="186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6"/>
      <c r="P669" s="186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</row>
    <row r="670" spans="1:26" ht="15.75" customHeight="1" x14ac:dyDescent="0.25">
      <c r="A670" s="186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6"/>
      <c r="P670" s="186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</row>
    <row r="671" spans="1:26" ht="15.75" customHeight="1" x14ac:dyDescent="0.25">
      <c r="A671" s="186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6"/>
      <c r="P671" s="186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</row>
    <row r="672" spans="1:26" ht="15.75" customHeight="1" x14ac:dyDescent="0.25">
      <c r="A672" s="186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6"/>
      <c r="P672" s="186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</row>
    <row r="673" spans="1:26" ht="15.75" customHeight="1" x14ac:dyDescent="0.25">
      <c r="A673" s="186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6"/>
      <c r="P673" s="186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</row>
    <row r="674" spans="1:26" ht="15.75" customHeight="1" x14ac:dyDescent="0.25">
      <c r="A674" s="186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6"/>
      <c r="P674" s="186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</row>
    <row r="675" spans="1:26" ht="15.75" customHeight="1" x14ac:dyDescent="0.25">
      <c r="A675" s="186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6"/>
      <c r="P675" s="186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</row>
    <row r="676" spans="1:26" ht="15.75" customHeight="1" x14ac:dyDescent="0.25">
      <c r="A676" s="186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6"/>
      <c r="P676" s="186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</row>
    <row r="677" spans="1:26" ht="15.75" customHeight="1" x14ac:dyDescent="0.25">
      <c r="A677" s="186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6"/>
      <c r="P677" s="186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</row>
    <row r="678" spans="1:26" ht="15.75" customHeight="1" x14ac:dyDescent="0.25">
      <c r="A678" s="186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6"/>
      <c r="P678" s="186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</row>
    <row r="679" spans="1:26" ht="15.75" customHeight="1" x14ac:dyDescent="0.25">
      <c r="A679" s="186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6"/>
      <c r="P679" s="186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</row>
    <row r="680" spans="1:26" ht="15.75" customHeight="1" x14ac:dyDescent="0.25">
      <c r="A680" s="186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6"/>
      <c r="P680" s="186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</row>
    <row r="681" spans="1:26" ht="15.75" customHeight="1" x14ac:dyDescent="0.25">
      <c r="A681" s="186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6"/>
      <c r="P681" s="186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</row>
    <row r="682" spans="1:26" ht="15.75" customHeight="1" x14ac:dyDescent="0.25">
      <c r="A682" s="186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6"/>
      <c r="P682" s="186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</row>
    <row r="683" spans="1:26" ht="15.75" customHeight="1" x14ac:dyDescent="0.25">
      <c r="A683" s="186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6"/>
      <c r="P683" s="186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</row>
    <row r="684" spans="1:26" ht="15.75" customHeight="1" x14ac:dyDescent="0.25">
      <c r="A684" s="186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6"/>
      <c r="P684" s="186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</row>
    <row r="685" spans="1:26" ht="15.75" customHeight="1" x14ac:dyDescent="0.25">
      <c r="A685" s="186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6"/>
      <c r="P685" s="186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</row>
    <row r="686" spans="1:26" ht="15.75" customHeight="1" x14ac:dyDescent="0.25">
      <c r="A686" s="186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6"/>
      <c r="P686" s="186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</row>
    <row r="687" spans="1:26" ht="15.75" customHeight="1" x14ac:dyDescent="0.25">
      <c r="A687" s="186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6"/>
      <c r="P687" s="186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</row>
    <row r="688" spans="1:26" ht="15.75" customHeight="1" x14ac:dyDescent="0.25">
      <c r="A688" s="186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6"/>
      <c r="P688" s="186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</row>
    <row r="689" spans="1:26" ht="15.75" customHeight="1" x14ac:dyDescent="0.25">
      <c r="A689" s="186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6"/>
      <c r="P689" s="186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</row>
    <row r="690" spans="1:26" ht="15.75" customHeight="1" x14ac:dyDescent="0.25">
      <c r="A690" s="186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6"/>
      <c r="P690" s="186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</row>
    <row r="691" spans="1:26" ht="15.75" customHeight="1" x14ac:dyDescent="0.25">
      <c r="A691" s="186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6"/>
      <c r="P691" s="186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</row>
    <row r="692" spans="1:26" ht="15.75" customHeight="1" x14ac:dyDescent="0.25">
      <c r="A692" s="186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6"/>
      <c r="P692" s="186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</row>
    <row r="693" spans="1:26" ht="15.75" customHeight="1" x14ac:dyDescent="0.25">
      <c r="A693" s="186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6"/>
      <c r="P693" s="186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</row>
    <row r="694" spans="1:26" ht="15.75" customHeight="1" x14ac:dyDescent="0.25">
      <c r="A694" s="186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6"/>
      <c r="P694" s="186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</row>
    <row r="695" spans="1:26" ht="15.75" customHeight="1" x14ac:dyDescent="0.25">
      <c r="A695" s="186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6"/>
      <c r="P695" s="186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</row>
    <row r="696" spans="1:26" ht="15.75" customHeight="1" x14ac:dyDescent="0.25">
      <c r="A696" s="186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6"/>
      <c r="P696" s="186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</row>
    <row r="697" spans="1:26" ht="15.75" customHeight="1" x14ac:dyDescent="0.25">
      <c r="A697" s="186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6"/>
      <c r="P697" s="186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</row>
    <row r="698" spans="1:26" ht="15.75" customHeight="1" x14ac:dyDescent="0.25">
      <c r="A698" s="186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6"/>
      <c r="P698" s="186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</row>
    <row r="699" spans="1:26" ht="15.75" customHeight="1" x14ac:dyDescent="0.25">
      <c r="A699" s="186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6"/>
      <c r="P699" s="186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</row>
    <row r="700" spans="1:26" ht="15.75" customHeight="1" x14ac:dyDescent="0.25">
      <c r="A700" s="186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6"/>
      <c r="P700" s="186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</row>
    <row r="701" spans="1:26" ht="15.75" customHeight="1" x14ac:dyDescent="0.25">
      <c r="A701" s="186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6"/>
      <c r="P701" s="186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</row>
    <row r="702" spans="1:26" ht="15.75" customHeight="1" x14ac:dyDescent="0.25">
      <c r="A702" s="186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6"/>
      <c r="P702" s="186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</row>
    <row r="703" spans="1:26" ht="15.75" customHeight="1" x14ac:dyDescent="0.25">
      <c r="A703" s="186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6"/>
      <c r="P703" s="186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</row>
    <row r="704" spans="1:26" ht="15.75" customHeight="1" x14ac:dyDescent="0.25">
      <c r="A704" s="186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6"/>
      <c r="P704" s="186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</row>
    <row r="705" spans="1:26" ht="15.75" customHeight="1" x14ac:dyDescent="0.25">
      <c r="A705" s="186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6"/>
      <c r="P705" s="186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</row>
    <row r="706" spans="1:26" ht="15.75" customHeight="1" x14ac:dyDescent="0.25">
      <c r="A706" s="186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6"/>
      <c r="P706" s="186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</row>
    <row r="707" spans="1:26" ht="15.75" customHeight="1" x14ac:dyDescent="0.25">
      <c r="A707" s="186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6"/>
      <c r="P707" s="186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</row>
    <row r="708" spans="1:26" ht="15.75" customHeight="1" x14ac:dyDescent="0.25">
      <c r="A708" s="186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6"/>
      <c r="P708" s="186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</row>
    <row r="709" spans="1:26" ht="15.75" customHeight="1" x14ac:dyDescent="0.25">
      <c r="A709" s="186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6"/>
      <c r="P709" s="186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</row>
    <row r="710" spans="1:26" ht="15.75" customHeight="1" x14ac:dyDescent="0.25">
      <c r="A710" s="186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6"/>
      <c r="P710" s="186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</row>
    <row r="711" spans="1:26" ht="15.75" customHeight="1" x14ac:dyDescent="0.25">
      <c r="A711" s="186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6"/>
      <c r="P711" s="186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</row>
    <row r="712" spans="1:26" ht="15.75" customHeight="1" x14ac:dyDescent="0.25">
      <c r="A712" s="186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6"/>
      <c r="P712" s="186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</row>
    <row r="713" spans="1:26" ht="15.75" customHeight="1" x14ac:dyDescent="0.25">
      <c r="A713" s="186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6"/>
      <c r="P713" s="186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</row>
    <row r="714" spans="1:26" ht="15.75" customHeight="1" x14ac:dyDescent="0.25">
      <c r="A714" s="186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6"/>
      <c r="P714" s="186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</row>
    <row r="715" spans="1:26" ht="15.75" customHeight="1" x14ac:dyDescent="0.25">
      <c r="A715" s="186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6"/>
      <c r="P715" s="186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</row>
    <row r="716" spans="1:26" ht="15.75" customHeight="1" x14ac:dyDescent="0.25">
      <c r="A716" s="186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6"/>
      <c r="P716" s="186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</row>
    <row r="717" spans="1:26" ht="15.75" customHeight="1" x14ac:dyDescent="0.25">
      <c r="A717" s="186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6"/>
      <c r="P717" s="186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</row>
    <row r="718" spans="1:26" ht="15.75" customHeight="1" x14ac:dyDescent="0.25">
      <c r="A718" s="186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6"/>
      <c r="P718" s="186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</row>
    <row r="719" spans="1:26" ht="15.75" customHeight="1" x14ac:dyDescent="0.25">
      <c r="A719" s="186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6"/>
      <c r="P719" s="186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</row>
    <row r="720" spans="1:26" ht="15.75" customHeight="1" x14ac:dyDescent="0.25">
      <c r="A720" s="186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6"/>
      <c r="P720" s="186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</row>
    <row r="721" spans="1:26" ht="15.75" customHeight="1" x14ac:dyDescent="0.25">
      <c r="A721" s="186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6"/>
      <c r="P721" s="186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</row>
    <row r="722" spans="1:26" ht="15.75" customHeight="1" x14ac:dyDescent="0.25">
      <c r="A722" s="186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6"/>
      <c r="P722" s="186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</row>
    <row r="723" spans="1:26" ht="15.75" customHeight="1" x14ac:dyDescent="0.25">
      <c r="A723" s="186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6"/>
      <c r="P723" s="186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</row>
    <row r="724" spans="1:26" ht="15.75" customHeight="1" x14ac:dyDescent="0.25">
      <c r="A724" s="186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6"/>
      <c r="P724" s="186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</row>
    <row r="725" spans="1:26" ht="15.75" customHeight="1" x14ac:dyDescent="0.25">
      <c r="A725" s="186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6"/>
      <c r="P725" s="186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</row>
    <row r="726" spans="1:26" ht="15.75" customHeight="1" x14ac:dyDescent="0.25">
      <c r="A726" s="186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6"/>
      <c r="P726" s="186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</row>
    <row r="727" spans="1:26" ht="15.75" customHeight="1" x14ac:dyDescent="0.25">
      <c r="A727" s="186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6"/>
      <c r="P727" s="186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</row>
    <row r="728" spans="1:26" ht="15.75" customHeight="1" x14ac:dyDescent="0.25">
      <c r="A728" s="186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6"/>
      <c r="P728" s="186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</row>
    <row r="729" spans="1:26" ht="15.75" customHeight="1" x14ac:dyDescent="0.25">
      <c r="A729" s="186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6"/>
      <c r="P729" s="186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</row>
    <row r="730" spans="1:26" ht="15.75" customHeight="1" x14ac:dyDescent="0.25">
      <c r="A730" s="186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6"/>
      <c r="P730" s="186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</row>
    <row r="731" spans="1:26" ht="15.75" customHeight="1" x14ac:dyDescent="0.25">
      <c r="A731" s="186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6"/>
      <c r="P731" s="186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</row>
    <row r="732" spans="1:26" ht="15.75" customHeight="1" x14ac:dyDescent="0.25">
      <c r="A732" s="186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6"/>
      <c r="P732" s="186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</row>
    <row r="733" spans="1:26" ht="15.75" customHeight="1" x14ac:dyDescent="0.25">
      <c r="A733" s="186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6"/>
      <c r="P733" s="186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</row>
    <row r="734" spans="1:26" ht="15.75" customHeight="1" x14ac:dyDescent="0.25">
      <c r="A734" s="186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6"/>
      <c r="P734" s="186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</row>
    <row r="735" spans="1:26" ht="15.75" customHeight="1" x14ac:dyDescent="0.25">
      <c r="A735" s="186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6"/>
      <c r="P735" s="186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</row>
    <row r="736" spans="1:26" ht="15.75" customHeight="1" x14ac:dyDescent="0.25">
      <c r="A736" s="186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6"/>
      <c r="P736" s="186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</row>
    <row r="737" spans="1:26" ht="15.75" customHeight="1" x14ac:dyDescent="0.25">
      <c r="A737" s="186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6"/>
      <c r="P737" s="186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</row>
    <row r="738" spans="1:26" ht="15.75" customHeight="1" x14ac:dyDescent="0.25">
      <c r="A738" s="186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6"/>
      <c r="P738" s="186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</row>
    <row r="739" spans="1:26" ht="15.75" customHeight="1" x14ac:dyDescent="0.25">
      <c r="A739" s="186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6"/>
      <c r="P739" s="186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</row>
    <row r="740" spans="1:26" ht="15.75" customHeight="1" x14ac:dyDescent="0.25">
      <c r="A740" s="186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6"/>
      <c r="P740" s="186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</row>
    <row r="741" spans="1:26" ht="15.75" customHeight="1" x14ac:dyDescent="0.25">
      <c r="A741" s="186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6"/>
      <c r="P741" s="186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</row>
    <row r="742" spans="1:26" ht="15.75" customHeight="1" x14ac:dyDescent="0.25">
      <c r="A742" s="186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6"/>
      <c r="P742" s="186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</row>
    <row r="743" spans="1:26" ht="15.75" customHeight="1" x14ac:dyDescent="0.25">
      <c r="A743" s="186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6"/>
      <c r="P743" s="186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</row>
    <row r="744" spans="1:26" ht="15.75" customHeight="1" x14ac:dyDescent="0.25">
      <c r="A744" s="186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6"/>
      <c r="P744" s="186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</row>
    <row r="745" spans="1:26" ht="15.75" customHeight="1" x14ac:dyDescent="0.25">
      <c r="A745" s="186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6"/>
      <c r="P745" s="186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</row>
    <row r="746" spans="1:26" ht="15.75" customHeight="1" x14ac:dyDescent="0.25">
      <c r="A746" s="186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6"/>
      <c r="P746" s="186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</row>
    <row r="747" spans="1:26" ht="15.75" customHeight="1" x14ac:dyDescent="0.25">
      <c r="A747" s="186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6"/>
      <c r="P747" s="186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</row>
    <row r="748" spans="1:26" ht="15.75" customHeight="1" x14ac:dyDescent="0.25">
      <c r="A748" s="186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6"/>
      <c r="P748" s="186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</row>
    <row r="749" spans="1:26" ht="15.75" customHeight="1" x14ac:dyDescent="0.25">
      <c r="A749" s="186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6"/>
      <c r="P749" s="186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</row>
    <row r="750" spans="1:26" ht="15.75" customHeight="1" x14ac:dyDescent="0.25">
      <c r="A750" s="186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6"/>
      <c r="P750" s="186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</row>
    <row r="751" spans="1:26" ht="15.75" customHeight="1" x14ac:dyDescent="0.25">
      <c r="A751" s="186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6"/>
      <c r="P751" s="186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</row>
    <row r="752" spans="1:26" ht="15.75" customHeight="1" x14ac:dyDescent="0.25">
      <c r="A752" s="186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6"/>
      <c r="P752" s="186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</row>
    <row r="753" spans="1:26" ht="15.75" customHeight="1" x14ac:dyDescent="0.25">
      <c r="A753" s="186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6"/>
      <c r="P753" s="186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</row>
    <row r="754" spans="1:26" ht="15.75" customHeight="1" x14ac:dyDescent="0.25">
      <c r="A754" s="186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6"/>
      <c r="P754" s="186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</row>
    <row r="755" spans="1:26" ht="15.75" customHeight="1" x14ac:dyDescent="0.25">
      <c r="A755" s="186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6"/>
      <c r="P755" s="186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</row>
    <row r="756" spans="1:26" ht="15.75" customHeight="1" x14ac:dyDescent="0.25">
      <c r="A756" s="186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6"/>
      <c r="P756" s="186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</row>
    <row r="757" spans="1:26" ht="15.75" customHeight="1" x14ac:dyDescent="0.25">
      <c r="A757" s="186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6"/>
      <c r="P757" s="186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</row>
    <row r="758" spans="1:26" ht="15.75" customHeight="1" x14ac:dyDescent="0.25">
      <c r="A758" s="186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6"/>
      <c r="P758" s="186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</row>
    <row r="759" spans="1:26" ht="15.75" customHeight="1" x14ac:dyDescent="0.25">
      <c r="A759" s="186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6"/>
      <c r="P759" s="186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</row>
    <row r="760" spans="1:26" ht="15.75" customHeight="1" x14ac:dyDescent="0.25">
      <c r="A760" s="186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6"/>
      <c r="P760" s="186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</row>
    <row r="761" spans="1:26" ht="15.75" customHeight="1" x14ac:dyDescent="0.25">
      <c r="A761" s="186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6"/>
      <c r="P761" s="186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</row>
    <row r="762" spans="1:26" ht="15.75" customHeight="1" x14ac:dyDescent="0.25">
      <c r="A762" s="186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6"/>
      <c r="P762" s="186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</row>
    <row r="763" spans="1:26" ht="15.75" customHeight="1" x14ac:dyDescent="0.25">
      <c r="A763" s="186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6"/>
      <c r="P763" s="186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</row>
    <row r="764" spans="1:26" ht="15.75" customHeight="1" x14ac:dyDescent="0.25">
      <c r="A764" s="186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6"/>
      <c r="P764" s="186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</row>
    <row r="765" spans="1:26" ht="15.75" customHeight="1" x14ac:dyDescent="0.25">
      <c r="A765" s="186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6"/>
      <c r="P765" s="186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</row>
    <row r="766" spans="1:26" ht="15.75" customHeight="1" x14ac:dyDescent="0.25">
      <c r="A766" s="186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6"/>
      <c r="P766" s="186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</row>
    <row r="767" spans="1:26" ht="15.75" customHeight="1" x14ac:dyDescent="0.25">
      <c r="A767" s="186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6"/>
      <c r="P767" s="186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</row>
    <row r="768" spans="1:26" ht="15.75" customHeight="1" x14ac:dyDescent="0.25">
      <c r="A768" s="186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6"/>
      <c r="P768" s="186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</row>
    <row r="769" spans="1:26" ht="15.75" customHeight="1" x14ac:dyDescent="0.25">
      <c r="A769" s="186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6"/>
      <c r="P769" s="186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</row>
    <row r="770" spans="1:26" ht="15.75" customHeight="1" x14ac:dyDescent="0.25">
      <c r="A770" s="186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6"/>
      <c r="P770" s="186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</row>
    <row r="771" spans="1:26" ht="15.75" customHeight="1" x14ac:dyDescent="0.25">
      <c r="A771" s="186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6"/>
      <c r="P771" s="186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</row>
    <row r="772" spans="1:26" ht="15.75" customHeight="1" x14ac:dyDescent="0.25">
      <c r="A772" s="186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6"/>
      <c r="P772" s="186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</row>
    <row r="773" spans="1:26" ht="15.75" customHeight="1" x14ac:dyDescent="0.25">
      <c r="A773" s="186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6"/>
      <c r="P773" s="186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</row>
    <row r="774" spans="1:26" ht="15.75" customHeight="1" x14ac:dyDescent="0.25">
      <c r="A774" s="186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6"/>
      <c r="P774" s="186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</row>
    <row r="775" spans="1:26" ht="15.75" customHeight="1" x14ac:dyDescent="0.25">
      <c r="A775" s="186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6"/>
      <c r="P775" s="186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</row>
    <row r="776" spans="1:26" ht="15.75" customHeight="1" x14ac:dyDescent="0.25">
      <c r="A776" s="186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6"/>
      <c r="P776" s="186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</row>
    <row r="777" spans="1:26" ht="15.75" customHeight="1" x14ac:dyDescent="0.25">
      <c r="A777" s="186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6"/>
      <c r="P777" s="186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</row>
    <row r="778" spans="1:26" ht="15.75" customHeight="1" x14ac:dyDescent="0.25">
      <c r="A778" s="186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6"/>
      <c r="P778" s="186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</row>
    <row r="779" spans="1:26" ht="15.75" customHeight="1" x14ac:dyDescent="0.25">
      <c r="A779" s="186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6"/>
      <c r="P779" s="186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</row>
    <row r="780" spans="1:26" ht="15.75" customHeight="1" x14ac:dyDescent="0.25">
      <c r="A780" s="186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6"/>
      <c r="P780" s="186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</row>
    <row r="781" spans="1:26" ht="15.75" customHeight="1" x14ac:dyDescent="0.25">
      <c r="A781" s="186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6"/>
      <c r="P781" s="186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</row>
    <row r="782" spans="1:26" ht="15.75" customHeight="1" x14ac:dyDescent="0.25">
      <c r="A782" s="186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6"/>
      <c r="P782" s="186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</row>
    <row r="783" spans="1:26" ht="15.75" customHeight="1" x14ac:dyDescent="0.25">
      <c r="A783" s="186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6"/>
      <c r="P783" s="186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</row>
    <row r="784" spans="1:26" ht="15.75" customHeight="1" x14ac:dyDescent="0.25">
      <c r="A784" s="186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6"/>
      <c r="P784" s="186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</row>
    <row r="785" spans="1:26" ht="15.75" customHeight="1" x14ac:dyDescent="0.25">
      <c r="A785" s="186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6"/>
      <c r="P785" s="186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</row>
    <row r="786" spans="1:26" ht="15.75" customHeight="1" x14ac:dyDescent="0.25">
      <c r="A786" s="186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6"/>
      <c r="P786" s="186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</row>
    <row r="787" spans="1:26" ht="15.75" customHeight="1" x14ac:dyDescent="0.25">
      <c r="A787" s="186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6"/>
      <c r="P787" s="186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</row>
    <row r="788" spans="1:26" ht="15.75" customHeight="1" x14ac:dyDescent="0.25">
      <c r="A788" s="186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6"/>
      <c r="P788" s="186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</row>
    <row r="789" spans="1:26" ht="15.75" customHeight="1" x14ac:dyDescent="0.25">
      <c r="A789" s="186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6"/>
      <c r="P789" s="186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</row>
    <row r="790" spans="1:26" ht="15.75" customHeight="1" x14ac:dyDescent="0.25">
      <c r="A790" s="186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6"/>
      <c r="P790" s="186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</row>
    <row r="791" spans="1:26" ht="15.75" customHeight="1" x14ac:dyDescent="0.25">
      <c r="A791" s="186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6"/>
      <c r="P791" s="186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</row>
    <row r="792" spans="1:26" ht="15.75" customHeight="1" x14ac:dyDescent="0.25">
      <c r="A792" s="186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6"/>
      <c r="P792" s="186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</row>
    <row r="793" spans="1:26" ht="15.75" customHeight="1" x14ac:dyDescent="0.25">
      <c r="A793" s="186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6"/>
      <c r="P793" s="186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</row>
    <row r="794" spans="1:26" ht="15.75" customHeight="1" x14ac:dyDescent="0.25">
      <c r="A794" s="186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6"/>
      <c r="P794" s="186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</row>
    <row r="795" spans="1:26" ht="15.75" customHeight="1" x14ac:dyDescent="0.25">
      <c r="A795" s="186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6"/>
      <c r="P795" s="186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</row>
    <row r="796" spans="1:26" ht="15.75" customHeight="1" x14ac:dyDescent="0.25">
      <c r="A796" s="186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6"/>
      <c r="P796" s="186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</row>
    <row r="797" spans="1:26" ht="15.75" customHeight="1" x14ac:dyDescent="0.25">
      <c r="A797" s="186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6"/>
      <c r="P797" s="186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</row>
    <row r="798" spans="1:26" ht="15.75" customHeight="1" x14ac:dyDescent="0.25">
      <c r="A798" s="186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6"/>
      <c r="P798" s="186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</row>
    <row r="799" spans="1:26" ht="15.75" customHeight="1" x14ac:dyDescent="0.25">
      <c r="A799" s="186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6"/>
      <c r="P799" s="186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</row>
    <row r="800" spans="1:26" ht="15.75" customHeight="1" x14ac:dyDescent="0.25">
      <c r="A800" s="186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6"/>
      <c r="P800" s="186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</row>
    <row r="801" spans="1:26" ht="15.75" customHeight="1" x14ac:dyDescent="0.25">
      <c r="A801" s="186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6"/>
      <c r="P801" s="186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</row>
    <row r="802" spans="1:26" ht="15.75" customHeight="1" x14ac:dyDescent="0.25">
      <c r="A802" s="186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6"/>
      <c r="P802" s="186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</row>
    <row r="803" spans="1:26" ht="15.75" customHeight="1" x14ac:dyDescent="0.25">
      <c r="A803" s="186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6"/>
      <c r="P803" s="186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</row>
    <row r="804" spans="1:26" ht="15.75" customHeight="1" x14ac:dyDescent="0.25">
      <c r="A804" s="186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6"/>
      <c r="P804" s="186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</row>
    <row r="805" spans="1:26" ht="15.75" customHeight="1" x14ac:dyDescent="0.25">
      <c r="A805" s="186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6"/>
      <c r="P805" s="186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</row>
    <row r="806" spans="1:26" ht="15.75" customHeight="1" x14ac:dyDescent="0.25">
      <c r="A806" s="186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6"/>
      <c r="P806" s="186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</row>
    <row r="807" spans="1:26" ht="15.75" customHeight="1" x14ac:dyDescent="0.25">
      <c r="A807" s="186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6"/>
      <c r="P807" s="186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</row>
    <row r="808" spans="1:26" ht="15.75" customHeight="1" x14ac:dyDescent="0.25">
      <c r="A808" s="186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6"/>
      <c r="P808" s="186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</row>
    <row r="809" spans="1:26" ht="15.75" customHeight="1" x14ac:dyDescent="0.25">
      <c r="A809" s="186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6"/>
      <c r="P809" s="186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</row>
    <row r="810" spans="1:26" ht="15.75" customHeight="1" x14ac:dyDescent="0.25">
      <c r="A810" s="186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6"/>
      <c r="P810" s="186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</row>
    <row r="811" spans="1:26" ht="15.75" customHeight="1" x14ac:dyDescent="0.25">
      <c r="A811" s="186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6"/>
      <c r="P811" s="186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</row>
    <row r="812" spans="1:26" ht="15.75" customHeight="1" x14ac:dyDescent="0.25">
      <c r="A812" s="186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6"/>
      <c r="P812" s="186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</row>
    <row r="813" spans="1:26" ht="15.75" customHeight="1" x14ac:dyDescent="0.25">
      <c r="A813" s="186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6"/>
      <c r="P813" s="186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</row>
    <row r="814" spans="1:26" ht="15.75" customHeight="1" x14ac:dyDescent="0.25">
      <c r="A814" s="186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6"/>
      <c r="P814" s="186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</row>
    <row r="815" spans="1:26" ht="15.75" customHeight="1" x14ac:dyDescent="0.25">
      <c r="A815" s="186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6"/>
      <c r="P815" s="186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</row>
    <row r="816" spans="1:26" ht="15.75" customHeight="1" x14ac:dyDescent="0.25">
      <c r="A816" s="186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6"/>
      <c r="P816" s="186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</row>
    <row r="817" spans="1:26" ht="15.75" customHeight="1" x14ac:dyDescent="0.25">
      <c r="A817" s="186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6"/>
      <c r="P817" s="186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</row>
    <row r="818" spans="1:26" ht="15.75" customHeight="1" x14ac:dyDescent="0.25">
      <c r="A818" s="186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6"/>
      <c r="P818" s="186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</row>
    <row r="819" spans="1:26" ht="15.75" customHeight="1" x14ac:dyDescent="0.25">
      <c r="A819" s="186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6"/>
      <c r="P819" s="186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</row>
    <row r="820" spans="1:26" ht="15.75" customHeight="1" x14ac:dyDescent="0.25">
      <c r="A820" s="186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6"/>
      <c r="P820" s="186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</row>
    <row r="821" spans="1:26" ht="15.75" customHeight="1" x14ac:dyDescent="0.25">
      <c r="A821" s="186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6"/>
      <c r="P821" s="186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</row>
    <row r="822" spans="1:26" ht="15.75" customHeight="1" x14ac:dyDescent="0.25">
      <c r="A822" s="186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6"/>
      <c r="P822" s="186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</row>
    <row r="823" spans="1:26" ht="15.75" customHeight="1" x14ac:dyDescent="0.25">
      <c r="A823" s="186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6"/>
      <c r="P823" s="186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</row>
    <row r="824" spans="1:26" ht="15.75" customHeight="1" x14ac:dyDescent="0.25">
      <c r="A824" s="186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6"/>
      <c r="P824" s="186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</row>
    <row r="825" spans="1:26" ht="15.75" customHeight="1" x14ac:dyDescent="0.25">
      <c r="A825" s="186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6"/>
      <c r="P825" s="186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</row>
    <row r="826" spans="1:26" ht="15.75" customHeight="1" x14ac:dyDescent="0.25">
      <c r="A826" s="186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6"/>
      <c r="P826" s="186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</row>
    <row r="827" spans="1:26" ht="15.75" customHeight="1" x14ac:dyDescent="0.25">
      <c r="A827" s="186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6"/>
      <c r="P827" s="186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</row>
    <row r="828" spans="1:26" ht="15.75" customHeight="1" x14ac:dyDescent="0.25">
      <c r="A828" s="186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6"/>
      <c r="P828" s="186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</row>
    <row r="829" spans="1:26" ht="15.75" customHeight="1" x14ac:dyDescent="0.25">
      <c r="A829" s="186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6"/>
      <c r="P829" s="186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</row>
    <row r="830" spans="1:26" ht="15.75" customHeight="1" x14ac:dyDescent="0.25">
      <c r="A830" s="186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6"/>
      <c r="P830" s="186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</row>
    <row r="831" spans="1:26" ht="15.75" customHeight="1" x14ac:dyDescent="0.25">
      <c r="A831" s="186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6"/>
      <c r="P831" s="186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</row>
    <row r="832" spans="1:26" ht="15.75" customHeight="1" x14ac:dyDescent="0.25">
      <c r="A832" s="186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6"/>
      <c r="P832" s="186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</row>
    <row r="833" spans="1:26" ht="15.75" customHeight="1" x14ac:dyDescent="0.25">
      <c r="A833" s="186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6"/>
      <c r="P833" s="186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</row>
    <row r="834" spans="1:26" ht="15.75" customHeight="1" x14ac:dyDescent="0.25">
      <c r="A834" s="186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6"/>
      <c r="P834" s="186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</row>
    <row r="835" spans="1:26" ht="15.75" customHeight="1" x14ac:dyDescent="0.25">
      <c r="A835" s="186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6"/>
      <c r="P835" s="186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</row>
    <row r="836" spans="1:26" ht="15.75" customHeight="1" x14ac:dyDescent="0.25">
      <c r="A836" s="186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6"/>
      <c r="P836" s="186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</row>
    <row r="837" spans="1:26" ht="15.75" customHeight="1" x14ac:dyDescent="0.25">
      <c r="A837" s="186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6"/>
      <c r="P837" s="186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</row>
    <row r="838" spans="1:26" ht="15.75" customHeight="1" x14ac:dyDescent="0.25">
      <c r="A838" s="186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6"/>
      <c r="P838" s="186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</row>
    <row r="839" spans="1:26" ht="15.75" customHeight="1" x14ac:dyDescent="0.25">
      <c r="A839" s="186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6"/>
      <c r="P839" s="186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</row>
    <row r="840" spans="1:26" ht="15.75" customHeight="1" x14ac:dyDescent="0.25">
      <c r="A840" s="186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6"/>
      <c r="P840" s="186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</row>
    <row r="841" spans="1:26" ht="15.75" customHeight="1" x14ac:dyDescent="0.25">
      <c r="A841" s="186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6"/>
      <c r="P841" s="186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</row>
    <row r="842" spans="1:26" ht="15.75" customHeight="1" x14ac:dyDescent="0.25">
      <c r="A842" s="186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6"/>
      <c r="P842" s="186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</row>
    <row r="843" spans="1:26" ht="15.75" customHeight="1" x14ac:dyDescent="0.25">
      <c r="A843" s="186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6"/>
      <c r="P843" s="186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</row>
    <row r="844" spans="1:26" ht="15.75" customHeight="1" x14ac:dyDescent="0.25">
      <c r="A844" s="186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6"/>
      <c r="P844" s="186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</row>
    <row r="845" spans="1:26" ht="15.75" customHeight="1" x14ac:dyDescent="0.25">
      <c r="A845" s="186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6"/>
      <c r="P845" s="186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</row>
    <row r="846" spans="1:26" ht="15.75" customHeight="1" x14ac:dyDescent="0.25">
      <c r="A846" s="186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6"/>
      <c r="P846" s="186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</row>
    <row r="847" spans="1:26" ht="15.75" customHeight="1" x14ac:dyDescent="0.25">
      <c r="A847" s="186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6"/>
      <c r="P847" s="186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</row>
    <row r="848" spans="1:26" ht="15.75" customHeight="1" x14ac:dyDescent="0.25">
      <c r="A848" s="186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6"/>
      <c r="P848" s="186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</row>
    <row r="849" spans="1:26" ht="15.75" customHeight="1" x14ac:dyDescent="0.25">
      <c r="A849" s="186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6"/>
      <c r="P849" s="186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</row>
    <row r="850" spans="1:26" ht="15.75" customHeight="1" x14ac:dyDescent="0.25">
      <c r="A850" s="186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6"/>
      <c r="P850" s="186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</row>
    <row r="851" spans="1:26" ht="15.75" customHeight="1" x14ac:dyDescent="0.25">
      <c r="A851" s="186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6"/>
      <c r="P851" s="186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</row>
    <row r="852" spans="1:26" ht="15.75" customHeight="1" x14ac:dyDescent="0.25">
      <c r="A852" s="186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6"/>
      <c r="P852" s="186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</row>
    <row r="853" spans="1:26" ht="15.75" customHeight="1" x14ac:dyDescent="0.25">
      <c r="A853" s="186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6"/>
      <c r="P853" s="186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</row>
    <row r="854" spans="1:26" ht="15.75" customHeight="1" x14ac:dyDescent="0.25">
      <c r="A854" s="186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6"/>
      <c r="P854" s="186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</row>
    <row r="855" spans="1:26" ht="15.75" customHeight="1" x14ac:dyDescent="0.25">
      <c r="A855" s="186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6"/>
      <c r="P855" s="186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</row>
    <row r="856" spans="1:26" ht="15.75" customHeight="1" x14ac:dyDescent="0.25">
      <c r="A856" s="186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6"/>
      <c r="P856" s="186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</row>
    <row r="857" spans="1:26" ht="15.75" customHeight="1" x14ac:dyDescent="0.25">
      <c r="A857" s="186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6"/>
      <c r="P857" s="186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</row>
    <row r="858" spans="1:26" ht="15.75" customHeight="1" x14ac:dyDescent="0.25">
      <c r="A858" s="186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6"/>
      <c r="P858" s="186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</row>
    <row r="859" spans="1:26" ht="15.75" customHeight="1" x14ac:dyDescent="0.25">
      <c r="A859" s="186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6"/>
      <c r="P859" s="186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</row>
    <row r="860" spans="1:26" ht="15.75" customHeight="1" x14ac:dyDescent="0.25">
      <c r="A860" s="186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6"/>
      <c r="P860" s="186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</row>
    <row r="861" spans="1:26" ht="15.75" customHeight="1" x14ac:dyDescent="0.25">
      <c r="A861" s="186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6"/>
      <c r="P861" s="186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</row>
    <row r="862" spans="1:26" ht="15.75" customHeight="1" x14ac:dyDescent="0.25">
      <c r="A862" s="186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6"/>
      <c r="P862" s="186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</row>
    <row r="863" spans="1:26" ht="15.75" customHeight="1" x14ac:dyDescent="0.25">
      <c r="A863" s="186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6"/>
      <c r="P863" s="186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</row>
    <row r="864" spans="1:26" ht="15.75" customHeight="1" x14ac:dyDescent="0.25">
      <c r="A864" s="186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6"/>
      <c r="P864" s="186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</row>
    <row r="865" spans="1:26" ht="15.75" customHeight="1" x14ac:dyDescent="0.25">
      <c r="A865" s="186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6"/>
      <c r="P865" s="186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</row>
    <row r="866" spans="1:26" ht="15.75" customHeight="1" x14ac:dyDescent="0.25">
      <c r="A866" s="186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6"/>
      <c r="P866" s="186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</row>
    <row r="867" spans="1:26" ht="15.75" customHeight="1" x14ac:dyDescent="0.25">
      <c r="A867" s="186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6"/>
      <c r="P867" s="186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</row>
    <row r="868" spans="1:26" ht="15.75" customHeight="1" x14ac:dyDescent="0.25">
      <c r="A868" s="186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6"/>
      <c r="P868" s="186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</row>
    <row r="869" spans="1:26" ht="15.75" customHeight="1" x14ac:dyDescent="0.25">
      <c r="A869" s="186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6"/>
      <c r="P869" s="186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</row>
    <row r="870" spans="1:26" ht="15.75" customHeight="1" x14ac:dyDescent="0.25">
      <c r="A870" s="186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6"/>
      <c r="P870" s="186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</row>
    <row r="871" spans="1:26" ht="15.75" customHeight="1" x14ac:dyDescent="0.25">
      <c r="A871" s="186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6"/>
      <c r="P871" s="186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</row>
    <row r="872" spans="1:26" ht="15.75" customHeight="1" x14ac:dyDescent="0.25">
      <c r="A872" s="186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6"/>
      <c r="P872" s="186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</row>
    <row r="873" spans="1:26" ht="15.75" customHeight="1" x14ac:dyDescent="0.25">
      <c r="A873" s="186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6"/>
      <c r="P873" s="186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</row>
    <row r="874" spans="1:26" ht="15.75" customHeight="1" x14ac:dyDescent="0.25">
      <c r="A874" s="186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6"/>
      <c r="P874" s="186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</row>
    <row r="875" spans="1:26" ht="15.75" customHeight="1" x14ac:dyDescent="0.25">
      <c r="A875" s="186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6"/>
      <c r="P875" s="186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</row>
    <row r="876" spans="1:26" ht="15.75" customHeight="1" x14ac:dyDescent="0.25">
      <c r="A876" s="186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6"/>
      <c r="P876" s="186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</row>
    <row r="877" spans="1:26" ht="15.75" customHeight="1" x14ac:dyDescent="0.25">
      <c r="A877" s="186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6"/>
      <c r="P877" s="186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</row>
    <row r="878" spans="1:26" ht="15.75" customHeight="1" x14ac:dyDescent="0.25">
      <c r="A878" s="186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6"/>
      <c r="P878" s="186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</row>
    <row r="879" spans="1:26" ht="15.75" customHeight="1" x14ac:dyDescent="0.25">
      <c r="A879" s="186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6"/>
      <c r="P879" s="186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</row>
    <row r="880" spans="1:26" ht="15.75" customHeight="1" x14ac:dyDescent="0.25">
      <c r="A880" s="186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6"/>
      <c r="P880" s="186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</row>
    <row r="881" spans="1:26" ht="15.75" customHeight="1" x14ac:dyDescent="0.25">
      <c r="A881" s="186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6"/>
      <c r="P881" s="186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</row>
    <row r="882" spans="1:26" ht="15.75" customHeight="1" x14ac:dyDescent="0.25">
      <c r="A882" s="186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6"/>
      <c r="P882" s="186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</row>
    <row r="883" spans="1:26" ht="15.75" customHeight="1" x14ac:dyDescent="0.25">
      <c r="A883" s="186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6"/>
      <c r="P883" s="186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</row>
    <row r="884" spans="1:26" ht="15.75" customHeight="1" x14ac:dyDescent="0.25">
      <c r="A884" s="186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6"/>
      <c r="P884" s="186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</row>
    <row r="885" spans="1:26" ht="15.75" customHeight="1" x14ac:dyDescent="0.25">
      <c r="A885" s="186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6"/>
      <c r="P885" s="186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</row>
    <row r="886" spans="1:26" ht="15.75" customHeight="1" x14ac:dyDescent="0.25">
      <c r="A886" s="186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6"/>
      <c r="P886" s="186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</row>
    <row r="887" spans="1:26" ht="15.75" customHeight="1" x14ac:dyDescent="0.25">
      <c r="A887" s="186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6"/>
      <c r="P887" s="186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</row>
    <row r="888" spans="1:26" ht="15.75" customHeight="1" x14ac:dyDescent="0.25">
      <c r="A888" s="186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6"/>
      <c r="P888" s="186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</row>
    <row r="889" spans="1:26" ht="15.75" customHeight="1" x14ac:dyDescent="0.25">
      <c r="A889" s="186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6"/>
      <c r="P889" s="186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</row>
    <row r="890" spans="1:26" ht="15.75" customHeight="1" x14ac:dyDescent="0.25">
      <c r="A890" s="186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6"/>
      <c r="P890" s="186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</row>
    <row r="891" spans="1:26" ht="15.75" customHeight="1" x14ac:dyDescent="0.25">
      <c r="A891" s="186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6"/>
      <c r="P891" s="186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</row>
    <row r="892" spans="1:26" ht="15.75" customHeight="1" x14ac:dyDescent="0.25">
      <c r="A892" s="186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6"/>
      <c r="P892" s="186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</row>
    <row r="893" spans="1:26" ht="15.75" customHeight="1" x14ac:dyDescent="0.25">
      <c r="A893" s="186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6"/>
      <c r="P893" s="186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</row>
    <row r="894" spans="1:26" ht="15.75" customHeight="1" x14ac:dyDescent="0.25">
      <c r="A894" s="186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6"/>
      <c r="P894" s="186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</row>
    <row r="895" spans="1:26" ht="15.75" customHeight="1" x14ac:dyDescent="0.25">
      <c r="A895" s="186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6"/>
      <c r="P895" s="186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</row>
    <row r="896" spans="1:26" ht="15.75" customHeight="1" x14ac:dyDescent="0.25">
      <c r="A896" s="186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6"/>
      <c r="P896" s="186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</row>
    <row r="897" spans="1:26" ht="15.75" customHeight="1" x14ac:dyDescent="0.25">
      <c r="A897" s="186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6"/>
      <c r="P897" s="186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</row>
    <row r="898" spans="1:26" ht="15.75" customHeight="1" x14ac:dyDescent="0.25">
      <c r="A898" s="186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6"/>
      <c r="P898" s="186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</row>
    <row r="899" spans="1:26" ht="15.75" customHeight="1" x14ac:dyDescent="0.25">
      <c r="A899" s="186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6"/>
      <c r="P899" s="186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</row>
    <row r="900" spans="1:26" ht="15.75" customHeight="1" x14ac:dyDescent="0.25">
      <c r="A900" s="186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6"/>
      <c r="P900" s="186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</row>
    <row r="901" spans="1:26" ht="15.75" customHeight="1" x14ac:dyDescent="0.25">
      <c r="A901" s="186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6"/>
      <c r="P901" s="186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</row>
    <row r="902" spans="1:26" ht="15.75" customHeight="1" x14ac:dyDescent="0.25">
      <c r="A902" s="186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6"/>
      <c r="P902" s="186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</row>
    <row r="903" spans="1:26" ht="15.75" customHeight="1" x14ac:dyDescent="0.25">
      <c r="A903" s="186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6"/>
      <c r="P903" s="186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</row>
    <row r="904" spans="1:26" ht="15.75" customHeight="1" x14ac:dyDescent="0.25">
      <c r="A904" s="186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6"/>
      <c r="P904" s="186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</row>
    <row r="905" spans="1:26" ht="15.75" customHeight="1" x14ac:dyDescent="0.25">
      <c r="A905" s="186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6"/>
      <c r="P905" s="186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</row>
    <row r="906" spans="1:26" ht="15.75" customHeight="1" x14ac:dyDescent="0.25">
      <c r="A906" s="186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6"/>
      <c r="P906" s="186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</row>
    <row r="907" spans="1:26" ht="15.75" customHeight="1" x14ac:dyDescent="0.25">
      <c r="A907" s="186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6"/>
      <c r="P907" s="186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</row>
    <row r="908" spans="1:26" ht="15.75" customHeight="1" x14ac:dyDescent="0.25">
      <c r="A908" s="186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6"/>
      <c r="P908" s="186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</row>
    <row r="909" spans="1:26" ht="15.75" customHeight="1" x14ac:dyDescent="0.25">
      <c r="A909" s="186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6"/>
      <c r="P909" s="186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</row>
    <row r="910" spans="1:26" ht="15.75" customHeight="1" x14ac:dyDescent="0.25">
      <c r="A910" s="186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6"/>
      <c r="P910" s="186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</row>
    <row r="911" spans="1:26" ht="15.75" customHeight="1" x14ac:dyDescent="0.25">
      <c r="A911" s="186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6"/>
      <c r="P911" s="186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</row>
    <row r="912" spans="1:26" ht="15.75" customHeight="1" x14ac:dyDescent="0.25">
      <c r="A912" s="186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6"/>
      <c r="P912" s="186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</row>
    <row r="913" spans="1:26" ht="15.75" customHeight="1" x14ac:dyDescent="0.25">
      <c r="A913" s="186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6"/>
      <c r="P913" s="186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</row>
    <row r="914" spans="1:26" ht="15.75" customHeight="1" x14ac:dyDescent="0.25">
      <c r="A914" s="186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6"/>
      <c r="P914" s="186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</row>
    <row r="915" spans="1:26" ht="15.75" customHeight="1" x14ac:dyDescent="0.25">
      <c r="A915" s="186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6"/>
      <c r="P915" s="186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</row>
    <row r="916" spans="1:26" ht="15.75" customHeight="1" x14ac:dyDescent="0.25">
      <c r="A916" s="186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6"/>
      <c r="P916" s="186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</row>
    <row r="917" spans="1:26" ht="15.75" customHeight="1" x14ac:dyDescent="0.25">
      <c r="A917" s="186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6"/>
      <c r="P917" s="186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</row>
    <row r="918" spans="1:26" ht="15.75" customHeight="1" x14ac:dyDescent="0.25">
      <c r="A918" s="186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6"/>
      <c r="P918" s="186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</row>
    <row r="919" spans="1:26" ht="15.75" customHeight="1" x14ac:dyDescent="0.25">
      <c r="A919" s="186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6"/>
      <c r="P919" s="186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</row>
    <row r="920" spans="1:26" ht="15.75" customHeight="1" x14ac:dyDescent="0.25">
      <c r="A920" s="186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6"/>
      <c r="P920" s="186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</row>
    <row r="921" spans="1:26" ht="15.75" customHeight="1" x14ac:dyDescent="0.25">
      <c r="A921" s="186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6"/>
      <c r="P921" s="186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</row>
    <row r="922" spans="1:26" ht="15.75" customHeight="1" x14ac:dyDescent="0.25">
      <c r="A922" s="186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6"/>
      <c r="P922" s="186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</row>
    <row r="923" spans="1:26" ht="15.75" customHeight="1" x14ac:dyDescent="0.25">
      <c r="A923" s="186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6"/>
      <c r="P923" s="186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</row>
    <row r="924" spans="1:26" ht="15.75" customHeight="1" x14ac:dyDescent="0.25">
      <c r="A924" s="186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6"/>
      <c r="P924" s="186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</row>
    <row r="925" spans="1:26" ht="15.75" customHeight="1" x14ac:dyDescent="0.25">
      <c r="A925" s="186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6"/>
      <c r="P925" s="186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</row>
    <row r="926" spans="1:26" ht="15.75" customHeight="1" x14ac:dyDescent="0.25">
      <c r="A926" s="186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6"/>
      <c r="P926" s="186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</row>
    <row r="927" spans="1:26" ht="15.75" customHeight="1" x14ac:dyDescent="0.25">
      <c r="A927" s="186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6"/>
      <c r="P927" s="186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</row>
    <row r="928" spans="1:26" ht="15.75" customHeight="1" x14ac:dyDescent="0.25"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</row>
    <row r="929" spans="17:26" ht="15.75" customHeight="1" x14ac:dyDescent="0.25"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</row>
    <row r="930" spans="17:26" ht="15.75" customHeight="1" x14ac:dyDescent="0.25"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</row>
    <row r="931" spans="17:26" ht="15.75" customHeight="1" x14ac:dyDescent="0.25"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</row>
    <row r="932" spans="17:26" ht="15.75" customHeight="1" x14ac:dyDescent="0.25"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</row>
    <row r="933" spans="17:26" ht="15.75" customHeight="1" x14ac:dyDescent="0.25"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</row>
    <row r="934" spans="17:26" ht="15.75" customHeight="1" x14ac:dyDescent="0.25"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</row>
    <row r="935" spans="17:26" ht="15.75" customHeight="1" x14ac:dyDescent="0.25"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</row>
    <row r="936" spans="17:26" ht="15.75" customHeight="1" x14ac:dyDescent="0.25"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</row>
    <row r="937" spans="17:26" ht="15.75" customHeight="1" x14ac:dyDescent="0.25"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</row>
    <row r="938" spans="17:26" ht="15.75" customHeight="1" x14ac:dyDescent="0.25"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</row>
    <row r="939" spans="17:26" ht="15.75" customHeight="1" x14ac:dyDescent="0.25"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</row>
    <row r="940" spans="17:26" ht="15.75" customHeight="1" x14ac:dyDescent="0.25"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</row>
    <row r="941" spans="17:26" ht="15.75" customHeight="1" x14ac:dyDescent="0.25"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</row>
    <row r="942" spans="17:26" ht="15.75" customHeight="1" x14ac:dyDescent="0.25"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</row>
    <row r="943" spans="17:26" ht="15.75" customHeight="1" x14ac:dyDescent="0.25"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</row>
    <row r="944" spans="17:26" ht="15.75" customHeight="1" x14ac:dyDescent="0.25"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</row>
    <row r="945" spans="17:26" ht="15.75" customHeight="1" x14ac:dyDescent="0.25"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</row>
    <row r="946" spans="17:26" ht="15.75" customHeight="1" x14ac:dyDescent="0.25"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</row>
    <row r="947" spans="17:26" ht="15.75" customHeight="1" x14ac:dyDescent="0.25"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</row>
    <row r="948" spans="17:26" ht="15.75" customHeight="1" x14ac:dyDescent="0.25"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</row>
    <row r="949" spans="17:26" ht="15.75" customHeight="1" x14ac:dyDescent="0.25"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</row>
    <row r="950" spans="17:26" ht="15.75" customHeight="1" x14ac:dyDescent="0.25"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</row>
    <row r="951" spans="17:26" ht="15.75" customHeight="1" x14ac:dyDescent="0.25"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</row>
    <row r="952" spans="17:26" ht="15.75" customHeight="1" x14ac:dyDescent="0.25"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</row>
    <row r="953" spans="17:26" ht="15.75" customHeight="1" x14ac:dyDescent="0.25"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</row>
    <row r="954" spans="17:26" ht="15.75" customHeight="1" x14ac:dyDescent="0.25"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</row>
    <row r="955" spans="17:26" ht="15.75" customHeight="1" x14ac:dyDescent="0.25"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</row>
    <row r="956" spans="17:26" ht="15.75" customHeight="1" x14ac:dyDescent="0.25"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</row>
    <row r="957" spans="17:26" ht="15.75" customHeight="1" x14ac:dyDescent="0.25"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</row>
    <row r="958" spans="17:26" ht="15.75" customHeight="1" x14ac:dyDescent="0.25"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</row>
    <row r="959" spans="17:26" ht="15.75" customHeight="1" x14ac:dyDescent="0.25"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</row>
    <row r="960" spans="17:26" ht="15.75" customHeight="1" x14ac:dyDescent="0.25"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</row>
    <row r="961" spans="17:26" ht="15.75" customHeight="1" x14ac:dyDescent="0.25"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</row>
    <row r="962" spans="17:26" ht="15.75" customHeight="1" x14ac:dyDescent="0.25"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</row>
    <row r="963" spans="17:26" ht="15.75" customHeight="1" x14ac:dyDescent="0.25"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</row>
    <row r="964" spans="17:26" ht="15.75" customHeight="1" x14ac:dyDescent="0.25"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</row>
    <row r="965" spans="17:26" ht="15.75" customHeight="1" x14ac:dyDescent="0.25"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</row>
    <row r="966" spans="17:26" ht="15.75" customHeight="1" x14ac:dyDescent="0.25"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</row>
    <row r="967" spans="17:26" ht="15.75" customHeight="1" x14ac:dyDescent="0.25"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</row>
    <row r="968" spans="17:26" ht="15.75" customHeight="1" x14ac:dyDescent="0.25"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</row>
    <row r="969" spans="17:26" ht="15.75" customHeight="1" x14ac:dyDescent="0.25"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</row>
    <row r="970" spans="17:26" ht="15.75" customHeight="1" x14ac:dyDescent="0.25"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</row>
    <row r="971" spans="17:26" ht="15.75" customHeight="1" x14ac:dyDescent="0.25"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</row>
    <row r="972" spans="17:26" ht="15.75" customHeight="1" x14ac:dyDescent="0.25"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</row>
    <row r="973" spans="17:26" ht="15.75" customHeight="1" x14ac:dyDescent="0.25"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</row>
    <row r="974" spans="17:26" ht="15.75" customHeight="1" x14ac:dyDescent="0.25"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</row>
    <row r="975" spans="17:26" ht="15.75" customHeight="1" x14ac:dyDescent="0.25"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</row>
    <row r="976" spans="17:26" ht="15.75" customHeight="1" x14ac:dyDescent="0.25"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</row>
    <row r="977" spans="17:26" ht="15.75" customHeight="1" x14ac:dyDescent="0.25"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</row>
    <row r="978" spans="17:26" ht="15.75" customHeight="1" x14ac:dyDescent="0.25"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</row>
    <row r="979" spans="17:26" ht="15.75" customHeight="1" x14ac:dyDescent="0.25"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</row>
    <row r="980" spans="17:26" ht="15.75" customHeight="1" x14ac:dyDescent="0.25"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</row>
    <row r="981" spans="17:26" ht="15.75" customHeight="1" x14ac:dyDescent="0.25"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</row>
  </sheetData>
  <mergeCells count="1">
    <mergeCell ref="A1:P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H1000"/>
  <sheetViews>
    <sheetView workbookViewId="0">
      <selection activeCell="O28" sqref="O28"/>
    </sheetView>
  </sheetViews>
  <sheetFormatPr defaultColWidth="14.42578125" defaultRowHeight="15" customHeight="1" x14ac:dyDescent="0.25"/>
  <cols>
    <col min="1" max="1" width="8.7109375" customWidth="1"/>
    <col min="2" max="2" width="9.140625" customWidth="1"/>
    <col min="3" max="7" width="8.7109375" customWidth="1"/>
    <col min="8" max="8" width="9.140625" customWidth="1"/>
    <col min="9" max="26" width="8.7109375" customWidth="1"/>
  </cols>
  <sheetData>
    <row r="1" spans="2:8" ht="26.25" x14ac:dyDescent="0.4">
      <c r="B1" s="91" t="s">
        <v>257</v>
      </c>
      <c r="H1" s="71"/>
    </row>
    <row r="2" spans="2:8" x14ac:dyDescent="0.25">
      <c r="B2" s="2"/>
      <c r="H2" s="71"/>
    </row>
    <row r="3" spans="2:8" x14ac:dyDescent="0.25">
      <c r="B3" s="2" t="s">
        <v>258</v>
      </c>
      <c r="H3" s="92">
        <v>2.5000000000000001E-3</v>
      </c>
    </row>
    <row r="4" spans="2:8" x14ac:dyDescent="0.25">
      <c r="B4" s="2" t="s">
        <v>259</v>
      </c>
      <c r="H4" s="93">
        <v>0.8</v>
      </c>
    </row>
    <row r="5" spans="2:8" x14ac:dyDescent="0.25">
      <c r="B5" s="2" t="s">
        <v>260</v>
      </c>
      <c r="H5" s="93">
        <v>0.15</v>
      </c>
    </row>
    <row r="6" spans="2:8" x14ac:dyDescent="0.25">
      <c r="B6" s="2" t="s">
        <v>261</v>
      </c>
      <c r="H6" s="92">
        <v>4.0000000000000001E-3</v>
      </c>
    </row>
    <row r="7" spans="2:8" x14ac:dyDescent="0.25">
      <c r="B7" s="2" t="s">
        <v>262</v>
      </c>
      <c r="H7" s="92">
        <v>2E-3</v>
      </c>
    </row>
    <row r="8" spans="2:8" x14ac:dyDescent="0.25">
      <c r="B8" s="2" t="s">
        <v>263</v>
      </c>
      <c r="H8" s="93">
        <v>0.4</v>
      </c>
    </row>
    <row r="9" spans="2:8" x14ac:dyDescent="0.25">
      <c r="B9" s="2" t="s">
        <v>264</v>
      </c>
      <c r="H9" s="93">
        <v>0.5</v>
      </c>
    </row>
    <row r="10" spans="2:8" x14ac:dyDescent="0.25">
      <c r="B10" s="2" t="s">
        <v>265</v>
      </c>
      <c r="H10" s="71"/>
    </row>
    <row r="11" spans="2:8" x14ac:dyDescent="0.25">
      <c r="B11" s="2" t="s">
        <v>266</v>
      </c>
      <c r="H11" s="71"/>
    </row>
    <row r="12" spans="2:8" x14ac:dyDescent="0.25">
      <c r="B12" s="2"/>
      <c r="C12" s="94" t="s">
        <v>267</v>
      </c>
      <c r="H12" s="95">
        <v>245</v>
      </c>
    </row>
    <row r="13" spans="2:8" x14ac:dyDescent="0.25">
      <c r="B13" s="2"/>
      <c r="C13" s="94" t="s">
        <v>268</v>
      </c>
      <c r="H13" s="96">
        <v>240</v>
      </c>
    </row>
    <row r="14" spans="2:8" x14ac:dyDescent="0.25">
      <c r="B14" s="2"/>
      <c r="C14" s="94" t="s">
        <v>269</v>
      </c>
      <c r="H14" s="96">
        <v>48</v>
      </c>
    </row>
    <row r="15" spans="2:8" x14ac:dyDescent="0.25">
      <c r="B15" s="2"/>
      <c r="C15" s="94" t="s">
        <v>270</v>
      </c>
      <c r="E15" s="94" t="s">
        <v>271</v>
      </c>
      <c r="H15" s="96">
        <v>64</v>
      </c>
    </row>
    <row r="16" spans="2:8" x14ac:dyDescent="0.25">
      <c r="B16" s="2"/>
      <c r="H16" s="96">
        <v>352</v>
      </c>
    </row>
    <row r="17" spans="2:8" x14ac:dyDescent="0.25">
      <c r="B17" s="2"/>
      <c r="H17" s="71"/>
    </row>
    <row r="18" spans="2:8" x14ac:dyDescent="0.25">
      <c r="B18" s="2" t="s">
        <v>272</v>
      </c>
      <c r="H18" s="71" t="s">
        <v>273</v>
      </c>
    </row>
    <row r="19" spans="2:8" x14ac:dyDescent="0.25">
      <c r="B19" s="2" t="s">
        <v>274</v>
      </c>
      <c r="H19" s="71" t="s">
        <v>275</v>
      </c>
    </row>
    <row r="20" spans="2:8" x14ac:dyDescent="0.25">
      <c r="B20" s="2" t="s">
        <v>276</v>
      </c>
      <c r="H20" s="92">
        <v>2.5000000000000001E-2</v>
      </c>
    </row>
    <row r="21" spans="2:8" ht="15.75" customHeight="1" x14ac:dyDescent="0.25">
      <c r="B21" s="2" t="s">
        <v>277</v>
      </c>
      <c r="D21" s="94" t="s">
        <v>278</v>
      </c>
      <c r="H21" s="92">
        <v>1.2999999999999999E-3</v>
      </c>
    </row>
    <row r="22" spans="2:8" ht="15.75" customHeight="1" x14ac:dyDescent="0.25">
      <c r="B22" s="2"/>
      <c r="D22" s="94" t="s">
        <v>279</v>
      </c>
      <c r="H22" s="97">
        <v>2.2000000000000001E-3</v>
      </c>
    </row>
    <row r="23" spans="2:8" ht="15.75" customHeight="1" x14ac:dyDescent="0.25">
      <c r="B23" s="2"/>
      <c r="D23" s="94" t="s">
        <v>280</v>
      </c>
      <c r="H23" s="92">
        <v>1.8E-3</v>
      </c>
    </row>
    <row r="24" spans="2:8" ht="15.75" customHeight="1" x14ac:dyDescent="0.25">
      <c r="B24" s="2" t="s">
        <v>281</v>
      </c>
      <c r="G24" s="94" t="s">
        <v>271</v>
      </c>
      <c r="H24" s="93">
        <v>0.2</v>
      </c>
    </row>
    <row r="25" spans="2:8" ht="15.75" customHeight="1" x14ac:dyDescent="0.25">
      <c r="B25" s="2" t="s">
        <v>282</v>
      </c>
      <c r="H25" s="92">
        <v>4.4999999999999997E-3</v>
      </c>
    </row>
    <row r="26" spans="2:8" ht="15.75" customHeight="1" x14ac:dyDescent="0.25">
      <c r="B26" s="2"/>
      <c r="H26" s="71"/>
    </row>
    <row r="27" spans="2:8" ht="15.75" customHeight="1" x14ac:dyDescent="0.25">
      <c r="B27" s="2"/>
      <c r="H27" s="71"/>
    </row>
    <row r="28" spans="2:8" ht="15.75" customHeight="1" x14ac:dyDescent="0.25">
      <c r="B28" s="2"/>
      <c r="H28" s="71"/>
    </row>
    <row r="29" spans="2:8" ht="15.75" customHeight="1" x14ac:dyDescent="0.25">
      <c r="B29" s="2"/>
      <c r="H29" s="71"/>
    </row>
    <row r="30" spans="2:8" ht="15.75" customHeight="1" x14ac:dyDescent="0.25">
      <c r="B30" s="2"/>
      <c r="H30" s="71"/>
    </row>
    <row r="31" spans="2:8" ht="15.75" customHeight="1" x14ac:dyDescent="0.25">
      <c r="B31" s="2"/>
      <c r="H31" s="71"/>
    </row>
    <row r="32" spans="2:8" ht="15.75" customHeight="1" x14ac:dyDescent="0.25">
      <c r="B32" s="2"/>
      <c r="H32" s="71"/>
    </row>
    <row r="33" spans="2:8" ht="15.75" customHeight="1" x14ac:dyDescent="0.25">
      <c r="B33" s="2"/>
      <c r="H33" s="71"/>
    </row>
    <row r="34" spans="2:8" ht="15.75" customHeight="1" x14ac:dyDescent="0.25">
      <c r="B34" s="2"/>
      <c r="H34" s="71"/>
    </row>
    <row r="35" spans="2:8" ht="15.75" customHeight="1" x14ac:dyDescent="0.25">
      <c r="B35" s="2"/>
      <c r="H35" s="71"/>
    </row>
    <row r="36" spans="2:8" ht="15.75" customHeight="1" x14ac:dyDescent="0.25">
      <c r="B36" s="2"/>
      <c r="H36" s="71"/>
    </row>
    <row r="37" spans="2:8" ht="15.75" customHeight="1" x14ac:dyDescent="0.25">
      <c r="B37" s="2"/>
      <c r="H37" s="71"/>
    </row>
    <row r="38" spans="2:8" ht="15.75" customHeight="1" x14ac:dyDescent="0.25">
      <c r="B38" s="2"/>
      <c r="H38" s="71"/>
    </row>
    <row r="39" spans="2:8" ht="15.75" customHeight="1" x14ac:dyDescent="0.25">
      <c r="B39" s="2"/>
      <c r="H39" s="71"/>
    </row>
    <row r="40" spans="2:8" ht="15.75" customHeight="1" x14ac:dyDescent="0.25">
      <c r="B40" s="2"/>
      <c r="H40" s="71"/>
    </row>
    <row r="41" spans="2:8" ht="15.75" customHeight="1" x14ac:dyDescent="0.25">
      <c r="B41" s="2"/>
      <c r="H41" s="71"/>
    </row>
    <row r="42" spans="2:8" ht="15.75" customHeight="1" x14ac:dyDescent="0.25">
      <c r="B42" s="2"/>
      <c r="H42" s="71"/>
    </row>
    <row r="43" spans="2:8" ht="15.75" customHeight="1" x14ac:dyDescent="0.25">
      <c r="B43" s="2"/>
      <c r="H43" s="71"/>
    </row>
    <row r="44" spans="2:8" ht="15.75" customHeight="1" x14ac:dyDescent="0.25">
      <c r="B44" s="2"/>
      <c r="H44" s="71"/>
    </row>
    <row r="45" spans="2:8" ht="15.75" customHeight="1" x14ac:dyDescent="0.25">
      <c r="B45" s="2"/>
      <c r="H45" s="71"/>
    </row>
    <row r="46" spans="2:8" ht="15.75" customHeight="1" x14ac:dyDescent="0.25">
      <c r="B46" s="2"/>
      <c r="H46" s="71"/>
    </row>
    <row r="47" spans="2:8" ht="15.75" customHeight="1" x14ac:dyDescent="0.25">
      <c r="B47" s="2"/>
      <c r="H47" s="71"/>
    </row>
    <row r="48" spans="2:8" ht="15.75" customHeight="1" x14ac:dyDescent="0.25">
      <c r="B48" s="2"/>
      <c r="H48" s="71"/>
    </row>
    <row r="49" spans="2:8" ht="15.75" customHeight="1" x14ac:dyDescent="0.25">
      <c r="B49" s="2"/>
      <c r="H49" s="71"/>
    </row>
    <row r="50" spans="2:8" ht="15.75" customHeight="1" x14ac:dyDescent="0.25">
      <c r="B50" s="2"/>
      <c r="H50" s="71"/>
    </row>
    <row r="51" spans="2:8" ht="15.75" customHeight="1" x14ac:dyDescent="0.25">
      <c r="B51" s="2"/>
      <c r="H51" s="71"/>
    </row>
    <row r="52" spans="2:8" ht="15.75" customHeight="1" x14ac:dyDescent="0.25">
      <c r="B52" s="2"/>
      <c r="H52" s="71"/>
    </row>
    <row r="53" spans="2:8" ht="15.75" customHeight="1" x14ac:dyDescent="0.25">
      <c r="B53" s="2"/>
      <c r="H53" s="71"/>
    </row>
    <row r="54" spans="2:8" ht="15.75" customHeight="1" x14ac:dyDescent="0.25">
      <c r="B54" s="2"/>
      <c r="H54" s="71"/>
    </row>
    <row r="55" spans="2:8" ht="15.75" customHeight="1" x14ac:dyDescent="0.25">
      <c r="B55" s="2"/>
      <c r="H55" s="71"/>
    </row>
    <row r="56" spans="2:8" ht="15.75" customHeight="1" x14ac:dyDescent="0.25">
      <c r="B56" s="2"/>
      <c r="H56" s="71"/>
    </row>
    <row r="57" spans="2:8" ht="15.75" customHeight="1" x14ac:dyDescent="0.25">
      <c r="B57" s="2"/>
      <c r="H57" s="71"/>
    </row>
    <row r="58" spans="2:8" ht="15.75" customHeight="1" x14ac:dyDescent="0.25">
      <c r="B58" s="2"/>
      <c r="H58" s="71"/>
    </row>
    <row r="59" spans="2:8" ht="15.75" customHeight="1" x14ac:dyDescent="0.25">
      <c r="B59" s="2"/>
      <c r="H59" s="71"/>
    </row>
    <row r="60" spans="2:8" ht="15.75" customHeight="1" x14ac:dyDescent="0.25">
      <c r="B60" s="2"/>
      <c r="H60" s="71"/>
    </row>
    <row r="61" spans="2:8" ht="15.75" customHeight="1" x14ac:dyDescent="0.25">
      <c r="B61" s="2"/>
      <c r="H61" s="71"/>
    </row>
    <row r="62" spans="2:8" ht="15.75" customHeight="1" x14ac:dyDescent="0.25">
      <c r="B62" s="2"/>
      <c r="H62" s="71"/>
    </row>
    <row r="63" spans="2:8" ht="15.75" customHeight="1" x14ac:dyDescent="0.25">
      <c r="B63" s="2"/>
      <c r="H63" s="71"/>
    </row>
    <row r="64" spans="2:8" ht="15.75" customHeight="1" x14ac:dyDescent="0.25">
      <c r="B64" s="2"/>
      <c r="H64" s="71"/>
    </row>
    <row r="65" spans="2:8" ht="15.75" customHeight="1" x14ac:dyDescent="0.25">
      <c r="B65" s="2"/>
      <c r="H65" s="71"/>
    </row>
    <row r="66" spans="2:8" ht="15.75" customHeight="1" x14ac:dyDescent="0.25">
      <c r="B66" s="2"/>
      <c r="H66" s="71"/>
    </row>
    <row r="67" spans="2:8" ht="15.75" customHeight="1" x14ac:dyDescent="0.25">
      <c r="B67" s="2"/>
      <c r="H67" s="71"/>
    </row>
    <row r="68" spans="2:8" ht="15.75" customHeight="1" x14ac:dyDescent="0.25">
      <c r="B68" s="2"/>
      <c r="H68" s="71"/>
    </row>
    <row r="69" spans="2:8" ht="15.75" customHeight="1" x14ac:dyDescent="0.25">
      <c r="B69" s="2"/>
      <c r="H69" s="71"/>
    </row>
    <row r="70" spans="2:8" ht="15.75" customHeight="1" x14ac:dyDescent="0.25">
      <c r="B70" s="2"/>
      <c r="H70" s="71"/>
    </row>
    <row r="71" spans="2:8" ht="15.75" customHeight="1" x14ac:dyDescent="0.25">
      <c r="B71" s="2"/>
      <c r="H71" s="71"/>
    </row>
    <row r="72" spans="2:8" ht="15.75" customHeight="1" x14ac:dyDescent="0.25">
      <c r="B72" s="2"/>
      <c r="H72" s="71"/>
    </row>
    <row r="73" spans="2:8" ht="15.75" customHeight="1" x14ac:dyDescent="0.25">
      <c r="B73" s="2"/>
      <c r="H73" s="71"/>
    </row>
    <row r="74" spans="2:8" ht="15.75" customHeight="1" x14ac:dyDescent="0.25">
      <c r="B74" s="2"/>
      <c r="H74" s="71"/>
    </row>
    <row r="75" spans="2:8" ht="15.75" customHeight="1" x14ac:dyDescent="0.25">
      <c r="B75" s="2"/>
      <c r="H75" s="71"/>
    </row>
    <row r="76" spans="2:8" ht="15.75" customHeight="1" x14ac:dyDescent="0.25">
      <c r="B76" s="2"/>
      <c r="H76" s="71"/>
    </row>
    <row r="77" spans="2:8" ht="15.75" customHeight="1" x14ac:dyDescent="0.25">
      <c r="B77" s="2"/>
      <c r="H77" s="71"/>
    </row>
    <row r="78" spans="2:8" ht="15.75" customHeight="1" x14ac:dyDescent="0.25">
      <c r="B78" s="2"/>
      <c r="H78" s="71"/>
    </row>
    <row r="79" spans="2:8" ht="15.75" customHeight="1" x14ac:dyDescent="0.25">
      <c r="B79" s="2"/>
      <c r="H79" s="71"/>
    </row>
    <row r="80" spans="2:8" ht="15.75" customHeight="1" x14ac:dyDescent="0.25">
      <c r="B80" s="2"/>
      <c r="H80" s="71"/>
    </row>
    <row r="81" spans="2:8" ht="15.75" customHeight="1" x14ac:dyDescent="0.25">
      <c r="B81" s="2"/>
      <c r="H81" s="71"/>
    </row>
    <row r="82" spans="2:8" ht="15.75" customHeight="1" x14ac:dyDescent="0.25">
      <c r="B82" s="2"/>
      <c r="H82" s="71"/>
    </row>
    <row r="83" spans="2:8" ht="15.75" customHeight="1" x14ac:dyDescent="0.25">
      <c r="B83" s="2"/>
      <c r="H83" s="71"/>
    </row>
    <row r="84" spans="2:8" ht="15.75" customHeight="1" x14ac:dyDescent="0.25">
      <c r="B84" s="2"/>
      <c r="H84" s="71"/>
    </row>
    <row r="85" spans="2:8" ht="15.75" customHeight="1" x14ac:dyDescent="0.25">
      <c r="B85" s="2"/>
      <c r="H85" s="71"/>
    </row>
    <row r="86" spans="2:8" ht="15.75" customHeight="1" x14ac:dyDescent="0.25">
      <c r="B86" s="2"/>
      <c r="H86" s="71"/>
    </row>
    <row r="87" spans="2:8" ht="15.75" customHeight="1" x14ac:dyDescent="0.25">
      <c r="B87" s="2"/>
      <c r="H87" s="71"/>
    </row>
    <row r="88" spans="2:8" ht="15.75" customHeight="1" x14ac:dyDescent="0.25">
      <c r="B88" s="2"/>
      <c r="H88" s="71"/>
    </row>
    <row r="89" spans="2:8" ht="15.75" customHeight="1" x14ac:dyDescent="0.25">
      <c r="B89" s="2"/>
      <c r="H89" s="71"/>
    </row>
    <row r="90" spans="2:8" ht="15.75" customHeight="1" x14ac:dyDescent="0.25">
      <c r="B90" s="2"/>
      <c r="H90" s="71"/>
    </row>
    <row r="91" spans="2:8" ht="15.75" customHeight="1" x14ac:dyDescent="0.25">
      <c r="B91" s="2"/>
      <c r="H91" s="71"/>
    </row>
    <row r="92" spans="2:8" ht="15.75" customHeight="1" x14ac:dyDescent="0.25">
      <c r="B92" s="2"/>
      <c r="H92" s="71"/>
    </row>
    <row r="93" spans="2:8" ht="15.75" customHeight="1" x14ac:dyDescent="0.25">
      <c r="B93" s="2"/>
      <c r="H93" s="71"/>
    </row>
    <row r="94" spans="2:8" ht="15.75" customHeight="1" x14ac:dyDescent="0.25">
      <c r="B94" s="2"/>
      <c r="H94" s="71"/>
    </row>
    <row r="95" spans="2:8" ht="15.75" customHeight="1" x14ac:dyDescent="0.25">
      <c r="B95" s="2"/>
      <c r="H95" s="71"/>
    </row>
    <row r="96" spans="2:8" ht="15.75" customHeight="1" x14ac:dyDescent="0.25">
      <c r="B96" s="2"/>
      <c r="H96" s="71"/>
    </row>
    <row r="97" spans="2:8" ht="15.75" customHeight="1" x14ac:dyDescent="0.25">
      <c r="B97" s="2"/>
      <c r="H97" s="71"/>
    </row>
    <row r="98" spans="2:8" ht="15.75" customHeight="1" x14ac:dyDescent="0.25">
      <c r="B98" s="2"/>
      <c r="H98" s="71"/>
    </row>
    <row r="99" spans="2:8" ht="15.75" customHeight="1" x14ac:dyDescent="0.25">
      <c r="B99" s="2"/>
      <c r="H99" s="71"/>
    </row>
    <row r="100" spans="2:8" ht="15.75" customHeight="1" x14ac:dyDescent="0.25">
      <c r="B100" s="2"/>
      <c r="H100" s="71"/>
    </row>
    <row r="101" spans="2:8" ht="15.75" customHeight="1" x14ac:dyDescent="0.25">
      <c r="B101" s="2"/>
      <c r="H101" s="71"/>
    </row>
    <row r="102" spans="2:8" ht="15.75" customHeight="1" x14ac:dyDescent="0.25">
      <c r="B102" s="2"/>
      <c r="H102" s="71"/>
    </row>
    <row r="103" spans="2:8" ht="15.75" customHeight="1" x14ac:dyDescent="0.25">
      <c r="B103" s="2"/>
      <c r="H103" s="71"/>
    </row>
    <row r="104" spans="2:8" ht="15.75" customHeight="1" x14ac:dyDescent="0.25">
      <c r="B104" s="2"/>
      <c r="H104" s="71"/>
    </row>
    <row r="105" spans="2:8" ht="15.75" customHeight="1" x14ac:dyDescent="0.25">
      <c r="B105" s="2"/>
      <c r="H105" s="71"/>
    </row>
    <row r="106" spans="2:8" ht="15.75" customHeight="1" x14ac:dyDescent="0.25">
      <c r="B106" s="2"/>
      <c r="H106" s="71"/>
    </row>
    <row r="107" spans="2:8" ht="15.75" customHeight="1" x14ac:dyDescent="0.25">
      <c r="B107" s="2"/>
      <c r="H107" s="71"/>
    </row>
    <row r="108" spans="2:8" ht="15.75" customHeight="1" x14ac:dyDescent="0.25">
      <c r="B108" s="2"/>
      <c r="H108" s="71"/>
    </row>
    <row r="109" spans="2:8" ht="15.75" customHeight="1" x14ac:dyDescent="0.25">
      <c r="B109" s="2"/>
      <c r="H109" s="71"/>
    </row>
    <row r="110" spans="2:8" ht="15.75" customHeight="1" x14ac:dyDescent="0.25">
      <c r="B110" s="2"/>
      <c r="H110" s="71"/>
    </row>
    <row r="111" spans="2:8" ht="15.75" customHeight="1" x14ac:dyDescent="0.25">
      <c r="B111" s="2"/>
      <c r="H111" s="71"/>
    </row>
    <row r="112" spans="2:8" ht="15.75" customHeight="1" x14ac:dyDescent="0.25">
      <c r="B112" s="2"/>
      <c r="H112" s="71"/>
    </row>
    <row r="113" spans="2:8" ht="15.75" customHeight="1" x14ac:dyDescent="0.25">
      <c r="B113" s="2"/>
      <c r="H113" s="71"/>
    </row>
    <row r="114" spans="2:8" ht="15.75" customHeight="1" x14ac:dyDescent="0.25">
      <c r="B114" s="2"/>
      <c r="H114" s="71"/>
    </row>
    <row r="115" spans="2:8" ht="15.75" customHeight="1" x14ac:dyDescent="0.25">
      <c r="B115" s="2"/>
      <c r="H115" s="71"/>
    </row>
    <row r="116" spans="2:8" ht="15.75" customHeight="1" x14ac:dyDescent="0.25">
      <c r="B116" s="2"/>
      <c r="H116" s="71"/>
    </row>
    <row r="117" spans="2:8" ht="15.75" customHeight="1" x14ac:dyDescent="0.25">
      <c r="B117" s="2"/>
      <c r="H117" s="71"/>
    </row>
    <row r="118" spans="2:8" ht="15.75" customHeight="1" x14ac:dyDescent="0.25">
      <c r="B118" s="2"/>
      <c r="H118" s="71"/>
    </row>
    <row r="119" spans="2:8" ht="15.75" customHeight="1" x14ac:dyDescent="0.25">
      <c r="B119" s="2"/>
      <c r="H119" s="71"/>
    </row>
    <row r="120" spans="2:8" ht="15.75" customHeight="1" x14ac:dyDescent="0.25">
      <c r="B120" s="2"/>
      <c r="H120" s="71"/>
    </row>
    <row r="121" spans="2:8" ht="15.75" customHeight="1" x14ac:dyDescent="0.25">
      <c r="B121" s="2"/>
      <c r="H121" s="71"/>
    </row>
    <row r="122" spans="2:8" ht="15.75" customHeight="1" x14ac:dyDescent="0.25">
      <c r="B122" s="2"/>
      <c r="H122" s="71"/>
    </row>
    <row r="123" spans="2:8" ht="15.75" customHeight="1" x14ac:dyDescent="0.25">
      <c r="B123" s="2"/>
      <c r="H123" s="71"/>
    </row>
    <row r="124" spans="2:8" ht="15.75" customHeight="1" x14ac:dyDescent="0.25">
      <c r="B124" s="2"/>
      <c r="H124" s="71"/>
    </row>
    <row r="125" spans="2:8" ht="15.75" customHeight="1" x14ac:dyDescent="0.25">
      <c r="B125" s="2"/>
      <c r="H125" s="71"/>
    </row>
    <row r="126" spans="2:8" ht="15.75" customHeight="1" x14ac:dyDescent="0.25">
      <c r="B126" s="2"/>
      <c r="H126" s="71"/>
    </row>
    <row r="127" spans="2:8" ht="15.75" customHeight="1" x14ac:dyDescent="0.25">
      <c r="B127" s="2"/>
      <c r="H127" s="71"/>
    </row>
    <row r="128" spans="2:8" ht="15.75" customHeight="1" x14ac:dyDescent="0.25">
      <c r="B128" s="2"/>
      <c r="H128" s="71"/>
    </row>
    <row r="129" spans="2:8" ht="15.75" customHeight="1" x14ac:dyDescent="0.25">
      <c r="B129" s="2"/>
      <c r="H129" s="71"/>
    </row>
    <row r="130" spans="2:8" ht="15.75" customHeight="1" x14ac:dyDescent="0.25">
      <c r="B130" s="2"/>
      <c r="H130" s="71"/>
    </row>
    <row r="131" spans="2:8" ht="15.75" customHeight="1" x14ac:dyDescent="0.25">
      <c r="B131" s="2"/>
      <c r="H131" s="71"/>
    </row>
    <row r="132" spans="2:8" ht="15.75" customHeight="1" x14ac:dyDescent="0.25">
      <c r="B132" s="2"/>
      <c r="H132" s="71"/>
    </row>
    <row r="133" spans="2:8" ht="15.75" customHeight="1" x14ac:dyDescent="0.25">
      <c r="B133" s="2"/>
      <c r="H133" s="71"/>
    </row>
    <row r="134" spans="2:8" ht="15.75" customHeight="1" x14ac:dyDescent="0.25">
      <c r="B134" s="2"/>
      <c r="H134" s="71"/>
    </row>
    <row r="135" spans="2:8" ht="15.75" customHeight="1" x14ac:dyDescent="0.25">
      <c r="B135" s="2"/>
      <c r="H135" s="71"/>
    </row>
    <row r="136" spans="2:8" ht="15.75" customHeight="1" x14ac:dyDescent="0.25">
      <c r="B136" s="2"/>
      <c r="H136" s="71"/>
    </row>
    <row r="137" spans="2:8" ht="15.75" customHeight="1" x14ac:dyDescent="0.25">
      <c r="B137" s="2"/>
      <c r="H137" s="71"/>
    </row>
    <row r="138" spans="2:8" ht="15.75" customHeight="1" x14ac:dyDescent="0.25">
      <c r="B138" s="2"/>
      <c r="H138" s="71"/>
    </row>
    <row r="139" spans="2:8" ht="15.75" customHeight="1" x14ac:dyDescent="0.25">
      <c r="B139" s="2"/>
      <c r="H139" s="71"/>
    </row>
    <row r="140" spans="2:8" ht="15.75" customHeight="1" x14ac:dyDescent="0.25">
      <c r="B140" s="2"/>
      <c r="H140" s="71"/>
    </row>
    <row r="141" spans="2:8" ht="15.75" customHeight="1" x14ac:dyDescent="0.25">
      <c r="B141" s="2"/>
      <c r="H141" s="71"/>
    </row>
    <row r="142" spans="2:8" ht="15.75" customHeight="1" x14ac:dyDescent="0.25">
      <c r="B142" s="2"/>
      <c r="H142" s="71"/>
    </row>
    <row r="143" spans="2:8" ht="15.75" customHeight="1" x14ac:dyDescent="0.25">
      <c r="B143" s="2"/>
      <c r="H143" s="71"/>
    </row>
    <row r="144" spans="2:8" ht="15.75" customHeight="1" x14ac:dyDescent="0.25">
      <c r="B144" s="2"/>
      <c r="H144" s="71"/>
    </row>
    <row r="145" spans="2:8" ht="15.75" customHeight="1" x14ac:dyDescent="0.25">
      <c r="B145" s="2"/>
      <c r="H145" s="71"/>
    </row>
    <row r="146" spans="2:8" ht="15.75" customHeight="1" x14ac:dyDescent="0.25">
      <c r="B146" s="2"/>
      <c r="H146" s="71"/>
    </row>
    <row r="147" spans="2:8" ht="15.75" customHeight="1" x14ac:dyDescent="0.25">
      <c r="B147" s="2"/>
      <c r="H147" s="71"/>
    </row>
    <row r="148" spans="2:8" ht="15.75" customHeight="1" x14ac:dyDescent="0.25">
      <c r="B148" s="2"/>
      <c r="H148" s="71"/>
    </row>
    <row r="149" spans="2:8" ht="15.75" customHeight="1" x14ac:dyDescent="0.25">
      <c r="B149" s="2"/>
      <c r="H149" s="71"/>
    </row>
    <row r="150" spans="2:8" ht="15.75" customHeight="1" x14ac:dyDescent="0.25">
      <c r="B150" s="2"/>
      <c r="H150" s="71"/>
    </row>
    <row r="151" spans="2:8" ht="15.75" customHeight="1" x14ac:dyDescent="0.25">
      <c r="B151" s="2"/>
      <c r="H151" s="71"/>
    </row>
    <row r="152" spans="2:8" ht="15.75" customHeight="1" x14ac:dyDescent="0.25">
      <c r="B152" s="2"/>
      <c r="H152" s="71"/>
    </row>
    <row r="153" spans="2:8" ht="15.75" customHeight="1" x14ac:dyDescent="0.25">
      <c r="B153" s="2"/>
      <c r="H153" s="71"/>
    </row>
    <row r="154" spans="2:8" ht="15.75" customHeight="1" x14ac:dyDescent="0.25">
      <c r="B154" s="2"/>
      <c r="H154" s="71"/>
    </row>
    <row r="155" spans="2:8" ht="15.75" customHeight="1" x14ac:dyDescent="0.25">
      <c r="B155" s="2"/>
      <c r="H155" s="71"/>
    </row>
    <row r="156" spans="2:8" ht="15.75" customHeight="1" x14ac:dyDescent="0.25">
      <c r="B156" s="2"/>
      <c r="H156" s="71"/>
    </row>
    <row r="157" spans="2:8" ht="15.75" customHeight="1" x14ac:dyDescent="0.25">
      <c r="B157" s="2"/>
      <c r="H157" s="71"/>
    </row>
    <row r="158" spans="2:8" ht="15.75" customHeight="1" x14ac:dyDescent="0.25">
      <c r="B158" s="2"/>
      <c r="H158" s="71"/>
    </row>
    <row r="159" spans="2:8" ht="15.75" customHeight="1" x14ac:dyDescent="0.25">
      <c r="B159" s="2"/>
      <c r="H159" s="71"/>
    </row>
    <row r="160" spans="2:8" ht="15.75" customHeight="1" x14ac:dyDescent="0.25">
      <c r="B160" s="2"/>
      <c r="H160" s="71"/>
    </row>
    <row r="161" spans="2:8" ht="15.75" customHeight="1" x14ac:dyDescent="0.25">
      <c r="B161" s="2"/>
      <c r="H161" s="71"/>
    </row>
    <row r="162" spans="2:8" ht="15.75" customHeight="1" x14ac:dyDescent="0.25">
      <c r="B162" s="2"/>
      <c r="H162" s="71"/>
    </row>
    <row r="163" spans="2:8" ht="15.75" customHeight="1" x14ac:dyDescent="0.25">
      <c r="B163" s="2"/>
      <c r="H163" s="71"/>
    </row>
    <row r="164" spans="2:8" ht="15.75" customHeight="1" x14ac:dyDescent="0.25">
      <c r="B164" s="2"/>
      <c r="H164" s="71"/>
    </row>
    <row r="165" spans="2:8" ht="15.75" customHeight="1" x14ac:dyDescent="0.25">
      <c r="B165" s="2"/>
      <c r="H165" s="71"/>
    </row>
    <row r="166" spans="2:8" ht="15.75" customHeight="1" x14ac:dyDescent="0.25">
      <c r="B166" s="2"/>
      <c r="H166" s="71"/>
    </row>
    <row r="167" spans="2:8" ht="15.75" customHeight="1" x14ac:dyDescent="0.25">
      <c r="B167" s="2"/>
      <c r="H167" s="71"/>
    </row>
    <row r="168" spans="2:8" ht="15.75" customHeight="1" x14ac:dyDescent="0.25">
      <c r="B168" s="2"/>
      <c r="H168" s="71"/>
    </row>
    <row r="169" spans="2:8" ht="15.75" customHeight="1" x14ac:dyDescent="0.25">
      <c r="B169" s="2"/>
      <c r="H169" s="71"/>
    </row>
    <row r="170" spans="2:8" ht="15.75" customHeight="1" x14ac:dyDescent="0.25">
      <c r="B170" s="2"/>
      <c r="H170" s="71"/>
    </row>
    <row r="171" spans="2:8" ht="15.75" customHeight="1" x14ac:dyDescent="0.25">
      <c r="B171" s="2"/>
      <c r="H171" s="71"/>
    </row>
    <row r="172" spans="2:8" ht="15.75" customHeight="1" x14ac:dyDescent="0.25">
      <c r="B172" s="2"/>
      <c r="H172" s="71"/>
    </row>
    <row r="173" spans="2:8" ht="15.75" customHeight="1" x14ac:dyDescent="0.25">
      <c r="B173" s="2"/>
      <c r="H173" s="71"/>
    </row>
    <row r="174" spans="2:8" ht="15.75" customHeight="1" x14ac:dyDescent="0.25">
      <c r="B174" s="2"/>
      <c r="H174" s="71"/>
    </row>
    <row r="175" spans="2:8" ht="15.75" customHeight="1" x14ac:dyDescent="0.25">
      <c r="B175" s="2"/>
      <c r="H175" s="71"/>
    </row>
    <row r="176" spans="2:8" ht="15.75" customHeight="1" x14ac:dyDescent="0.25">
      <c r="B176" s="2"/>
      <c r="H176" s="71"/>
    </row>
    <row r="177" spans="2:8" ht="15.75" customHeight="1" x14ac:dyDescent="0.25">
      <c r="B177" s="2"/>
      <c r="H177" s="71"/>
    </row>
    <row r="178" spans="2:8" ht="15.75" customHeight="1" x14ac:dyDescent="0.25">
      <c r="B178" s="2"/>
      <c r="H178" s="71"/>
    </row>
    <row r="179" spans="2:8" ht="15.75" customHeight="1" x14ac:dyDescent="0.25">
      <c r="B179" s="2"/>
      <c r="H179" s="71"/>
    </row>
    <row r="180" spans="2:8" ht="15.75" customHeight="1" x14ac:dyDescent="0.25">
      <c r="B180" s="2"/>
      <c r="H180" s="71"/>
    </row>
    <row r="181" spans="2:8" ht="15.75" customHeight="1" x14ac:dyDescent="0.25">
      <c r="B181" s="2"/>
      <c r="H181" s="71"/>
    </row>
    <row r="182" spans="2:8" ht="15.75" customHeight="1" x14ac:dyDescent="0.25">
      <c r="B182" s="2"/>
      <c r="H182" s="71"/>
    </row>
    <row r="183" spans="2:8" ht="15.75" customHeight="1" x14ac:dyDescent="0.25">
      <c r="B183" s="2"/>
      <c r="H183" s="71"/>
    </row>
    <row r="184" spans="2:8" ht="15.75" customHeight="1" x14ac:dyDescent="0.25">
      <c r="B184" s="2"/>
      <c r="H184" s="71"/>
    </row>
    <row r="185" spans="2:8" ht="15.75" customHeight="1" x14ac:dyDescent="0.25">
      <c r="B185" s="2"/>
      <c r="H185" s="71"/>
    </row>
    <row r="186" spans="2:8" ht="15.75" customHeight="1" x14ac:dyDescent="0.25">
      <c r="B186" s="2"/>
      <c r="H186" s="71"/>
    </row>
    <row r="187" spans="2:8" ht="15.75" customHeight="1" x14ac:dyDescent="0.25">
      <c r="B187" s="2"/>
      <c r="H187" s="71"/>
    </row>
    <row r="188" spans="2:8" ht="15.75" customHeight="1" x14ac:dyDescent="0.25">
      <c r="B188" s="2"/>
      <c r="H188" s="71"/>
    </row>
    <row r="189" spans="2:8" ht="15.75" customHeight="1" x14ac:dyDescent="0.25">
      <c r="B189" s="2"/>
      <c r="H189" s="71"/>
    </row>
    <row r="190" spans="2:8" ht="15.75" customHeight="1" x14ac:dyDescent="0.25">
      <c r="B190" s="2"/>
      <c r="H190" s="71"/>
    </row>
    <row r="191" spans="2:8" ht="15.75" customHeight="1" x14ac:dyDescent="0.25">
      <c r="B191" s="2"/>
      <c r="H191" s="71"/>
    </row>
    <row r="192" spans="2:8" ht="15.75" customHeight="1" x14ac:dyDescent="0.25">
      <c r="B192" s="2"/>
      <c r="H192" s="71"/>
    </row>
    <row r="193" spans="2:8" ht="15.75" customHeight="1" x14ac:dyDescent="0.25">
      <c r="B193" s="2"/>
      <c r="H193" s="71"/>
    </row>
    <row r="194" spans="2:8" ht="15.75" customHeight="1" x14ac:dyDescent="0.25">
      <c r="B194" s="2"/>
      <c r="H194" s="71"/>
    </row>
    <row r="195" spans="2:8" ht="15.75" customHeight="1" x14ac:dyDescent="0.25">
      <c r="B195" s="2"/>
      <c r="H195" s="71"/>
    </row>
    <row r="196" spans="2:8" ht="15.75" customHeight="1" x14ac:dyDescent="0.25">
      <c r="B196" s="2"/>
      <c r="H196" s="71"/>
    </row>
    <row r="197" spans="2:8" ht="15.75" customHeight="1" x14ac:dyDescent="0.25">
      <c r="B197" s="2"/>
      <c r="H197" s="71"/>
    </row>
    <row r="198" spans="2:8" ht="15.75" customHeight="1" x14ac:dyDescent="0.25">
      <c r="B198" s="2"/>
      <c r="H198" s="71"/>
    </row>
    <row r="199" spans="2:8" ht="15.75" customHeight="1" x14ac:dyDescent="0.25">
      <c r="B199" s="2"/>
      <c r="H199" s="71"/>
    </row>
    <row r="200" spans="2:8" ht="15.75" customHeight="1" x14ac:dyDescent="0.25">
      <c r="B200" s="2"/>
      <c r="H200" s="71"/>
    </row>
    <row r="201" spans="2:8" ht="15.75" customHeight="1" x14ac:dyDescent="0.25">
      <c r="B201" s="2"/>
      <c r="H201" s="71"/>
    </row>
    <row r="202" spans="2:8" ht="15.75" customHeight="1" x14ac:dyDescent="0.25">
      <c r="B202" s="2"/>
      <c r="H202" s="71"/>
    </row>
    <row r="203" spans="2:8" ht="15.75" customHeight="1" x14ac:dyDescent="0.25">
      <c r="B203" s="2"/>
      <c r="H203" s="71"/>
    </row>
    <row r="204" spans="2:8" ht="15.75" customHeight="1" x14ac:dyDescent="0.25">
      <c r="B204" s="2"/>
      <c r="H204" s="71"/>
    </row>
    <row r="205" spans="2:8" ht="15.75" customHeight="1" x14ac:dyDescent="0.25">
      <c r="B205" s="2"/>
      <c r="H205" s="71"/>
    </row>
    <row r="206" spans="2:8" ht="15.75" customHeight="1" x14ac:dyDescent="0.25">
      <c r="B206" s="2"/>
      <c r="H206" s="71"/>
    </row>
    <row r="207" spans="2:8" ht="15.75" customHeight="1" x14ac:dyDescent="0.25">
      <c r="B207" s="2"/>
      <c r="H207" s="71"/>
    </row>
    <row r="208" spans="2:8" ht="15.75" customHeight="1" x14ac:dyDescent="0.25">
      <c r="B208" s="2"/>
      <c r="H208" s="71"/>
    </row>
    <row r="209" spans="2:8" ht="15.75" customHeight="1" x14ac:dyDescent="0.25">
      <c r="B209" s="2"/>
      <c r="H209" s="71"/>
    </row>
    <row r="210" spans="2:8" ht="15.75" customHeight="1" x14ac:dyDescent="0.25">
      <c r="B210" s="2"/>
      <c r="H210" s="71"/>
    </row>
    <row r="211" spans="2:8" ht="15.75" customHeight="1" x14ac:dyDescent="0.25">
      <c r="B211" s="2"/>
      <c r="H211" s="71"/>
    </row>
    <row r="212" spans="2:8" ht="15.75" customHeight="1" x14ac:dyDescent="0.25">
      <c r="B212" s="2"/>
      <c r="H212" s="71"/>
    </row>
    <row r="213" spans="2:8" ht="15.75" customHeight="1" x14ac:dyDescent="0.25">
      <c r="B213" s="2"/>
      <c r="H213" s="71"/>
    </row>
    <row r="214" spans="2:8" ht="15.75" customHeight="1" x14ac:dyDescent="0.25">
      <c r="B214" s="2"/>
      <c r="H214" s="71"/>
    </row>
    <row r="215" spans="2:8" ht="15.75" customHeight="1" x14ac:dyDescent="0.25">
      <c r="B215" s="2"/>
      <c r="H215" s="71"/>
    </row>
    <row r="216" spans="2:8" ht="15.75" customHeight="1" x14ac:dyDescent="0.25">
      <c r="B216" s="2"/>
      <c r="H216" s="71"/>
    </row>
    <row r="217" spans="2:8" ht="15.75" customHeight="1" x14ac:dyDescent="0.25">
      <c r="B217" s="2"/>
      <c r="H217" s="71"/>
    </row>
    <row r="218" spans="2:8" ht="15.75" customHeight="1" x14ac:dyDescent="0.25">
      <c r="B218" s="2"/>
      <c r="H218" s="71"/>
    </row>
    <row r="219" spans="2:8" ht="15.75" customHeight="1" x14ac:dyDescent="0.25">
      <c r="B219" s="2"/>
      <c r="H219" s="71"/>
    </row>
    <row r="220" spans="2:8" ht="15.75" customHeight="1" x14ac:dyDescent="0.25">
      <c r="B220" s="2"/>
      <c r="H220" s="71"/>
    </row>
    <row r="221" spans="2:8" ht="15.75" customHeight="1" x14ac:dyDescent="0.25">
      <c r="B221" s="2"/>
      <c r="H221" s="71"/>
    </row>
    <row r="222" spans="2:8" ht="15.75" customHeight="1" x14ac:dyDescent="0.25">
      <c r="B222" s="2"/>
      <c r="H222" s="71"/>
    </row>
    <row r="223" spans="2:8" ht="15.75" customHeight="1" x14ac:dyDescent="0.25">
      <c r="B223" s="2"/>
      <c r="H223" s="71"/>
    </row>
    <row r="224" spans="2:8" ht="15.75" customHeight="1" x14ac:dyDescent="0.25">
      <c r="B224" s="2"/>
      <c r="H224" s="71"/>
    </row>
    <row r="225" spans="2:8" ht="15.75" customHeight="1" x14ac:dyDescent="0.25">
      <c r="B225" s="2"/>
      <c r="H225" s="71"/>
    </row>
    <row r="226" spans="2:8" ht="15.75" customHeight="1" x14ac:dyDescent="0.25">
      <c r="B226" s="2"/>
      <c r="H226" s="71"/>
    </row>
    <row r="227" spans="2:8" ht="15.75" customHeight="1" x14ac:dyDescent="0.25">
      <c r="B227" s="2"/>
      <c r="H227" s="71"/>
    </row>
    <row r="228" spans="2:8" ht="15.75" customHeight="1" x14ac:dyDescent="0.25">
      <c r="B228" s="2"/>
      <c r="H228" s="71"/>
    </row>
    <row r="229" spans="2:8" ht="15.75" customHeight="1" x14ac:dyDescent="0.25">
      <c r="B229" s="2"/>
      <c r="H229" s="71"/>
    </row>
    <row r="230" spans="2:8" ht="15.75" customHeight="1" x14ac:dyDescent="0.25">
      <c r="B230" s="2"/>
      <c r="H230" s="71"/>
    </row>
    <row r="231" spans="2:8" ht="15.75" customHeight="1" x14ac:dyDescent="0.25">
      <c r="B231" s="2"/>
      <c r="H231" s="71"/>
    </row>
    <row r="232" spans="2:8" ht="15.75" customHeight="1" x14ac:dyDescent="0.25">
      <c r="B232" s="2"/>
      <c r="H232" s="71"/>
    </row>
    <row r="233" spans="2:8" ht="15.75" customHeight="1" x14ac:dyDescent="0.25">
      <c r="B233" s="2"/>
      <c r="H233" s="71"/>
    </row>
    <row r="234" spans="2:8" ht="15.75" customHeight="1" x14ac:dyDescent="0.25">
      <c r="B234" s="2"/>
      <c r="H234" s="71"/>
    </row>
    <row r="235" spans="2:8" ht="15.75" customHeight="1" x14ac:dyDescent="0.25">
      <c r="B235" s="2"/>
      <c r="H235" s="71"/>
    </row>
    <row r="236" spans="2:8" ht="15.75" customHeight="1" x14ac:dyDescent="0.25">
      <c r="B236" s="2"/>
      <c r="H236" s="71"/>
    </row>
    <row r="237" spans="2:8" ht="15.75" customHeight="1" x14ac:dyDescent="0.25">
      <c r="B237" s="2"/>
      <c r="H237" s="71"/>
    </row>
    <row r="238" spans="2:8" ht="15.75" customHeight="1" x14ac:dyDescent="0.25">
      <c r="B238" s="2"/>
      <c r="H238" s="71"/>
    </row>
    <row r="239" spans="2:8" ht="15.75" customHeight="1" x14ac:dyDescent="0.25">
      <c r="B239" s="2"/>
      <c r="H239" s="71"/>
    </row>
    <row r="240" spans="2:8" ht="15.75" customHeight="1" x14ac:dyDescent="0.25">
      <c r="B240" s="2"/>
      <c r="H240" s="71"/>
    </row>
    <row r="241" spans="2:8" ht="15.75" customHeight="1" x14ac:dyDescent="0.25">
      <c r="B241" s="2"/>
      <c r="H241" s="71"/>
    </row>
    <row r="242" spans="2:8" ht="15.75" customHeight="1" x14ac:dyDescent="0.25">
      <c r="B242" s="2"/>
      <c r="H242" s="71"/>
    </row>
    <row r="243" spans="2:8" ht="15.75" customHeight="1" x14ac:dyDescent="0.25">
      <c r="B243" s="2"/>
      <c r="H243" s="71"/>
    </row>
    <row r="244" spans="2:8" ht="15.75" customHeight="1" x14ac:dyDescent="0.25">
      <c r="B244" s="2"/>
      <c r="H244" s="71"/>
    </row>
    <row r="245" spans="2:8" ht="15.75" customHeight="1" x14ac:dyDescent="0.25">
      <c r="B245" s="2"/>
      <c r="H245" s="71"/>
    </row>
    <row r="246" spans="2:8" ht="15.75" customHeight="1" x14ac:dyDescent="0.25">
      <c r="B246" s="2"/>
      <c r="H246" s="71"/>
    </row>
    <row r="247" spans="2:8" ht="15.75" customHeight="1" x14ac:dyDescent="0.25">
      <c r="B247" s="2"/>
      <c r="H247" s="71"/>
    </row>
    <row r="248" spans="2:8" ht="15.75" customHeight="1" x14ac:dyDescent="0.25">
      <c r="B248" s="2"/>
      <c r="H248" s="71"/>
    </row>
    <row r="249" spans="2:8" ht="15.75" customHeight="1" x14ac:dyDescent="0.25">
      <c r="B249" s="2"/>
      <c r="H249" s="71"/>
    </row>
    <row r="250" spans="2:8" ht="15.75" customHeight="1" x14ac:dyDescent="0.25">
      <c r="B250" s="2"/>
      <c r="H250" s="71"/>
    </row>
    <row r="251" spans="2:8" ht="15.75" customHeight="1" x14ac:dyDescent="0.25">
      <c r="B251" s="2"/>
      <c r="H251" s="71"/>
    </row>
    <row r="252" spans="2:8" ht="15.75" customHeight="1" x14ac:dyDescent="0.25">
      <c r="B252" s="2"/>
      <c r="H252" s="71"/>
    </row>
    <row r="253" spans="2:8" ht="15.75" customHeight="1" x14ac:dyDescent="0.25">
      <c r="B253" s="2"/>
      <c r="H253" s="71"/>
    </row>
    <row r="254" spans="2:8" ht="15.75" customHeight="1" x14ac:dyDescent="0.25">
      <c r="B254" s="2"/>
      <c r="H254" s="71"/>
    </row>
    <row r="255" spans="2:8" ht="15.75" customHeight="1" x14ac:dyDescent="0.25">
      <c r="B255" s="2"/>
      <c r="H255" s="71"/>
    </row>
    <row r="256" spans="2:8" ht="15.75" customHeight="1" x14ac:dyDescent="0.25">
      <c r="B256" s="2"/>
      <c r="H256" s="71"/>
    </row>
    <row r="257" spans="2:8" ht="15.75" customHeight="1" x14ac:dyDescent="0.25">
      <c r="B257" s="2"/>
      <c r="H257" s="71"/>
    </row>
    <row r="258" spans="2:8" ht="15.75" customHeight="1" x14ac:dyDescent="0.25">
      <c r="B258" s="2"/>
      <c r="H258" s="71"/>
    </row>
    <row r="259" spans="2:8" ht="15.75" customHeight="1" x14ac:dyDescent="0.25">
      <c r="B259" s="2"/>
      <c r="H259" s="71"/>
    </row>
    <row r="260" spans="2:8" ht="15.75" customHeight="1" x14ac:dyDescent="0.25">
      <c r="B260" s="2"/>
      <c r="H260" s="71"/>
    </row>
    <row r="261" spans="2:8" ht="15.75" customHeight="1" x14ac:dyDescent="0.25">
      <c r="B261" s="2"/>
      <c r="H261" s="71"/>
    </row>
    <row r="262" spans="2:8" ht="15.75" customHeight="1" x14ac:dyDescent="0.25">
      <c r="B262" s="2"/>
      <c r="H262" s="71"/>
    </row>
    <row r="263" spans="2:8" ht="15.75" customHeight="1" x14ac:dyDescent="0.25">
      <c r="B263" s="2"/>
      <c r="H263" s="71"/>
    </row>
    <row r="264" spans="2:8" ht="15.75" customHeight="1" x14ac:dyDescent="0.25">
      <c r="B264" s="2"/>
      <c r="H264" s="71"/>
    </row>
    <row r="265" spans="2:8" ht="15.75" customHeight="1" x14ac:dyDescent="0.25">
      <c r="B265" s="2"/>
      <c r="H265" s="71"/>
    </row>
    <row r="266" spans="2:8" ht="15.75" customHeight="1" x14ac:dyDescent="0.25">
      <c r="B266" s="2"/>
      <c r="H266" s="71"/>
    </row>
    <row r="267" spans="2:8" ht="15.75" customHeight="1" x14ac:dyDescent="0.25">
      <c r="B267" s="2"/>
      <c r="H267" s="71"/>
    </row>
    <row r="268" spans="2:8" ht="15.75" customHeight="1" x14ac:dyDescent="0.25">
      <c r="B268" s="2"/>
      <c r="H268" s="71"/>
    </row>
    <row r="269" spans="2:8" ht="15.75" customHeight="1" x14ac:dyDescent="0.25">
      <c r="B269" s="2"/>
      <c r="H269" s="71"/>
    </row>
    <row r="270" spans="2:8" ht="15.75" customHeight="1" x14ac:dyDescent="0.25">
      <c r="B270" s="2"/>
      <c r="H270" s="71"/>
    </row>
    <row r="271" spans="2:8" ht="15.75" customHeight="1" x14ac:dyDescent="0.25">
      <c r="B271" s="2"/>
      <c r="H271" s="71"/>
    </row>
    <row r="272" spans="2:8" ht="15.75" customHeight="1" x14ac:dyDescent="0.25">
      <c r="B272" s="2"/>
      <c r="H272" s="71"/>
    </row>
    <row r="273" spans="2:8" ht="15.75" customHeight="1" x14ac:dyDescent="0.25">
      <c r="B273" s="2"/>
      <c r="H273" s="71"/>
    </row>
    <row r="274" spans="2:8" ht="15.75" customHeight="1" x14ac:dyDescent="0.25">
      <c r="B274" s="2"/>
      <c r="H274" s="71"/>
    </row>
    <row r="275" spans="2:8" ht="15.75" customHeight="1" x14ac:dyDescent="0.25">
      <c r="B275" s="2"/>
      <c r="H275" s="71"/>
    </row>
    <row r="276" spans="2:8" ht="15.75" customHeight="1" x14ac:dyDescent="0.25">
      <c r="B276" s="2"/>
      <c r="H276" s="71"/>
    </row>
    <row r="277" spans="2:8" ht="15.75" customHeight="1" x14ac:dyDescent="0.25">
      <c r="B277" s="2"/>
      <c r="H277" s="71"/>
    </row>
    <row r="278" spans="2:8" ht="15.75" customHeight="1" x14ac:dyDescent="0.25">
      <c r="B278" s="2"/>
      <c r="H278" s="71"/>
    </row>
    <row r="279" spans="2:8" ht="15.75" customHeight="1" x14ac:dyDescent="0.25">
      <c r="B279" s="2"/>
      <c r="H279" s="71"/>
    </row>
    <row r="280" spans="2:8" ht="15.75" customHeight="1" x14ac:dyDescent="0.25">
      <c r="B280" s="2"/>
      <c r="H280" s="71"/>
    </row>
    <row r="281" spans="2:8" ht="15.75" customHeight="1" x14ac:dyDescent="0.25">
      <c r="B281" s="2"/>
      <c r="H281" s="71"/>
    </row>
    <row r="282" spans="2:8" ht="15.75" customHeight="1" x14ac:dyDescent="0.25">
      <c r="B282" s="2"/>
      <c r="H282" s="71"/>
    </row>
    <row r="283" spans="2:8" ht="15.75" customHeight="1" x14ac:dyDescent="0.25">
      <c r="B283" s="2"/>
      <c r="H283" s="71"/>
    </row>
    <row r="284" spans="2:8" ht="15.75" customHeight="1" x14ac:dyDescent="0.25">
      <c r="B284" s="2"/>
      <c r="H284" s="71"/>
    </row>
    <row r="285" spans="2:8" ht="15.75" customHeight="1" x14ac:dyDescent="0.25">
      <c r="B285" s="2"/>
      <c r="H285" s="71"/>
    </row>
    <row r="286" spans="2:8" ht="15.75" customHeight="1" x14ac:dyDescent="0.25">
      <c r="B286" s="2"/>
      <c r="H286" s="71"/>
    </row>
    <row r="287" spans="2:8" ht="15.75" customHeight="1" x14ac:dyDescent="0.25">
      <c r="B287" s="2"/>
      <c r="H287" s="71"/>
    </row>
    <row r="288" spans="2:8" ht="15.75" customHeight="1" x14ac:dyDescent="0.25">
      <c r="B288" s="2"/>
      <c r="H288" s="71"/>
    </row>
    <row r="289" spans="2:8" ht="15.75" customHeight="1" x14ac:dyDescent="0.25">
      <c r="B289" s="2"/>
      <c r="H289" s="71"/>
    </row>
    <row r="290" spans="2:8" ht="15.75" customHeight="1" x14ac:dyDescent="0.25">
      <c r="B290" s="2"/>
      <c r="H290" s="71"/>
    </row>
    <row r="291" spans="2:8" ht="15.75" customHeight="1" x14ac:dyDescent="0.25">
      <c r="B291" s="2"/>
      <c r="H291" s="71"/>
    </row>
    <row r="292" spans="2:8" ht="15.75" customHeight="1" x14ac:dyDescent="0.25">
      <c r="B292" s="2"/>
      <c r="H292" s="71"/>
    </row>
    <row r="293" spans="2:8" ht="15.75" customHeight="1" x14ac:dyDescent="0.25">
      <c r="B293" s="2"/>
      <c r="H293" s="71"/>
    </row>
    <row r="294" spans="2:8" ht="15.75" customHeight="1" x14ac:dyDescent="0.25">
      <c r="B294" s="2"/>
      <c r="H294" s="71"/>
    </row>
    <row r="295" spans="2:8" ht="15.75" customHeight="1" x14ac:dyDescent="0.25">
      <c r="B295" s="2"/>
      <c r="H295" s="71"/>
    </row>
    <row r="296" spans="2:8" ht="15.75" customHeight="1" x14ac:dyDescent="0.25">
      <c r="B296" s="2"/>
      <c r="H296" s="71"/>
    </row>
    <row r="297" spans="2:8" ht="15.75" customHeight="1" x14ac:dyDescent="0.25">
      <c r="B297" s="2"/>
      <c r="H297" s="71"/>
    </row>
    <row r="298" spans="2:8" ht="15.75" customHeight="1" x14ac:dyDescent="0.25">
      <c r="B298" s="2"/>
      <c r="H298" s="71"/>
    </row>
    <row r="299" spans="2:8" ht="15.75" customHeight="1" x14ac:dyDescent="0.25">
      <c r="B299" s="2"/>
      <c r="H299" s="71"/>
    </row>
    <row r="300" spans="2:8" ht="15.75" customHeight="1" x14ac:dyDescent="0.25">
      <c r="B300" s="2"/>
      <c r="H300" s="71"/>
    </row>
    <row r="301" spans="2:8" ht="15.75" customHeight="1" x14ac:dyDescent="0.25">
      <c r="B301" s="2"/>
      <c r="H301" s="71"/>
    </row>
    <row r="302" spans="2:8" ht="15.75" customHeight="1" x14ac:dyDescent="0.25">
      <c r="B302" s="2"/>
      <c r="H302" s="71"/>
    </row>
    <row r="303" spans="2:8" ht="15.75" customHeight="1" x14ac:dyDescent="0.25">
      <c r="B303" s="2"/>
      <c r="H303" s="71"/>
    </row>
    <row r="304" spans="2:8" ht="15.75" customHeight="1" x14ac:dyDescent="0.25">
      <c r="B304" s="2"/>
      <c r="H304" s="71"/>
    </row>
    <row r="305" spans="2:8" ht="15.75" customHeight="1" x14ac:dyDescent="0.25">
      <c r="B305" s="2"/>
      <c r="H305" s="71"/>
    </row>
    <row r="306" spans="2:8" ht="15.75" customHeight="1" x14ac:dyDescent="0.25">
      <c r="B306" s="2"/>
      <c r="H306" s="71"/>
    </row>
    <row r="307" spans="2:8" ht="15.75" customHeight="1" x14ac:dyDescent="0.25">
      <c r="B307" s="2"/>
      <c r="H307" s="71"/>
    </row>
    <row r="308" spans="2:8" ht="15.75" customHeight="1" x14ac:dyDescent="0.25">
      <c r="B308" s="2"/>
      <c r="H308" s="71"/>
    </row>
    <row r="309" spans="2:8" ht="15.75" customHeight="1" x14ac:dyDescent="0.25">
      <c r="B309" s="2"/>
      <c r="H309" s="71"/>
    </row>
    <row r="310" spans="2:8" ht="15.75" customHeight="1" x14ac:dyDescent="0.25">
      <c r="B310" s="2"/>
      <c r="H310" s="71"/>
    </row>
    <row r="311" spans="2:8" ht="15.75" customHeight="1" x14ac:dyDescent="0.25">
      <c r="B311" s="2"/>
      <c r="H311" s="71"/>
    </row>
    <row r="312" spans="2:8" ht="15.75" customHeight="1" x14ac:dyDescent="0.25">
      <c r="B312" s="2"/>
      <c r="H312" s="71"/>
    </row>
    <row r="313" spans="2:8" ht="15.75" customHeight="1" x14ac:dyDescent="0.25">
      <c r="B313" s="2"/>
      <c r="H313" s="71"/>
    </row>
    <row r="314" spans="2:8" ht="15.75" customHeight="1" x14ac:dyDescent="0.25">
      <c r="B314" s="2"/>
      <c r="H314" s="71"/>
    </row>
    <row r="315" spans="2:8" ht="15.75" customHeight="1" x14ac:dyDescent="0.25">
      <c r="B315" s="2"/>
      <c r="H315" s="71"/>
    </row>
    <row r="316" spans="2:8" ht="15.75" customHeight="1" x14ac:dyDescent="0.25">
      <c r="B316" s="2"/>
      <c r="H316" s="71"/>
    </row>
    <row r="317" spans="2:8" ht="15.75" customHeight="1" x14ac:dyDescent="0.25">
      <c r="B317" s="2"/>
      <c r="H317" s="71"/>
    </row>
    <row r="318" spans="2:8" ht="15.75" customHeight="1" x14ac:dyDescent="0.25">
      <c r="B318" s="2"/>
      <c r="H318" s="71"/>
    </row>
    <row r="319" spans="2:8" ht="15.75" customHeight="1" x14ac:dyDescent="0.25">
      <c r="B319" s="2"/>
      <c r="H319" s="71"/>
    </row>
    <row r="320" spans="2:8" ht="15.75" customHeight="1" x14ac:dyDescent="0.25">
      <c r="B320" s="2"/>
      <c r="H320" s="71"/>
    </row>
    <row r="321" spans="2:8" ht="15.75" customHeight="1" x14ac:dyDescent="0.25">
      <c r="B321" s="2"/>
      <c r="H321" s="71"/>
    </row>
    <row r="322" spans="2:8" ht="15.75" customHeight="1" x14ac:dyDescent="0.25">
      <c r="B322" s="2"/>
      <c r="H322" s="71"/>
    </row>
    <row r="323" spans="2:8" ht="15.75" customHeight="1" x14ac:dyDescent="0.25">
      <c r="B323" s="2"/>
      <c r="H323" s="71"/>
    </row>
    <row r="324" spans="2:8" ht="15.75" customHeight="1" x14ac:dyDescent="0.25">
      <c r="B324" s="2"/>
      <c r="H324" s="71"/>
    </row>
    <row r="325" spans="2:8" ht="15.75" customHeight="1" x14ac:dyDescent="0.25">
      <c r="B325" s="2"/>
      <c r="H325" s="71"/>
    </row>
    <row r="326" spans="2:8" ht="15.75" customHeight="1" x14ac:dyDescent="0.25">
      <c r="B326" s="2"/>
      <c r="H326" s="71"/>
    </row>
    <row r="327" spans="2:8" ht="15.75" customHeight="1" x14ac:dyDescent="0.25">
      <c r="B327" s="2"/>
      <c r="H327" s="71"/>
    </row>
    <row r="328" spans="2:8" ht="15.75" customHeight="1" x14ac:dyDescent="0.25">
      <c r="B328" s="2"/>
      <c r="H328" s="71"/>
    </row>
    <row r="329" spans="2:8" ht="15.75" customHeight="1" x14ac:dyDescent="0.25">
      <c r="B329" s="2"/>
      <c r="H329" s="71"/>
    </row>
    <row r="330" spans="2:8" ht="15.75" customHeight="1" x14ac:dyDescent="0.25">
      <c r="B330" s="2"/>
      <c r="H330" s="71"/>
    </row>
    <row r="331" spans="2:8" ht="15.75" customHeight="1" x14ac:dyDescent="0.25">
      <c r="B331" s="2"/>
      <c r="H331" s="71"/>
    </row>
    <row r="332" spans="2:8" ht="15.75" customHeight="1" x14ac:dyDescent="0.25">
      <c r="B332" s="2"/>
      <c r="H332" s="71"/>
    </row>
    <row r="333" spans="2:8" ht="15.75" customHeight="1" x14ac:dyDescent="0.25">
      <c r="B333" s="2"/>
      <c r="H333" s="71"/>
    </row>
    <row r="334" spans="2:8" ht="15.75" customHeight="1" x14ac:dyDescent="0.25">
      <c r="B334" s="2"/>
      <c r="H334" s="71"/>
    </row>
    <row r="335" spans="2:8" ht="15.75" customHeight="1" x14ac:dyDescent="0.25">
      <c r="B335" s="2"/>
      <c r="H335" s="71"/>
    </row>
    <row r="336" spans="2:8" ht="15.75" customHeight="1" x14ac:dyDescent="0.25">
      <c r="B336" s="2"/>
      <c r="H336" s="71"/>
    </row>
    <row r="337" spans="2:8" ht="15.75" customHeight="1" x14ac:dyDescent="0.25">
      <c r="B337" s="2"/>
      <c r="H337" s="71"/>
    </row>
    <row r="338" spans="2:8" ht="15.75" customHeight="1" x14ac:dyDescent="0.25">
      <c r="B338" s="2"/>
      <c r="H338" s="71"/>
    </row>
    <row r="339" spans="2:8" ht="15.75" customHeight="1" x14ac:dyDescent="0.25">
      <c r="B339" s="2"/>
      <c r="H339" s="71"/>
    </row>
    <row r="340" spans="2:8" ht="15.75" customHeight="1" x14ac:dyDescent="0.25">
      <c r="B340" s="2"/>
      <c r="H340" s="71"/>
    </row>
    <row r="341" spans="2:8" ht="15.75" customHeight="1" x14ac:dyDescent="0.25">
      <c r="B341" s="2"/>
      <c r="H341" s="71"/>
    </row>
    <row r="342" spans="2:8" ht="15.75" customHeight="1" x14ac:dyDescent="0.25">
      <c r="B342" s="2"/>
      <c r="H342" s="71"/>
    </row>
    <row r="343" spans="2:8" ht="15.75" customHeight="1" x14ac:dyDescent="0.25">
      <c r="B343" s="2"/>
      <c r="H343" s="71"/>
    </row>
    <row r="344" spans="2:8" ht="15.75" customHeight="1" x14ac:dyDescent="0.25">
      <c r="B344" s="2"/>
      <c r="H344" s="71"/>
    </row>
    <row r="345" spans="2:8" ht="15.75" customHeight="1" x14ac:dyDescent="0.25">
      <c r="B345" s="2"/>
      <c r="H345" s="71"/>
    </row>
    <row r="346" spans="2:8" ht="15.75" customHeight="1" x14ac:dyDescent="0.25">
      <c r="B346" s="2"/>
      <c r="H346" s="71"/>
    </row>
    <row r="347" spans="2:8" ht="15.75" customHeight="1" x14ac:dyDescent="0.25">
      <c r="B347" s="2"/>
      <c r="H347" s="71"/>
    </row>
    <row r="348" spans="2:8" ht="15.75" customHeight="1" x14ac:dyDescent="0.25">
      <c r="B348" s="2"/>
      <c r="H348" s="71"/>
    </row>
    <row r="349" spans="2:8" ht="15.75" customHeight="1" x14ac:dyDescent="0.25">
      <c r="B349" s="2"/>
      <c r="H349" s="71"/>
    </row>
    <row r="350" spans="2:8" ht="15.75" customHeight="1" x14ac:dyDescent="0.25">
      <c r="B350" s="2"/>
      <c r="H350" s="71"/>
    </row>
    <row r="351" spans="2:8" ht="15.75" customHeight="1" x14ac:dyDescent="0.25">
      <c r="B351" s="2"/>
      <c r="H351" s="71"/>
    </row>
    <row r="352" spans="2:8" ht="15.75" customHeight="1" x14ac:dyDescent="0.25">
      <c r="B352" s="2"/>
      <c r="H352" s="71"/>
    </row>
    <row r="353" spans="2:8" ht="15.75" customHeight="1" x14ac:dyDescent="0.25">
      <c r="B353" s="2"/>
      <c r="H353" s="71"/>
    </row>
    <row r="354" spans="2:8" ht="15.75" customHeight="1" x14ac:dyDescent="0.25">
      <c r="B354" s="2"/>
      <c r="H354" s="71"/>
    </row>
    <row r="355" spans="2:8" ht="15.75" customHeight="1" x14ac:dyDescent="0.25">
      <c r="B355" s="2"/>
      <c r="H355" s="71"/>
    </row>
    <row r="356" spans="2:8" ht="15.75" customHeight="1" x14ac:dyDescent="0.25">
      <c r="B356" s="2"/>
      <c r="H356" s="71"/>
    </row>
    <row r="357" spans="2:8" ht="15.75" customHeight="1" x14ac:dyDescent="0.25">
      <c r="B357" s="2"/>
      <c r="H357" s="71"/>
    </row>
    <row r="358" spans="2:8" ht="15.75" customHeight="1" x14ac:dyDescent="0.25">
      <c r="B358" s="2"/>
      <c r="H358" s="71"/>
    </row>
    <row r="359" spans="2:8" ht="15.75" customHeight="1" x14ac:dyDescent="0.25">
      <c r="B359" s="2"/>
      <c r="H359" s="71"/>
    </row>
    <row r="360" spans="2:8" ht="15.75" customHeight="1" x14ac:dyDescent="0.25">
      <c r="B360" s="2"/>
      <c r="H360" s="71"/>
    </row>
    <row r="361" spans="2:8" ht="15.75" customHeight="1" x14ac:dyDescent="0.25">
      <c r="B361" s="2"/>
      <c r="H361" s="71"/>
    </row>
    <row r="362" spans="2:8" ht="15.75" customHeight="1" x14ac:dyDescent="0.25">
      <c r="B362" s="2"/>
      <c r="H362" s="71"/>
    </row>
    <row r="363" spans="2:8" ht="15.75" customHeight="1" x14ac:dyDescent="0.25">
      <c r="B363" s="2"/>
      <c r="H363" s="71"/>
    </row>
    <row r="364" spans="2:8" ht="15.75" customHeight="1" x14ac:dyDescent="0.25">
      <c r="B364" s="2"/>
      <c r="H364" s="71"/>
    </row>
    <row r="365" spans="2:8" ht="15.75" customHeight="1" x14ac:dyDescent="0.25">
      <c r="B365" s="2"/>
      <c r="H365" s="71"/>
    </row>
    <row r="366" spans="2:8" ht="15.75" customHeight="1" x14ac:dyDescent="0.25">
      <c r="B366" s="2"/>
      <c r="H366" s="71"/>
    </row>
    <row r="367" spans="2:8" ht="15.75" customHeight="1" x14ac:dyDescent="0.25">
      <c r="B367" s="2"/>
      <c r="H367" s="71"/>
    </row>
    <row r="368" spans="2:8" ht="15.75" customHeight="1" x14ac:dyDescent="0.25">
      <c r="B368" s="2"/>
      <c r="H368" s="71"/>
    </row>
    <row r="369" spans="2:8" ht="15.75" customHeight="1" x14ac:dyDescent="0.25">
      <c r="B369" s="2"/>
      <c r="H369" s="71"/>
    </row>
    <row r="370" spans="2:8" ht="15.75" customHeight="1" x14ac:dyDescent="0.25">
      <c r="B370" s="2"/>
      <c r="H370" s="71"/>
    </row>
    <row r="371" spans="2:8" ht="15.75" customHeight="1" x14ac:dyDescent="0.25">
      <c r="B371" s="2"/>
      <c r="H371" s="71"/>
    </row>
    <row r="372" spans="2:8" ht="15.75" customHeight="1" x14ac:dyDescent="0.25">
      <c r="B372" s="2"/>
      <c r="H372" s="71"/>
    </row>
    <row r="373" spans="2:8" ht="15.75" customHeight="1" x14ac:dyDescent="0.25">
      <c r="B373" s="2"/>
      <c r="H373" s="71"/>
    </row>
    <row r="374" spans="2:8" ht="15.75" customHeight="1" x14ac:dyDescent="0.25">
      <c r="B374" s="2"/>
      <c r="H374" s="71"/>
    </row>
    <row r="375" spans="2:8" ht="15.75" customHeight="1" x14ac:dyDescent="0.25">
      <c r="B375" s="2"/>
      <c r="H375" s="71"/>
    </row>
    <row r="376" spans="2:8" ht="15.75" customHeight="1" x14ac:dyDescent="0.25">
      <c r="B376" s="2"/>
      <c r="H376" s="71"/>
    </row>
    <row r="377" spans="2:8" ht="15.75" customHeight="1" x14ac:dyDescent="0.25">
      <c r="B377" s="2"/>
      <c r="H377" s="71"/>
    </row>
    <row r="378" spans="2:8" ht="15.75" customHeight="1" x14ac:dyDescent="0.25">
      <c r="B378" s="2"/>
      <c r="H378" s="71"/>
    </row>
    <row r="379" spans="2:8" ht="15.75" customHeight="1" x14ac:dyDescent="0.25">
      <c r="B379" s="2"/>
      <c r="H379" s="71"/>
    </row>
    <row r="380" spans="2:8" ht="15.75" customHeight="1" x14ac:dyDescent="0.25">
      <c r="B380" s="2"/>
      <c r="H380" s="71"/>
    </row>
    <row r="381" spans="2:8" ht="15.75" customHeight="1" x14ac:dyDescent="0.25">
      <c r="B381" s="2"/>
      <c r="H381" s="71"/>
    </row>
    <row r="382" spans="2:8" ht="15.75" customHeight="1" x14ac:dyDescent="0.25">
      <c r="B382" s="2"/>
      <c r="H382" s="71"/>
    </row>
    <row r="383" spans="2:8" ht="15.75" customHeight="1" x14ac:dyDescent="0.25">
      <c r="B383" s="2"/>
      <c r="H383" s="71"/>
    </row>
    <row r="384" spans="2:8" ht="15.75" customHeight="1" x14ac:dyDescent="0.25">
      <c r="B384" s="2"/>
      <c r="H384" s="71"/>
    </row>
    <row r="385" spans="2:8" ht="15.75" customHeight="1" x14ac:dyDescent="0.25">
      <c r="B385" s="2"/>
      <c r="H385" s="71"/>
    </row>
    <row r="386" spans="2:8" ht="15.75" customHeight="1" x14ac:dyDescent="0.25">
      <c r="B386" s="2"/>
      <c r="H386" s="71"/>
    </row>
    <row r="387" spans="2:8" ht="15.75" customHeight="1" x14ac:dyDescent="0.25">
      <c r="B387" s="2"/>
      <c r="H387" s="71"/>
    </row>
    <row r="388" spans="2:8" ht="15.75" customHeight="1" x14ac:dyDescent="0.25">
      <c r="B388" s="2"/>
      <c r="H388" s="71"/>
    </row>
    <row r="389" spans="2:8" ht="15.75" customHeight="1" x14ac:dyDescent="0.25">
      <c r="B389" s="2"/>
      <c r="H389" s="71"/>
    </row>
    <row r="390" spans="2:8" ht="15.75" customHeight="1" x14ac:dyDescent="0.25">
      <c r="B390" s="2"/>
      <c r="H390" s="71"/>
    </row>
    <row r="391" spans="2:8" ht="15.75" customHeight="1" x14ac:dyDescent="0.25">
      <c r="B391" s="2"/>
      <c r="H391" s="71"/>
    </row>
    <row r="392" spans="2:8" ht="15.75" customHeight="1" x14ac:dyDescent="0.25">
      <c r="B392" s="2"/>
      <c r="H392" s="71"/>
    </row>
    <row r="393" spans="2:8" ht="15.75" customHeight="1" x14ac:dyDescent="0.25">
      <c r="B393" s="2"/>
      <c r="H393" s="71"/>
    </row>
    <row r="394" spans="2:8" ht="15.75" customHeight="1" x14ac:dyDescent="0.25">
      <c r="B394" s="2"/>
      <c r="H394" s="71"/>
    </row>
    <row r="395" spans="2:8" ht="15.75" customHeight="1" x14ac:dyDescent="0.25">
      <c r="B395" s="2"/>
      <c r="H395" s="71"/>
    </row>
    <row r="396" spans="2:8" ht="15.75" customHeight="1" x14ac:dyDescent="0.25">
      <c r="B396" s="2"/>
      <c r="H396" s="71"/>
    </row>
    <row r="397" spans="2:8" ht="15.75" customHeight="1" x14ac:dyDescent="0.25">
      <c r="B397" s="2"/>
      <c r="H397" s="71"/>
    </row>
    <row r="398" spans="2:8" ht="15.75" customHeight="1" x14ac:dyDescent="0.25">
      <c r="B398" s="2"/>
      <c r="H398" s="71"/>
    </row>
    <row r="399" spans="2:8" ht="15.75" customHeight="1" x14ac:dyDescent="0.25">
      <c r="B399" s="2"/>
      <c r="H399" s="71"/>
    </row>
    <row r="400" spans="2:8" ht="15.75" customHeight="1" x14ac:dyDescent="0.25">
      <c r="B400" s="2"/>
      <c r="H400" s="71"/>
    </row>
    <row r="401" spans="2:8" ht="15.75" customHeight="1" x14ac:dyDescent="0.25">
      <c r="B401" s="2"/>
      <c r="H401" s="71"/>
    </row>
    <row r="402" spans="2:8" ht="15.75" customHeight="1" x14ac:dyDescent="0.25">
      <c r="B402" s="2"/>
      <c r="H402" s="71"/>
    </row>
    <row r="403" spans="2:8" ht="15.75" customHeight="1" x14ac:dyDescent="0.25">
      <c r="B403" s="2"/>
      <c r="H403" s="71"/>
    </row>
    <row r="404" spans="2:8" ht="15.75" customHeight="1" x14ac:dyDescent="0.25">
      <c r="B404" s="2"/>
      <c r="H404" s="71"/>
    </row>
    <row r="405" spans="2:8" ht="15.75" customHeight="1" x14ac:dyDescent="0.25">
      <c r="B405" s="2"/>
      <c r="H405" s="71"/>
    </row>
    <row r="406" spans="2:8" ht="15.75" customHeight="1" x14ac:dyDescent="0.25">
      <c r="B406" s="2"/>
      <c r="H406" s="71"/>
    </row>
    <row r="407" spans="2:8" ht="15.75" customHeight="1" x14ac:dyDescent="0.25">
      <c r="B407" s="2"/>
      <c r="H407" s="71"/>
    </row>
    <row r="408" spans="2:8" ht="15.75" customHeight="1" x14ac:dyDescent="0.25">
      <c r="B408" s="2"/>
      <c r="H408" s="71"/>
    </row>
    <row r="409" spans="2:8" ht="15.75" customHeight="1" x14ac:dyDescent="0.25">
      <c r="B409" s="2"/>
      <c r="H409" s="71"/>
    </row>
    <row r="410" spans="2:8" ht="15.75" customHeight="1" x14ac:dyDescent="0.25">
      <c r="B410" s="2"/>
      <c r="H410" s="71"/>
    </row>
    <row r="411" spans="2:8" ht="15.75" customHeight="1" x14ac:dyDescent="0.25">
      <c r="B411" s="2"/>
      <c r="H411" s="71"/>
    </row>
    <row r="412" spans="2:8" ht="15.75" customHeight="1" x14ac:dyDescent="0.25">
      <c r="B412" s="2"/>
      <c r="H412" s="71"/>
    </row>
    <row r="413" spans="2:8" ht="15.75" customHeight="1" x14ac:dyDescent="0.25">
      <c r="B413" s="2"/>
      <c r="H413" s="71"/>
    </row>
    <row r="414" spans="2:8" ht="15.75" customHeight="1" x14ac:dyDescent="0.25">
      <c r="B414" s="2"/>
      <c r="H414" s="71"/>
    </row>
    <row r="415" spans="2:8" ht="15.75" customHeight="1" x14ac:dyDescent="0.25">
      <c r="B415" s="2"/>
      <c r="H415" s="71"/>
    </row>
    <row r="416" spans="2:8" ht="15.75" customHeight="1" x14ac:dyDescent="0.25">
      <c r="B416" s="2"/>
      <c r="H416" s="71"/>
    </row>
    <row r="417" spans="2:8" ht="15.75" customHeight="1" x14ac:dyDescent="0.25">
      <c r="B417" s="2"/>
      <c r="H417" s="71"/>
    </row>
    <row r="418" spans="2:8" ht="15.75" customHeight="1" x14ac:dyDescent="0.25">
      <c r="B418" s="2"/>
      <c r="H418" s="71"/>
    </row>
    <row r="419" spans="2:8" ht="15.75" customHeight="1" x14ac:dyDescent="0.25">
      <c r="B419" s="2"/>
      <c r="H419" s="71"/>
    </row>
    <row r="420" spans="2:8" ht="15.75" customHeight="1" x14ac:dyDescent="0.25">
      <c r="B420" s="2"/>
      <c r="H420" s="71"/>
    </row>
    <row r="421" spans="2:8" ht="15.75" customHeight="1" x14ac:dyDescent="0.25">
      <c r="B421" s="2"/>
      <c r="H421" s="71"/>
    </row>
    <row r="422" spans="2:8" ht="15.75" customHeight="1" x14ac:dyDescent="0.25">
      <c r="B422" s="2"/>
      <c r="H422" s="71"/>
    </row>
    <row r="423" spans="2:8" ht="15.75" customHeight="1" x14ac:dyDescent="0.25">
      <c r="B423" s="2"/>
      <c r="H423" s="71"/>
    </row>
    <row r="424" spans="2:8" ht="15.75" customHeight="1" x14ac:dyDescent="0.25">
      <c r="B424" s="2"/>
      <c r="H424" s="71"/>
    </row>
    <row r="425" spans="2:8" ht="15.75" customHeight="1" x14ac:dyDescent="0.25">
      <c r="B425" s="2"/>
      <c r="H425" s="71"/>
    </row>
    <row r="426" spans="2:8" ht="15.75" customHeight="1" x14ac:dyDescent="0.25">
      <c r="B426" s="2"/>
      <c r="H426" s="71"/>
    </row>
    <row r="427" spans="2:8" ht="15.75" customHeight="1" x14ac:dyDescent="0.25">
      <c r="B427" s="2"/>
      <c r="H427" s="71"/>
    </row>
    <row r="428" spans="2:8" ht="15.75" customHeight="1" x14ac:dyDescent="0.25">
      <c r="B428" s="2"/>
      <c r="H428" s="71"/>
    </row>
    <row r="429" spans="2:8" ht="15.75" customHeight="1" x14ac:dyDescent="0.25">
      <c r="B429" s="2"/>
      <c r="H429" s="71"/>
    </row>
    <row r="430" spans="2:8" ht="15.75" customHeight="1" x14ac:dyDescent="0.25">
      <c r="B430" s="2"/>
      <c r="H430" s="71"/>
    </row>
    <row r="431" spans="2:8" ht="15.75" customHeight="1" x14ac:dyDescent="0.25">
      <c r="B431" s="2"/>
      <c r="H431" s="71"/>
    </row>
    <row r="432" spans="2:8" ht="15.75" customHeight="1" x14ac:dyDescent="0.25">
      <c r="B432" s="2"/>
      <c r="H432" s="71"/>
    </row>
    <row r="433" spans="2:8" ht="15.75" customHeight="1" x14ac:dyDescent="0.25">
      <c r="B433" s="2"/>
      <c r="H433" s="71"/>
    </row>
    <row r="434" spans="2:8" ht="15.75" customHeight="1" x14ac:dyDescent="0.25">
      <c r="B434" s="2"/>
      <c r="H434" s="71"/>
    </row>
    <row r="435" spans="2:8" ht="15.75" customHeight="1" x14ac:dyDescent="0.25">
      <c r="B435" s="2"/>
      <c r="H435" s="71"/>
    </row>
    <row r="436" spans="2:8" ht="15.75" customHeight="1" x14ac:dyDescent="0.25">
      <c r="B436" s="2"/>
      <c r="H436" s="71"/>
    </row>
    <row r="437" spans="2:8" ht="15.75" customHeight="1" x14ac:dyDescent="0.25">
      <c r="B437" s="2"/>
      <c r="H437" s="71"/>
    </row>
    <row r="438" spans="2:8" ht="15.75" customHeight="1" x14ac:dyDescent="0.25">
      <c r="B438" s="2"/>
      <c r="H438" s="71"/>
    </row>
    <row r="439" spans="2:8" ht="15.75" customHeight="1" x14ac:dyDescent="0.25">
      <c r="B439" s="2"/>
      <c r="H439" s="71"/>
    </row>
    <row r="440" spans="2:8" ht="15.75" customHeight="1" x14ac:dyDescent="0.25">
      <c r="B440" s="2"/>
      <c r="H440" s="71"/>
    </row>
    <row r="441" spans="2:8" ht="15.75" customHeight="1" x14ac:dyDescent="0.25">
      <c r="B441" s="2"/>
      <c r="H441" s="71"/>
    </row>
    <row r="442" spans="2:8" ht="15.75" customHeight="1" x14ac:dyDescent="0.25">
      <c r="B442" s="2"/>
      <c r="H442" s="71"/>
    </row>
    <row r="443" spans="2:8" ht="15.75" customHeight="1" x14ac:dyDescent="0.25">
      <c r="B443" s="2"/>
      <c r="H443" s="71"/>
    </row>
    <row r="444" spans="2:8" ht="15.75" customHeight="1" x14ac:dyDescent="0.25">
      <c r="B444" s="2"/>
      <c r="H444" s="71"/>
    </row>
    <row r="445" spans="2:8" ht="15.75" customHeight="1" x14ac:dyDescent="0.25">
      <c r="B445" s="2"/>
      <c r="H445" s="71"/>
    </row>
    <row r="446" spans="2:8" ht="15.75" customHeight="1" x14ac:dyDescent="0.25">
      <c r="B446" s="2"/>
      <c r="H446" s="71"/>
    </row>
    <row r="447" spans="2:8" ht="15.75" customHeight="1" x14ac:dyDescent="0.25">
      <c r="B447" s="2"/>
      <c r="H447" s="71"/>
    </row>
    <row r="448" spans="2:8" ht="15.75" customHeight="1" x14ac:dyDescent="0.25">
      <c r="B448" s="2"/>
      <c r="H448" s="71"/>
    </row>
    <row r="449" spans="2:8" ht="15.75" customHeight="1" x14ac:dyDescent="0.25">
      <c r="B449" s="2"/>
      <c r="H449" s="71"/>
    </row>
    <row r="450" spans="2:8" ht="15.75" customHeight="1" x14ac:dyDescent="0.25">
      <c r="B450" s="2"/>
      <c r="H450" s="71"/>
    </row>
    <row r="451" spans="2:8" ht="15.75" customHeight="1" x14ac:dyDescent="0.25">
      <c r="B451" s="2"/>
      <c r="H451" s="71"/>
    </row>
    <row r="452" spans="2:8" ht="15.75" customHeight="1" x14ac:dyDescent="0.25">
      <c r="B452" s="2"/>
      <c r="H452" s="71"/>
    </row>
    <row r="453" spans="2:8" ht="15.75" customHeight="1" x14ac:dyDescent="0.25">
      <c r="B453" s="2"/>
      <c r="H453" s="71"/>
    </row>
    <row r="454" spans="2:8" ht="15.75" customHeight="1" x14ac:dyDescent="0.25">
      <c r="B454" s="2"/>
      <c r="H454" s="71"/>
    </row>
    <row r="455" spans="2:8" ht="15.75" customHeight="1" x14ac:dyDescent="0.25">
      <c r="B455" s="2"/>
      <c r="H455" s="71"/>
    </row>
    <row r="456" spans="2:8" ht="15.75" customHeight="1" x14ac:dyDescent="0.25">
      <c r="B456" s="2"/>
      <c r="H456" s="71"/>
    </row>
    <row r="457" spans="2:8" ht="15.75" customHeight="1" x14ac:dyDescent="0.25">
      <c r="B457" s="2"/>
      <c r="H457" s="71"/>
    </row>
    <row r="458" spans="2:8" ht="15.75" customHeight="1" x14ac:dyDescent="0.25">
      <c r="B458" s="2"/>
      <c r="H458" s="71"/>
    </row>
    <row r="459" spans="2:8" ht="15.75" customHeight="1" x14ac:dyDescent="0.25">
      <c r="B459" s="2"/>
      <c r="H459" s="71"/>
    </row>
    <row r="460" spans="2:8" ht="15.75" customHeight="1" x14ac:dyDescent="0.25">
      <c r="B460" s="2"/>
      <c r="H460" s="71"/>
    </row>
    <row r="461" spans="2:8" ht="15.75" customHeight="1" x14ac:dyDescent="0.25">
      <c r="B461" s="2"/>
      <c r="H461" s="71"/>
    </row>
    <row r="462" spans="2:8" ht="15.75" customHeight="1" x14ac:dyDescent="0.25">
      <c r="B462" s="2"/>
      <c r="H462" s="71"/>
    </row>
    <row r="463" spans="2:8" ht="15.75" customHeight="1" x14ac:dyDescent="0.25">
      <c r="B463" s="2"/>
      <c r="H463" s="71"/>
    </row>
    <row r="464" spans="2:8" ht="15.75" customHeight="1" x14ac:dyDescent="0.25">
      <c r="B464" s="2"/>
      <c r="H464" s="71"/>
    </row>
    <row r="465" spans="2:8" ht="15.75" customHeight="1" x14ac:dyDescent="0.25">
      <c r="B465" s="2"/>
      <c r="H465" s="71"/>
    </row>
    <row r="466" spans="2:8" ht="15.75" customHeight="1" x14ac:dyDescent="0.25">
      <c r="B466" s="2"/>
      <c r="H466" s="71"/>
    </row>
    <row r="467" spans="2:8" ht="15.75" customHeight="1" x14ac:dyDescent="0.25">
      <c r="B467" s="2"/>
      <c r="H467" s="71"/>
    </row>
    <row r="468" spans="2:8" ht="15.75" customHeight="1" x14ac:dyDescent="0.25">
      <c r="B468" s="2"/>
      <c r="H468" s="71"/>
    </row>
    <row r="469" spans="2:8" ht="15.75" customHeight="1" x14ac:dyDescent="0.25">
      <c r="B469" s="2"/>
      <c r="H469" s="71"/>
    </row>
    <row r="470" spans="2:8" ht="15.75" customHeight="1" x14ac:dyDescent="0.25">
      <c r="B470" s="2"/>
      <c r="H470" s="71"/>
    </row>
    <row r="471" spans="2:8" ht="15.75" customHeight="1" x14ac:dyDescent="0.25">
      <c r="B471" s="2"/>
      <c r="H471" s="71"/>
    </row>
    <row r="472" spans="2:8" ht="15.75" customHeight="1" x14ac:dyDescent="0.25">
      <c r="B472" s="2"/>
      <c r="H472" s="71"/>
    </row>
    <row r="473" spans="2:8" ht="15.75" customHeight="1" x14ac:dyDescent="0.25">
      <c r="B473" s="2"/>
      <c r="H473" s="71"/>
    </row>
    <row r="474" spans="2:8" ht="15.75" customHeight="1" x14ac:dyDescent="0.25">
      <c r="B474" s="2"/>
      <c r="H474" s="71"/>
    </row>
    <row r="475" spans="2:8" ht="15.75" customHeight="1" x14ac:dyDescent="0.25">
      <c r="B475" s="2"/>
      <c r="H475" s="71"/>
    </row>
    <row r="476" spans="2:8" ht="15.75" customHeight="1" x14ac:dyDescent="0.25">
      <c r="B476" s="2"/>
      <c r="H476" s="71"/>
    </row>
    <row r="477" spans="2:8" ht="15.75" customHeight="1" x14ac:dyDescent="0.25">
      <c r="B477" s="2"/>
      <c r="H477" s="71"/>
    </row>
    <row r="478" spans="2:8" ht="15.75" customHeight="1" x14ac:dyDescent="0.25">
      <c r="B478" s="2"/>
      <c r="H478" s="71"/>
    </row>
    <row r="479" spans="2:8" ht="15.75" customHeight="1" x14ac:dyDescent="0.25">
      <c r="B479" s="2"/>
      <c r="H479" s="71"/>
    </row>
    <row r="480" spans="2:8" ht="15.75" customHeight="1" x14ac:dyDescent="0.25">
      <c r="B480" s="2"/>
      <c r="H480" s="71"/>
    </row>
    <row r="481" spans="2:8" ht="15.75" customHeight="1" x14ac:dyDescent="0.25">
      <c r="B481" s="2"/>
      <c r="H481" s="71"/>
    </row>
    <row r="482" spans="2:8" ht="15.75" customHeight="1" x14ac:dyDescent="0.25">
      <c r="B482" s="2"/>
      <c r="H482" s="71"/>
    </row>
    <row r="483" spans="2:8" ht="15.75" customHeight="1" x14ac:dyDescent="0.25">
      <c r="B483" s="2"/>
      <c r="H483" s="71"/>
    </row>
    <row r="484" spans="2:8" ht="15.75" customHeight="1" x14ac:dyDescent="0.25">
      <c r="B484" s="2"/>
      <c r="H484" s="71"/>
    </row>
    <row r="485" spans="2:8" ht="15.75" customHeight="1" x14ac:dyDescent="0.25">
      <c r="B485" s="2"/>
      <c r="H485" s="71"/>
    </row>
    <row r="486" spans="2:8" ht="15.75" customHeight="1" x14ac:dyDescent="0.25">
      <c r="B486" s="2"/>
      <c r="H486" s="71"/>
    </row>
    <row r="487" spans="2:8" ht="15.75" customHeight="1" x14ac:dyDescent="0.25">
      <c r="B487" s="2"/>
      <c r="H487" s="71"/>
    </row>
    <row r="488" spans="2:8" ht="15.75" customHeight="1" x14ac:dyDescent="0.25">
      <c r="B488" s="2"/>
      <c r="H488" s="71"/>
    </row>
    <row r="489" spans="2:8" ht="15.75" customHeight="1" x14ac:dyDescent="0.25">
      <c r="B489" s="2"/>
      <c r="H489" s="71"/>
    </row>
    <row r="490" spans="2:8" ht="15.75" customHeight="1" x14ac:dyDescent="0.25">
      <c r="B490" s="2"/>
      <c r="H490" s="71"/>
    </row>
    <row r="491" spans="2:8" ht="15.75" customHeight="1" x14ac:dyDescent="0.25">
      <c r="B491" s="2"/>
      <c r="H491" s="71"/>
    </row>
    <row r="492" spans="2:8" ht="15.75" customHeight="1" x14ac:dyDescent="0.25">
      <c r="B492" s="2"/>
      <c r="H492" s="71"/>
    </row>
    <row r="493" spans="2:8" ht="15.75" customHeight="1" x14ac:dyDescent="0.25">
      <c r="B493" s="2"/>
      <c r="H493" s="71"/>
    </row>
    <row r="494" spans="2:8" ht="15.75" customHeight="1" x14ac:dyDescent="0.25">
      <c r="B494" s="2"/>
      <c r="H494" s="71"/>
    </row>
    <row r="495" spans="2:8" ht="15.75" customHeight="1" x14ac:dyDescent="0.25">
      <c r="B495" s="2"/>
      <c r="H495" s="71"/>
    </row>
    <row r="496" spans="2:8" ht="15.75" customHeight="1" x14ac:dyDescent="0.25">
      <c r="B496" s="2"/>
      <c r="H496" s="71"/>
    </row>
    <row r="497" spans="2:8" ht="15.75" customHeight="1" x14ac:dyDescent="0.25">
      <c r="B497" s="2"/>
      <c r="H497" s="71"/>
    </row>
    <row r="498" spans="2:8" ht="15.75" customHeight="1" x14ac:dyDescent="0.25">
      <c r="B498" s="2"/>
      <c r="H498" s="71"/>
    </row>
    <row r="499" spans="2:8" ht="15.75" customHeight="1" x14ac:dyDescent="0.25">
      <c r="B499" s="2"/>
      <c r="H499" s="71"/>
    </row>
    <row r="500" spans="2:8" ht="15.75" customHeight="1" x14ac:dyDescent="0.25">
      <c r="B500" s="2"/>
      <c r="H500" s="71"/>
    </row>
    <row r="501" spans="2:8" ht="15.75" customHeight="1" x14ac:dyDescent="0.25">
      <c r="B501" s="2"/>
      <c r="H501" s="71"/>
    </row>
    <row r="502" spans="2:8" ht="15.75" customHeight="1" x14ac:dyDescent="0.25">
      <c r="B502" s="2"/>
      <c r="H502" s="71"/>
    </row>
    <row r="503" spans="2:8" ht="15.75" customHeight="1" x14ac:dyDescent="0.25">
      <c r="B503" s="2"/>
      <c r="H503" s="71"/>
    </row>
    <row r="504" spans="2:8" ht="15.75" customHeight="1" x14ac:dyDescent="0.25">
      <c r="B504" s="2"/>
      <c r="H504" s="71"/>
    </row>
    <row r="505" spans="2:8" ht="15.75" customHeight="1" x14ac:dyDescent="0.25">
      <c r="B505" s="2"/>
      <c r="H505" s="71"/>
    </row>
    <row r="506" spans="2:8" ht="15.75" customHeight="1" x14ac:dyDescent="0.25">
      <c r="B506" s="2"/>
      <c r="H506" s="71"/>
    </row>
    <row r="507" spans="2:8" ht="15.75" customHeight="1" x14ac:dyDescent="0.25">
      <c r="B507" s="2"/>
      <c r="H507" s="71"/>
    </row>
    <row r="508" spans="2:8" ht="15.75" customHeight="1" x14ac:dyDescent="0.25">
      <c r="B508" s="2"/>
      <c r="H508" s="71"/>
    </row>
    <row r="509" spans="2:8" ht="15.75" customHeight="1" x14ac:dyDescent="0.25">
      <c r="B509" s="2"/>
      <c r="H509" s="71"/>
    </row>
    <row r="510" spans="2:8" ht="15.75" customHeight="1" x14ac:dyDescent="0.25">
      <c r="B510" s="2"/>
      <c r="H510" s="71"/>
    </row>
    <row r="511" spans="2:8" ht="15.75" customHeight="1" x14ac:dyDescent="0.25">
      <c r="B511" s="2"/>
      <c r="H511" s="71"/>
    </row>
    <row r="512" spans="2:8" ht="15.75" customHeight="1" x14ac:dyDescent="0.25">
      <c r="B512" s="2"/>
      <c r="H512" s="71"/>
    </row>
    <row r="513" spans="2:8" ht="15.75" customHeight="1" x14ac:dyDescent="0.25">
      <c r="B513" s="2"/>
      <c r="H513" s="71"/>
    </row>
    <row r="514" spans="2:8" ht="15.75" customHeight="1" x14ac:dyDescent="0.25">
      <c r="B514" s="2"/>
      <c r="H514" s="71"/>
    </row>
    <row r="515" spans="2:8" ht="15.75" customHeight="1" x14ac:dyDescent="0.25">
      <c r="B515" s="2"/>
      <c r="H515" s="71"/>
    </row>
    <row r="516" spans="2:8" ht="15.75" customHeight="1" x14ac:dyDescent="0.25">
      <c r="B516" s="2"/>
      <c r="H516" s="71"/>
    </row>
    <row r="517" spans="2:8" ht="15.75" customHeight="1" x14ac:dyDescent="0.25">
      <c r="B517" s="2"/>
      <c r="H517" s="71"/>
    </row>
    <row r="518" spans="2:8" ht="15.75" customHeight="1" x14ac:dyDescent="0.25">
      <c r="B518" s="2"/>
      <c r="H518" s="71"/>
    </row>
    <row r="519" spans="2:8" ht="15.75" customHeight="1" x14ac:dyDescent="0.25">
      <c r="B519" s="2"/>
      <c r="H519" s="71"/>
    </row>
    <row r="520" spans="2:8" ht="15.75" customHeight="1" x14ac:dyDescent="0.25">
      <c r="B520" s="2"/>
      <c r="H520" s="71"/>
    </row>
    <row r="521" spans="2:8" ht="15.75" customHeight="1" x14ac:dyDescent="0.25">
      <c r="B521" s="2"/>
      <c r="H521" s="71"/>
    </row>
    <row r="522" spans="2:8" ht="15.75" customHeight="1" x14ac:dyDescent="0.25">
      <c r="B522" s="2"/>
      <c r="H522" s="71"/>
    </row>
    <row r="523" spans="2:8" ht="15.75" customHeight="1" x14ac:dyDescent="0.25">
      <c r="B523" s="2"/>
      <c r="H523" s="71"/>
    </row>
    <row r="524" spans="2:8" ht="15.75" customHeight="1" x14ac:dyDescent="0.25">
      <c r="B524" s="2"/>
      <c r="H524" s="71"/>
    </row>
    <row r="525" spans="2:8" ht="15.75" customHeight="1" x14ac:dyDescent="0.25">
      <c r="B525" s="2"/>
      <c r="H525" s="71"/>
    </row>
    <row r="526" spans="2:8" ht="15.75" customHeight="1" x14ac:dyDescent="0.25">
      <c r="B526" s="2"/>
      <c r="H526" s="71"/>
    </row>
    <row r="527" spans="2:8" ht="15.75" customHeight="1" x14ac:dyDescent="0.25">
      <c r="B527" s="2"/>
      <c r="H527" s="71"/>
    </row>
    <row r="528" spans="2:8" ht="15.75" customHeight="1" x14ac:dyDescent="0.25">
      <c r="B528" s="2"/>
      <c r="H528" s="71"/>
    </row>
    <row r="529" spans="2:8" ht="15.75" customHeight="1" x14ac:dyDescent="0.25">
      <c r="B529" s="2"/>
      <c r="H529" s="71"/>
    </row>
    <row r="530" spans="2:8" ht="15.75" customHeight="1" x14ac:dyDescent="0.25">
      <c r="B530" s="2"/>
      <c r="H530" s="71"/>
    </row>
    <row r="531" spans="2:8" ht="15.75" customHeight="1" x14ac:dyDescent="0.25">
      <c r="B531" s="2"/>
      <c r="H531" s="71"/>
    </row>
    <row r="532" spans="2:8" ht="15.75" customHeight="1" x14ac:dyDescent="0.25">
      <c r="B532" s="2"/>
      <c r="H532" s="71"/>
    </row>
    <row r="533" spans="2:8" ht="15.75" customHeight="1" x14ac:dyDescent="0.25">
      <c r="B533" s="2"/>
      <c r="H533" s="71"/>
    </row>
    <row r="534" spans="2:8" ht="15.75" customHeight="1" x14ac:dyDescent="0.25">
      <c r="B534" s="2"/>
      <c r="H534" s="71"/>
    </row>
    <row r="535" spans="2:8" ht="15.75" customHeight="1" x14ac:dyDescent="0.25">
      <c r="B535" s="2"/>
      <c r="H535" s="71"/>
    </row>
    <row r="536" spans="2:8" ht="15.75" customHeight="1" x14ac:dyDescent="0.25">
      <c r="B536" s="2"/>
      <c r="H536" s="71"/>
    </row>
    <row r="537" spans="2:8" ht="15.75" customHeight="1" x14ac:dyDescent="0.25">
      <c r="B537" s="2"/>
      <c r="H537" s="71"/>
    </row>
    <row r="538" spans="2:8" ht="15.75" customHeight="1" x14ac:dyDescent="0.25">
      <c r="B538" s="2"/>
      <c r="H538" s="71"/>
    </row>
    <row r="539" spans="2:8" ht="15.75" customHeight="1" x14ac:dyDescent="0.25">
      <c r="B539" s="2"/>
      <c r="H539" s="71"/>
    </row>
    <row r="540" spans="2:8" ht="15.75" customHeight="1" x14ac:dyDescent="0.25">
      <c r="B540" s="2"/>
      <c r="H540" s="71"/>
    </row>
    <row r="541" spans="2:8" ht="15.75" customHeight="1" x14ac:dyDescent="0.25">
      <c r="B541" s="2"/>
      <c r="H541" s="71"/>
    </row>
    <row r="542" spans="2:8" ht="15.75" customHeight="1" x14ac:dyDescent="0.25">
      <c r="B542" s="2"/>
      <c r="H542" s="71"/>
    </row>
    <row r="543" spans="2:8" ht="15.75" customHeight="1" x14ac:dyDescent="0.25">
      <c r="B543" s="2"/>
      <c r="H543" s="71"/>
    </row>
    <row r="544" spans="2:8" ht="15.75" customHeight="1" x14ac:dyDescent="0.25">
      <c r="B544" s="2"/>
      <c r="H544" s="71"/>
    </row>
    <row r="545" spans="2:8" ht="15.75" customHeight="1" x14ac:dyDescent="0.25">
      <c r="B545" s="2"/>
      <c r="H545" s="71"/>
    </row>
    <row r="546" spans="2:8" ht="15.75" customHeight="1" x14ac:dyDescent="0.25">
      <c r="B546" s="2"/>
      <c r="H546" s="71"/>
    </row>
    <row r="547" spans="2:8" ht="15.75" customHeight="1" x14ac:dyDescent="0.25">
      <c r="B547" s="2"/>
      <c r="H547" s="71"/>
    </row>
    <row r="548" spans="2:8" ht="15.75" customHeight="1" x14ac:dyDescent="0.25">
      <c r="B548" s="2"/>
      <c r="H548" s="71"/>
    </row>
    <row r="549" spans="2:8" ht="15.75" customHeight="1" x14ac:dyDescent="0.25">
      <c r="B549" s="2"/>
      <c r="H549" s="71"/>
    </row>
    <row r="550" spans="2:8" ht="15.75" customHeight="1" x14ac:dyDescent="0.25">
      <c r="B550" s="2"/>
      <c r="H550" s="71"/>
    </row>
    <row r="551" spans="2:8" ht="15.75" customHeight="1" x14ac:dyDescent="0.25">
      <c r="B551" s="2"/>
      <c r="H551" s="71"/>
    </row>
    <row r="552" spans="2:8" ht="15.75" customHeight="1" x14ac:dyDescent="0.25">
      <c r="B552" s="2"/>
      <c r="H552" s="71"/>
    </row>
    <row r="553" spans="2:8" ht="15.75" customHeight="1" x14ac:dyDescent="0.25">
      <c r="B553" s="2"/>
      <c r="H553" s="71"/>
    </row>
    <row r="554" spans="2:8" ht="15.75" customHeight="1" x14ac:dyDescent="0.25">
      <c r="B554" s="2"/>
      <c r="H554" s="71"/>
    </row>
    <row r="555" spans="2:8" ht="15.75" customHeight="1" x14ac:dyDescent="0.25">
      <c r="B555" s="2"/>
      <c r="H555" s="71"/>
    </row>
    <row r="556" spans="2:8" ht="15.75" customHeight="1" x14ac:dyDescent="0.25">
      <c r="B556" s="2"/>
      <c r="H556" s="71"/>
    </row>
    <row r="557" spans="2:8" ht="15.75" customHeight="1" x14ac:dyDescent="0.25">
      <c r="B557" s="2"/>
      <c r="H557" s="71"/>
    </row>
    <row r="558" spans="2:8" ht="15.75" customHeight="1" x14ac:dyDescent="0.25">
      <c r="B558" s="2"/>
      <c r="H558" s="71"/>
    </row>
    <row r="559" spans="2:8" ht="15.75" customHeight="1" x14ac:dyDescent="0.25">
      <c r="B559" s="2"/>
      <c r="H559" s="71"/>
    </row>
    <row r="560" spans="2:8" ht="15.75" customHeight="1" x14ac:dyDescent="0.25">
      <c r="B560" s="2"/>
      <c r="H560" s="71"/>
    </row>
    <row r="561" spans="2:8" ht="15.75" customHeight="1" x14ac:dyDescent="0.25">
      <c r="B561" s="2"/>
      <c r="H561" s="71"/>
    </row>
    <row r="562" spans="2:8" ht="15.75" customHeight="1" x14ac:dyDescent="0.25">
      <c r="B562" s="2"/>
      <c r="H562" s="71"/>
    </row>
    <row r="563" spans="2:8" ht="15.75" customHeight="1" x14ac:dyDescent="0.25">
      <c r="B563" s="2"/>
      <c r="H563" s="71"/>
    </row>
    <row r="564" spans="2:8" ht="15.75" customHeight="1" x14ac:dyDescent="0.25">
      <c r="B564" s="2"/>
      <c r="H564" s="71"/>
    </row>
    <row r="565" spans="2:8" ht="15.75" customHeight="1" x14ac:dyDescent="0.25">
      <c r="B565" s="2"/>
      <c r="H565" s="71"/>
    </row>
    <row r="566" spans="2:8" ht="15.75" customHeight="1" x14ac:dyDescent="0.25">
      <c r="B566" s="2"/>
      <c r="H566" s="71"/>
    </row>
    <row r="567" spans="2:8" ht="15.75" customHeight="1" x14ac:dyDescent="0.25">
      <c r="B567" s="2"/>
      <c r="H567" s="71"/>
    </row>
    <row r="568" spans="2:8" ht="15.75" customHeight="1" x14ac:dyDescent="0.25">
      <c r="B568" s="2"/>
      <c r="H568" s="71"/>
    </row>
    <row r="569" spans="2:8" ht="15.75" customHeight="1" x14ac:dyDescent="0.25">
      <c r="B569" s="2"/>
      <c r="H569" s="71"/>
    </row>
    <row r="570" spans="2:8" ht="15.75" customHeight="1" x14ac:dyDescent="0.25">
      <c r="B570" s="2"/>
      <c r="H570" s="71"/>
    </row>
    <row r="571" spans="2:8" ht="15.75" customHeight="1" x14ac:dyDescent="0.25">
      <c r="B571" s="2"/>
      <c r="H571" s="71"/>
    </row>
    <row r="572" spans="2:8" ht="15.75" customHeight="1" x14ac:dyDescent="0.25">
      <c r="B572" s="2"/>
      <c r="H572" s="71"/>
    </row>
    <row r="573" spans="2:8" ht="15.75" customHeight="1" x14ac:dyDescent="0.25">
      <c r="B573" s="2"/>
      <c r="H573" s="71"/>
    </row>
    <row r="574" spans="2:8" ht="15.75" customHeight="1" x14ac:dyDescent="0.25">
      <c r="B574" s="2"/>
      <c r="H574" s="71"/>
    </row>
    <row r="575" spans="2:8" ht="15.75" customHeight="1" x14ac:dyDescent="0.25">
      <c r="B575" s="2"/>
      <c r="H575" s="71"/>
    </row>
    <row r="576" spans="2:8" ht="15.75" customHeight="1" x14ac:dyDescent="0.25">
      <c r="B576" s="2"/>
      <c r="H576" s="71"/>
    </row>
    <row r="577" spans="2:8" ht="15.75" customHeight="1" x14ac:dyDescent="0.25">
      <c r="B577" s="2"/>
      <c r="H577" s="71"/>
    </row>
    <row r="578" spans="2:8" ht="15.75" customHeight="1" x14ac:dyDescent="0.25">
      <c r="B578" s="2"/>
      <c r="H578" s="71"/>
    </row>
    <row r="579" spans="2:8" ht="15.75" customHeight="1" x14ac:dyDescent="0.25">
      <c r="B579" s="2"/>
      <c r="H579" s="71"/>
    </row>
    <row r="580" spans="2:8" ht="15.75" customHeight="1" x14ac:dyDescent="0.25">
      <c r="B580" s="2"/>
      <c r="H580" s="71"/>
    </row>
    <row r="581" spans="2:8" ht="15.75" customHeight="1" x14ac:dyDescent="0.25">
      <c r="B581" s="2"/>
      <c r="H581" s="71"/>
    </row>
    <row r="582" spans="2:8" ht="15.75" customHeight="1" x14ac:dyDescent="0.25">
      <c r="B582" s="2"/>
      <c r="H582" s="71"/>
    </row>
    <row r="583" spans="2:8" ht="15.75" customHeight="1" x14ac:dyDescent="0.25">
      <c r="B583" s="2"/>
      <c r="H583" s="71"/>
    </row>
    <row r="584" spans="2:8" ht="15.75" customHeight="1" x14ac:dyDescent="0.25">
      <c r="B584" s="2"/>
      <c r="H584" s="71"/>
    </row>
    <row r="585" spans="2:8" ht="15.75" customHeight="1" x14ac:dyDescent="0.25">
      <c r="B585" s="2"/>
      <c r="H585" s="71"/>
    </row>
    <row r="586" spans="2:8" ht="15.75" customHeight="1" x14ac:dyDescent="0.25">
      <c r="B586" s="2"/>
      <c r="H586" s="71"/>
    </row>
    <row r="587" spans="2:8" ht="15.75" customHeight="1" x14ac:dyDescent="0.25">
      <c r="B587" s="2"/>
      <c r="H587" s="71"/>
    </row>
    <row r="588" spans="2:8" ht="15.75" customHeight="1" x14ac:dyDescent="0.25">
      <c r="B588" s="2"/>
      <c r="H588" s="71"/>
    </row>
    <row r="589" spans="2:8" ht="15.75" customHeight="1" x14ac:dyDescent="0.25">
      <c r="B589" s="2"/>
      <c r="H589" s="71"/>
    </row>
    <row r="590" spans="2:8" ht="15.75" customHeight="1" x14ac:dyDescent="0.25">
      <c r="B590" s="2"/>
      <c r="H590" s="71"/>
    </row>
    <row r="591" spans="2:8" ht="15.75" customHeight="1" x14ac:dyDescent="0.25">
      <c r="B591" s="2"/>
      <c r="H591" s="71"/>
    </row>
    <row r="592" spans="2:8" ht="15.75" customHeight="1" x14ac:dyDescent="0.25">
      <c r="B592" s="2"/>
      <c r="H592" s="71"/>
    </row>
    <row r="593" spans="2:8" ht="15.75" customHeight="1" x14ac:dyDescent="0.25">
      <c r="B593" s="2"/>
      <c r="H593" s="71"/>
    </row>
    <row r="594" spans="2:8" ht="15.75" customHeight="1" x14ac:dyDescent="0.25">
      <c r="B594" s="2"/>
      <c r="H594" s="71"/>
    </row>
    <row r="595" spans="2:8" ht="15.75" customHeight="1" x14ac:dyDescent="0.25">
      <c r="B595" s="2"/>
      <c r="H595" s="71"/>
    </row>
    <row r="596" spans="2:8" ht="15.75" customHeight="1" x14ac:dyDescent="0.25">
      <c r="B596" s="2"/>
      <c r="H596" s="71"/>
    </row>
    <row r="597" spans="2:8" ht="15.75" customHeight="1" x14ac:dyDescent="0.25">
      <c r="B597" s="2"/>
      <c r="H597" s="71"/>
    </row>
    <row r="598" spans="2:8" ht="15.75" customHeight="1" x14ac:dyDescent="0.25">
      <c r="B598" s="2"/>
      <c r="H598" s="71"/>
    </row>
    <row r="599" spans="2:8" ht="15.75" customHeight="1" x14ac:dyDescent="0.25">
      <c r="B599" s="2"/>
      <c r="H599" s="71"/>
    </row>
    <row r="600" spans="2:8" ht="15.75" customHeight="1" x14ac:dyDescent="0.25">
      <c r="B600" s="2"/>
      <c r="H600" s="71"/>
    </row>
    <row r="601" spans="2:8" ht="15.75" customHeight="1" x14ac:dyDescent="0.25">
      <c r="B601" s="2"/>
      <c r="H601" s="71"/>
    </row>
    <row r="602" spans="2:8" ht="15.75" customHeight="1" x14ac:dyDescent="0.25">
      <c r="B602" s="2"/>
      <c r="H602" s="71"/>
    </row>
    <row r="603" spans="2:8" ht="15.75" customHeight="1" x14ac:dyDescent="0.25">
      <c r="B603" s="2"/>
      <c r="H603" s="71"/>
    </row>
    <row r="604" spans="2:8" ht="15.75" customHeight="1" x14ac:dyDescent="0.25">
      <c r="B604" s="2"/>
      <c r="H604" s="71"/>
    </row>
    <row r="605" spans="2:8" ht="15.75" customHeight="1" x14ac:dyDescent="0.25">
      <c r="B605" s="2"/>
      <c r="H605" s="71"/>
    </row>
    <row r="606" spans="2:8" ht="15.75" customHeight="1" x14ac:dyDescent="0.25">
      <c r="B606" s="2"/>
      <c r="H606" s="71"/>
    </row>
    <row r="607" spans="2:8" ht="15.75" customHeight="1" x14ac:dyDescent="0.25">
      <c r="B607" s="2"/>
      <c r="H607" s="71"/>
    </row>
    <row r="608" spans="2:8" ht="15.75" customHeight="1" x14ac:dyDescent="0.25">
      <c r="B608" s="2"/>
      <c r="H608" s="71"/>
    </row>
    <row r="609" spans="2:8" ht="15.75" customHeight="1" x14ac:dyDescent="0.25">
      <c r="B609" s="2"/>
      <c r="H609" s="71"/>
    </row>
    <row r="610" spans="2:8" ht="15.75" customHeight="1" x14ac:dyDescent="0.25">
      <c r="B610" s="2"/>
      <c r="H610" s="71"/>
    </row>
    <row r="611" spans="2:8" ht="15.75" customHeight="1" x14ac:dyDescent="0.25">
      <c r="B611" s="2"/>
      <c r="H611" s="71"/>
    </row>
    <row r="612" spans="2:8" ht="15.75" customHeight="1" x14ac:dyDescent="0.25">
      <c r="B612" s="2"/>
      <c r="H612" s="71"/>
    </row>
    <row r="613" spans="2:8" ht="15.75" customHeight="1" x14ac:dyDescent="0.25">
      <c r="B613" s="2"/>
      <c r="H613" s="71"/>
    </row>
    <row r="614" spans="2:8" ht="15.75" customHeight="1" x14ac:dyDescent="0.25">
      <c r="B614" s="2"/>
      <c r="H614" s="71"/>
    </row>
    <row r="615" spans="2:8" ht="15.75" customHeight="1" x14ac:dyDescent="0.25">
      <c r="B615" s="2"/>
      <c r="H615" s="71"/>
    </row>
    <row r="616" spans="2:8" ht="15.75" customHeight="1" x14ac:dyDescent="0.25">
      <c r="B616" s="2"/>
      <c r="H616" s="71"/>
    </row>
    <row r="617" spans="2:8" ht="15.75" customHeight="1" x14ac:dyDescent="0.25">
      <c r="B617" s="2"/>
      <c r="H617" s="71"/>
    </row>
    <row r="618" spans="2:8" ht="15.75" customHeight="1" x14ac:dyDescent="0.25">
      <c r="B618" s="2"/>
      <c r="H618" s="71"/>
    </row>
    <row r="619" spans="2:8" ht="15.75" customHeight="1" x14ac:dyDescent="0.25">
      <c r="B619" s="2"/>
      <c r="H619" s="71"/>
    </row>
    <row r="620" spans="2:8" ht="15.75" customHeight="1" x14ac:dyDescent="0.25">
      <c r="B620" s="2"/>
      <c r="H620" s="71"/>
    </row>
    <row r="621" spans="2:8" ht="15.75" customHeight="1" x14ac:dyDescent="0.25">
      <c r="B621" s="2"/>
      <c r="H621" s="71"/>
    </row>
    <row r="622" spans="2:8" ht="15.75" customHeight="1" x14ac:dyDescent="0.25">
      <c r="B622" s="2"/>
      <c r="H622" s="71"/>
    </row>
    <row r="623" spans="2:8" ht="15.75" customHeight="1" x14ac:dyDescent="0.25">
      <c r="B623" s="2"/>
      <c r="H623" s="71"/>
    </row>
    <row r="624" spans="2:8" ht="15.75" customHeight="1" x14ac:dyDescent="0.25">
      <c r="B624" s="2"/>
      <c r="H624" s="71"/>
    </row>
    <row r="625" spans="2:8" ht="15.75" customHeight="1" x14ac:dyDescent="0.25">
      <c r="B625" s="2"/>
      <c r="H625" s="71"/>
    </row>
    <row r="626" spans="2:8" ht="15.75" customHeight="1" x14ac:dyDescent="0.25">
      <c r="B626" s="2"/>
      <c r="H626" s="71"/>
    </row>
    <row r="627" spans="2:8" ht="15.75" customHeight="1" x14ac:dyDescent="0.25">
      <c r="B627" s="2"/>
      <c r="H627" s="71"/>
    </row>
    <row r="628" spans="2:8" ht="15.75" customHeight="1" x14ac:dyDescent="0.25">
      <c r="B628" s="2"/>
      <c r="H628" s="71"/>
    </row>
    <row r="629" spans="2:8" ht="15.75" customHeight="1" x14ac:dyDescent="0.25">
      <c r="B629" s="2"/>
      <c r="H629" s="71"/>
    </row>
    <row r="630" spans="2:8" ht="15.75" customHeight="1" x14ac:dyDescent="0.25">
      <c r="B630" s="2"/>
      <c r="H630" s="71"/>
    </row>
    <row r="631" spans="2:8" ht="15.75" customHeight="1" x14ac:dyDescent="0.25">
      <c r="B631" s="2"/>
      <c r="H631" s="71"/>
    </row>
    <row r="632" spans="2:8" ht="15.75" customHeight="1" x14ac:dyDescent="0.25">
      <c r="B632" s="2"/>
      <c r="H632" s="71"/>
    </row>
    <row r="633" spans="2:8" ht="15.75" customHeight="1" x14ac:dyDescent="0.25">
      <c r="B633" s="2"/>
      <c r="H633" s="71"/>
    </row>
    <row r="634" spans="2:8" ht="15.75" customHeight="1" x14ac:dyDescent="0.25">
      <c r="B634" s="2"/>
      <c r="H634" s="71"/>
    </row>
    <row r="635" spans="2:8" ht="15.75" customHeight="1" x14ac:dyDescent="0.25">
      <c r="B635" s="2"/>
      <c r="H635" s="71"/>
    </row>
    <row r="636" spans="2:8" ht="15.75" customHeight="1" x14ac:dyDescent="0.25">
      <c r="B636" s="2"/>
      <c r="H636" s="71"/>
    </row>
    <row r="637" spans="2:8" ht="15.75" customHeight="1" x14ac:dyDescent="0.25">
      <c r="B637" s="2"/>
      <c r="H637" s="71"/>
    </row>
    <row r="638" spans="2:8" ht="15.75" customHeight="1" x14ac:dyDescent="0.25">
      <c r="B638" s="2"/>
      <c r="H638" s="71"/>
    </row>
    <row r="639" spans="2:8" ht="15.75" customHeight="1" x14ac:dyDescent="0.25">
      <c r="B639" s="2"/>
      <c r="H639" s="71"/>
    </row>
    <row r="640" spans="2:8" ht="15.75" customHeight="1" x14ac:dyDescent="0.25">
      <c r="B640" s="2"/>
      <c r="H640" s="71"/>
    </row>
    <row r="641" spans="2:8" ht="15.75" customHeight="1" x14ac:dyDescent="0.25">
      <c r="B641" s="2"/>
      <c r="H641" s="71"/>
    </row>
    <row r="642" spans="2:8" ht="15.75" customHeight="1" x14ac:dyDescent="0.25">
      <c r="B642" s="2"/>
      <c r="H642" s="71"/>
    </row>
    <row r="643" spans="2:8" ht="15.75" customHeight="1" x14ac:dyDescent="0.25">
      <c r="B643" s="2"/>
      <c r="H643" s="71"/>
    </row>
    <row r="644" spans="2:8" ht="15.75" customHeight="1" x14ac:dyDescent="0.25">
      <c r="B644" s="2"/>
      <c r="H644" s="71"/>
    </row>
    <row r="645" spans="2:8" ht="15.75" customHeight="1" x14ac:dyDescent="0.25">
      <c r="B645" s="2"/>
      <c r="H645" s="71"/>
    </row>
    <row r="646" spans="2:8" ht="15.75" customHeight="1" x14ac:dyDescent="0.25">
      <c r="B646" s="2"/>
      <c r="H646" s="71"/>
    </row>
    <row r="647" spans="2:8" ht="15.75" customHeight="1" x14ac:dyDescent="0.25">
      <c r="B647" s="2"/>
      <c r="H647" s="71"/>
    </row>
    <row r="648" spans="2:8" ht="15.75" customHeight="1" x14ac:dyDescent="0.25">
      <c r="B648" s="2"/>
      <c r="H648" s="71"/>
    </row>
    <row r="649" spans="2:8" ht="15.75" customHeight="1" x14ac:dyDescent="0.25">
      <c r="B649" s="2"/>
      <c r="H649" s="71"/>
    </row>
    <row r="650" spans="2:8" ht="15.75" customHeight="1" x14ac:dyDescent="0.25">
      <c r="B650" s="2"/>
      <c r="H650" s="71"/>
    </row>
    <row r="651" spans="2:8" ht="15.75" customHeight="1" x14ac:dyDescent="0.25">
      <c r="B651" s="2"/>
      <c r="H651" s="71"/>
    </row>
    <row r="652" spans="2:8" ht="15.75" customHeight="1" x14ac:dyDescent="0.25">
      <c r="B652" s="2"/>
      <c r="H652" s="71"/>
    </row>
    <row r="653" spans="2:8" ht="15.75" customHeight="1" x14ac:dyDescent="0.25">
      <c r="B653" s="2"/>
      <c r="H653" s="71"/>
    </row>
    <row r="654" spans="2:8" ht="15.75" customHeight="1" x14ac:dyDescent="0.25">
      <c r="B654" s="2"/>
      <c r="H654" s="71"/>
    </row>
    <row r="655" spans="2:8" ht="15.75" customHeight="1" x14ac:dyDescent="0.25">
      <c r="B655" s="2"/>
      <c r="H655" s="71"/>
    </row>
    <row r="656" spans="2:8" ht="15.75" customHeight="1" x14ac:dyDescent="0.25">
      <c r="B656" s="2"/>
      <c r="H656" s="71"/>
    </row>
    <row r="657" spans="2:8" ht="15.75" customHeight="1" x14ac:dyDescent="0.25">
      <c r="B657" s="2"/>
      <c r="H657" s="71"/>
    </row>
    <row r="658" spans="2:8" ht="15.75" customHeight="1" x14ac:dyDescent="0.25">
      <c r="B658" s="2"/>
      <c r="H658" s="71"/>
    </row>
    <row r="659" spans="2:8" ht="15.75" customHeight="1" x14ac:dyDescent="0.25">
      <c r="B659" s="2"/>
      <c r="H659" s="71"/>
    </row>
    <row r="660" spans="2:8" ht="15.75" customHeight="1" x14ac:dyDescent="0.25">
      <c r="B660" s="2"/>
      <c r="H660" s="71"/>
    </row>
    <row r="661" spans="2:8" ht="15.75" customHeight="1" x14ac:dyDescent="0.25">
      <c r="B661" s="2"/>
      <c r="H661" s="71"/>
    </row>
    <row r="662" spans="2:8" ht="15.75" customHeight="1" x14ac:dyDescent="0.25">
      <c r="B662" s="2"/>
      <c r="H662" s="71"/>
    </row>
    <row r="663" spans="2:8" ht="15.75" customHeight="1" x14ac:dyDescent="0.25">
      <c r="B663" s="2"/>
      <c r="H663" s="71"/>
    </row>
    <row r="664" spans="2:8" ht="15.75" customHeight="1" x14ac:dyDescent="0.25">
      <c r="B664" s="2"/>
      <c r="H664" s="71"/>
    </row>
    <row r="665" spans="2:8" ht="15.75" customHeight="1" x14ac:dyDescent="0.25">
      <c r="B665" s="2"/>
      <c r="H665" s="71"/>
    </row>
    <row r="666" spans="2:8" ht="15.75" customHeight="1" x14ac:dyDescent="0.25">
      <c r="B666" s="2"/>
      <c r="H666" s="71"/>
    </row>
    <row r="667" spans="2:8" ht="15.75" customHeight="1" x14ac:dyDescent="0.25">
      <c r="B667" s="2"/>
      <c r="H667" s="71"/>
    </row>
    <row r="668" spans="2:8" ht="15.75" customHeight="1" x14ac:dyDescent="0.25">
      <c r="B668" s="2"/>
      <c r="H668" s="71"/>
    </row>
    <row r="669" spans="2:8" ht="15.75" customHeight="1" x14ac:dyDescent="0.25">
      <c r="B669" s="2"/>
      <c r="H669" s="71"/>
    </row>
    <row r="670" spans="2:8" ht="15.75" customHeight="1" x14ac:dyDescent="0.25">
      <c r="B670" s="2"/>
      <c r="H670" s="71"/>
    </row>
    <row r="671" spans="2:8" ht="15.75" customHeight="1" x14ac:dyDescent="0.25">
      <c r="B671" s="2"/>
      <c r="H671" s="71"/>
    </row>
    <row r="672" spans="2:8" ht="15.75" customHeight="1" x14ac:dyDescent="0.25">
      <c r="B672" s="2"/>
      <c r="H672" s="71"/>
    </row>
    <row r="673" spans="2:8" ht="15.75" customHeight="1" x14ac:dyDescent="0.25">
      <c r="B673" s="2"/>
      <c r="H673" s="71"/>
    </row>
    <row r="674" spans="2:8" ht="15.75" customHeight="1" x14ac:dyDescent="0.25">
      <c r="B674" s="2"/>
      <c r="H674" s="71"/>
    </row>
    <row r="675" spans="2:8" ht="15.75" customHeight="1" x14ac:dyDescent="0.25">
      <c r="B675" s="2"/>
      <c r="H675" s="71"/>
    </row>
    <row r="676" spans="2:8" ht="15.75" customHeight="1" x14ac:dyDescent="0.25">
      <c r="B676" s="2"/>
      <c r="H676" s="71"/>
    </row>
    <row r="677" spans="2:8" ht="15.75" customHeight="1" x14ac:dyDescent="0.25">
      <c r="B677" s="2"/>
      <c r="H677" s="71"/>
    </row>
    <row r="678" spans="2:8" ht="15.75" customHeight="1" x14ac:dyDescent="0.25">
      <c r="B678" s="2"/>
      <c r="H678" s="71"/>
    </row>
    <row r="679" spans="2:8" ht="15.75" customHeight="1" x14ac:dyDescent="0.25">
      <c r="B679" s="2"/>
      <c r="H679" s="71"/>
    </row>
    <row r="680" spans="2:8" ht="15.75" customHeight="1" x14ac:dyDescent="0.25">
      <c r="B680" s="2"/>
      <c r="H680" s="71"/>
    </row>
    <row r="681" spans="2:8" ht="15.75" customHeight="1" x14ac:dyDescent="0.25">
      <c r="B681" s="2"/>
      <c r="H681" s="71"/>
    </row>
    <row r="682" spans="2:8" ht="15.75" customHeight="1" x14ac:dyDescent="0.25">
      <c r="B682" s="2"/>
      <c r="H682" s="71"/>
    </row>
    <row r="683" spans="2:8" ht="15.75" customHeight="1" x14ac:dyDescent="0.25">
      <c r="B683" s="2"/>
      <c r="H683" s="71"/>
    </row>
    <row r="684" spans="2:8" ht="15.75" customHeight="1" x14ac:dyDescent="0.25">
      <c r="B684" s="2"/>
      <c r="H684" s="71"/>
    </row>
    <row r="685" spans="2:8" ht="15.75" customHeight="1" x14ac:dyDescent="0.25">
      <c r="B685" s="2"/>
      <c r="H685" s="71"/>
    </row>
    <row r="686" spans="2:8" ht="15.75" customHeight="1" x14ac:dyDescent="0.25">
      <c r="B686" s="2"/>
      <c r="H686" s="71"/>
    </row>
    <row r="687" spans="2:8" ht="15.75" customHeight="1" x14ac:dyDescent="0.25">
      <c r="B687" s="2"/>
      <c r="H687" s="71"/>
    </row>
    <row r="688" spans="2:8" ht="15.75" customHeight="1" x14ac:dyDescent="0.25">
      <c r="B688" s="2"/>
      <c r="H688" s="71"/>
    </row>
    <row r="689" spans="2:8" ht="15.75" customHeight="1" x14ac:dyDescent="0.25">
      <c r="B689" s="2"/>
      <c r="H689" s="71"/>
    </row>
    <row r="690" spans="2:8" ht="15.75" customHeight="1" x14ac:dyDescent="0.25">
      <c r="B690" s="2"/>
      <c r="H690" s="71"/>
    </row>
    <row r="691" spans="2:8" ht="15.75" customHeight="1" x14ac:dyDescent="0.25">
      <c r="B691" s="2"/>
      <c r="H691" s="71"/>
    </row>
    <row r="692" spans="2:8" ht="15.75" customHeight="1" x14ac:dyDescent="0.25">
      <c r="B692" s="2"/>
      <c r="H692" s="71"/>
    </row>
    <row r="693" spans="2:8" ht="15.75" customHeight="1" x14ac:dyDescent="0.25">
      <c r="B693" s="2"/>
      <c r="H693" s="71"/>
    </row>
    <row r="694" spans="2:8" ht="15.75" customHeight="1" x14ac:dyDescent="0.25">
      <c r="B694" s="2"/>
      <c r="H694" s="71"/>
    </row>
    <row r="695" spans="2:8" ht="15.75" customHeight="1" x14ac:dyDescent="0.25">
      <c r="B695" s="2"/>
      <c r="H695" s="71"/>
    </row>
    <row r="696" spans="2:8" ht="15.75" customHeight="1" x14ac:dyDescent="0.25">
      <c r="B696" s="2"/>
      <c r="H696" s="71"/>
    </row>
    <row r="697" spans="2:8" ht="15.75" customHeight="1" x14ac:dyDescent="0.25">
      <c r="B697" s="2"/>
      <c r="H697" s="71"/>
    </row>
    <row r="698" spans="2:8" ht="15.75" customHeight="1" x14ac:dyDescent="0.25">
      <c r="B698" s="2"/>
      <c r="H698" s="71"/>
    </row>
    <row r="699" spans="2:8" ht="15.75" customHeight="1" x14ac:dyDescent="0.25">
      <c r="B699" s="2"/>
      <c r="H699" s="71"/>
    </row>
    <row r="700" spans="2:8" ht="15.75" customHeight="1" x14ac:dyDescent="0.25">
      <c r="B700" s="2"/>
      <c r="H700" s="71"/>
    </row>
    <row r="701" spans="2:8" ht="15.75" customHeight="1" x14ac:dyDescent="0.25">
      <c r="B701" s="2"/>
      <c r="H701" s="71"/>
    </row>
    <row r="702" spans="2:8" ht="15.75" customHeight="1" x14ac:dyDescent="0.25">
      <c r="B702" s="2"/>
      <c r="H702" s="71"/>
    </row>
    <row r="703" spans="2:8" ht="15.75" customHeight="1" x14ac:dyDescent="0.25">
      <c r="B703" s="2"/>
      <c r="H703" s="71"/>
    </row>
    <row r="704" spans="2:8" ht="15.75" customHeight="1" x14ac:dyDescent="0.25">
      <c r="B704" s="2"/>
      <c r="H704" s="71"/>
    </row>
    <row r="705" spans="2:8" ht="15.75" customHeight="1" x14ac:dyDescent="0.25">
      <c r="B705" s="2"/>
      <c r="H705" s="71"/>
    </row>
    <row r="706" spans="2:8" ht="15.75" customHeight="1" x14ac:dyDescent="0.25">
      <c r="B706" s="2"/>
      <c r="H706" s="71"/>
    </row>
    <row r="707" spans="2:8" ht="15.75" customHeight="1" x14ac:dyDescent="0.25">
      <c r="B707" s="2"/>
      <c r="H707" s="71"/>
    </row>
    <row r="708" spans="2:8" ht="15.75" customHeight="1" x14ac:dyDescent="0.25">
      <c r="B708" s="2"/>
      <c r="H708" s="71"/>
    </row>
    <row r="709" spans="2:8" ht="15.75" customHeight="1" x14ac:dyDescent="0.25">
      <c r="B709" s="2"/>
      <c r="H709" s="71"/>
    </row>
    <row r="710" spans="2:8" ht="15.75" customHeight="1" x14ac:dyDescent="0.25">
      <c r="B710" s="2"/>
      <c r="H710" s="71"/>
    </row>
    <row r="711" spans="2:8" ht="15.75" customHeight="1" x14ac:dyDescent="0.25">
      <c r="B711" s="2"/>
      <c r="H711" s="71"/>
    </row>
    <row r="712" spans="2:8" ht="15.75" customHeight="1" x14ac:dyDescent="0.25">
      <c r="B712" s="2"/>
      <c r="H712" s="71"/>
    </row>
    <row r="713" spans="2:8" ht="15.75" customHeight="1" x14ac:dyDescent="0.25">
      <c r="B713" s="2"/>
      <c r="H713" s="71"/>
    </row>
    <row r="714" spans="2:8" ht="15.75" customHeight="1" x14ac:dyDescent="0.25">
      <c r="B714" s="2"/>
      <c r="H714" s="71"/>
    </row>
    <row r="715" spans="2:8" ht="15.75" customHeight="1" x14ac:dyDescent="0.25">
      <c r="B715" s="2"/>
      <c r="H715" s="71"/>
    </row>
    <row r="716" spans="2:8" ht="15.75" customHeight="1" x14ac:dyDescent="0.25">
      <c r="B716" s="2"/>
      <c r="H716" s="71"/>
    </row>
    <row r="717" spans="2:8" ht="15.75" customHeight="1" x14ac:dyDescent="0.25">
      <c r="B717" s="2"/>
      <c r="H717" s="71"/>
    </row>
    <row r="718" spans="2:8" ht="15.75" customHeight="1" x14ac:dyDescent="0.25">
      <c r="B718" s="2"/>
      <c r="H718" s="71"/>
    </row>
    <row r="719" spans="2:8" ht="15.75" customHeight="1" x14ac:dyDescent="0.25">
      <c r="B719" s="2"/>
      <c r="H719" s="71"/>
    </row>
    <row r="720" spans="2:8" ht="15.75" customHeight="1" x14ac:dyDescent="0.25">
      <c r="B720" s="2"/>
      <c r="H720" s="71"/>
    </row>
    <row r="721" spans="2:8" ht="15.75" customHeight="1" x14ac:dyDescent="0.25">
      <c r="B721" s="2"/>
      <c r="H721" s="71"/>
    </row>
    <row r="722" spans="2:8" ht="15.75" customHeight="1" x14ac:dyDescent="0.25">
      <c r="B722" s="2"/>
      <c r="H722" s="71"/>
    </row>
    <row r="723" spans="2:8" ht="15.75" customHeight="1" x14ac:dyDescent="0.25">
      <c r="B723" s="2"/>
      <c r="H723" s="71"/>
    </row>
    <row r="724" spans="2:8" ht="15.75" customHeight="1" x14ac:dyDescent="0.25">
      <c r="B724" s="2"/>
      <c r="H724" s="71"/>
    </row>
    <row r="725" spans="2:8" ht="15.75" customHeight="1" x14ac:dyDescent="0.25">
      <c r="B725" s="2"/>
      <c r="H725" s="71"/>
    </row>
    <row r="726" spans="2:8" ht="15.75" customHeight="1" x14ac:dyDescent="0.25">
      <c r="B726" s="2"/>
      <c r="H726" s="71"/>
    </row>
    <row r="727" spans="2:8" ht="15.75" customHeight="1" x14ac:dyDescent="0.25">
      <c r="B727" s="2"/>
      <c r="H727" s="71"/>
    </row>
    <row r="728" spans="2:8" ht="15.75" customHeight="1" x14ac:dyDescent="0.25">
      <c r="B728" s="2"/>
      <c r="H728" s="71"/>
    </row>
    <row r="729" spans="2:8" ht="15.75" customHeight="1" x14ac:dyDescent="0.25">
      <c r="B729" s="2"/>
      <c r="H729" s="71"/>
    </row>
    <row r="730" spans="2:8" ht="15.75" customHeight="1" x14ac:dyDescent="0.25">
      <c r="B730" s="2"/>
      <c r="H730" s="71"/>
    </row>
    <row r="731" spans="2:8" ht="15.75" customHeight="1" x14ac:dyDescent="0.25">
      <c r="B731" s="2"/>
      <c r="H731" s="71"/>
    </row>
    <row r="732" spans="2:8" ht="15.75" customHeight="1" x14ac:dyDescent="0.25">
      <c r="B732" s="2"/>
      <c r="H732" s="71"/>
    </row>
    <row r="733" spans="2:8" ht="15.75" customHeight="1" x14ac:dyDescent="0.25">
      <c r="B733" s="2"/>
      <c r="H733" s="71"/>
    </row>
    <row r="734" spans="2:8" ht="15.75" customHeight="1" x14ac:dyDescent="0.25">
      <c r="B734" s="2"/>
      <c r="H734" s="71"/>
    </row>
    <row r="735" spans="2:8" ht="15.75" customHeight="1" x14ac:dyDescent="0.25">
      <c r="B735" s="2"/>
      <c r="H735" s="71"/>
    </row>
    <row r="736" spans="2:8" ht="15.75" customHeight="1" x14ac:dyDescent="0.25">
      <c r="B736" s="2"/>
      <c r="H736" s="71"/>
    </row>
    <row r="737" spans="2:8" ht="15.75" customHeight="1" x14ac:dyDescent="0.25">
      <c r="B737" s="2"/>
      <c r="H737" s="71"/>
    </row>
    <row r="738" spans="2:8" ht="15.75" customHeight="1" x14ac:dyDescent="0.25">
      <c r="B738" s="2"/>
      <c r="H738" s="71"/>
    </row>
    <row r="739" spans="2:8" ht="15.75" customHeight="1" x14ac:dyDescent="0.25">
      <c r="B739" s="2"/>
      <c r="H739" s="71"/>
    </row>
    <row r="740" spans="2:8" ht="15.75" customHeight="1" x14ac:dyDescent="0.25">
      <c r="B740" s="2"/>
      <c r="H740" s="71"/>
    </row>
    <row r="741" spans="2:8" ht="15.75" customHeight="1" x14ac:dyDescent="0.25">
      <c r="B741" s="2"/>
      <c r="H741" s="71"/>
    </row>
    <row r="742" spans="2:8" ht="15.75" customHeight="1" x14ac:dyDescent="0.25">
      <c r="B742" s="2"/>
      <c r="H742" s="71"/>
    </row>
    <row r="743" spans="2:8" ht="15.75" customHeight="1" x14ac:dyDescent="0.25">
      <c r="B743" s="2"/>
      <c r="H743" s="71"/>
    </row>
    <row r="744" spans="2:8" ht="15.75" customHeight="1" x14ac:dyDescent="0.25">
      <c r="B744" s="2"/>
      <c r="H744" s="71"/>
    </row>
    <row r="745" spans="2:8" ht="15.75" customHeight="1" x14ac:dyDescent="0.25">
      <c r="B745" s="2"/>
      <c r="H745" s="71"/>
    </row>
    <row r="746" spans="2:8" ht="15.75" customHeight="1" x14ac:dyDescent="0.25">
      <c r="B746" s="2"/>
      <c r="H746" s="71"/>
    </row>
    <row r="747" spans="2:8" ht="15.75" customHeight="1" x14ac:dyDescent="0.25">
      <c r="B747" s="2"/>
      <c r="H747" s="71"/>
    </row>
    <row r="748" spans="2:8" ht="15.75" customHeight="1" x14ac:dyDescent="0.25">
      <c r="B748" s="2"/>
      <c r="H748" s="71"/>
    </row>
    <row r="749" spans="2:8" ht="15.75" customHeight="1" x14ac:dyDescent="0.25">
      <c r="B749" s="2"/>
      <c r="H749" s="71"/>
    </row>
    <row r="750" spans="2:8" ht="15.75" customHeight="1" x14ac:dyDescent="0.25">
      <c r="B750" s="2"/>
      <c r="H750" s="71"/>
    </row>
    <row r="751" spans="2:8" ht="15.75" customHeight="1" x14ac:dyDescent="0.25">
      <c r="B751" s="2"/>
      <c r="H751" s="71"/>
    </row>
    <row r="752" spans="2:8" ht="15.75" customHeight="1" x14ac:dyDescent="0.25">
      <c r="B752" s="2"/>
      <c r="H752" s="71"/>
    </row>
    <row r="753" spans="2:8" ht="15.75" customHeight="1" x14ac:dyDescent="0.25">
      <c r="B753" s="2"/>
      <c r="H753" s="71"/>
    </row>
    <row r="754" spans="2:8" ht="15.75" customHeight="1" x14ac:dyDescent="0.25">
      <c r="B754" s="2"/>
      <c r="H754" s="71"/>
    </row>
    <row r="755" spans="2:8" ht="15.75" customHeight="1" x14ac:dyDescent="0.25">
      <c r="B755" s="2"/>
      <c r="H755" s="71"/>
    </row>
    <row r="756" spans="2:8" ht="15.75" customHeight="1" x14ac:dyDescent="0.25">
      <c r="B756" s="2"/>
      <c r="H756" s="71"/>
    </row>
    <row r="757" spans="2:8" ht="15.75" customHeight="1" x14ac:dyDescent="0.25">
      <c r="B757" s="2"/>
      <c r="H757" s="71"/>
    </row>
    <row r="758" spans="2:8" ht="15.75" customHeight="1" x14ac:dyDescent="0.25">
      <c r="B758" s="2"/>
      <c r="H758" s="71"/>
    </row>
    <row r="759" spans="2:8" ht="15.75" customHeight="1" x14ac:dyDescent="0.25">
      <c r="B759" s="2"/>
      <c r="H759" s="71"/>
    </row>
    <row r="760" spans="2:8" ht="15.75" customHeight="1" x14ac:dyDescent="0.25">
      <c r="B760" s="2"/>
      <c r="H760" s="71"/>
    </row>
    <row r="761" spans="2:8" ht="15.75" customHeight="1" x14ac:dyDescent="0.25">
      <c r="B761" s="2"/>
      <c r="H761" s="71"/>
    </row>
    <row r="762" spans="2:8" ht="15.75" customHeight="1" x14ac:dyDescent="0.25">
      <c r="B762" s="2"/>
      <c r="H762" s="71"/>
    </row>
    <row r="763" spans="2:8" ht="15.75" customHeight="1" x14ac:dyDescent="0.25">
      <c r="B763" s="2"/>
      <c r="H763" s="71"/>
    </row>
    <row r="764" spans="2:8" ht="15.75" customHeight="1" x14ac:dyDescent="0.25">
      <c r="B764" s="2"/>
      <c r="H764" s="71"/>
    </row>
    <row r="765" spans="2:8" ht="15.75" customHeight="1" x14ac:dyDescent="0.25">
      <c r="B765" s="2"/>
      <c r="H765" s="71"/>
    </row>
    <row r="766" spans="2:8" ht="15.75" customHeight="1" x14ac:dyDescent="0.25">
      <c r="B766" s="2"/>
      <c r="H766" s="71"/>
    </row>
    <row r="767" spans="2:8" ht="15.75" customHeight="1" x14ac:dyDescent="0.25">
      <c r="B767" s="2"/>
      <c r="H767" s="71"/>
    </row>
    <row r="768" spans="2:8" ht="15.75" customHeight="1" x14ac:dyDescent="0.25">
      <c r="B768" s="2"/>
      <c r="H768" s="71"/>
    </row>
    <row r="769" spans="2:8" ht="15.75" customHeight="1" x14ac:dyDescent="0.25">
      <c r="B769" s="2"/>
      <c r="H769" s="71"/>
    </row>
    <row r="770" spans="2:8" ht="15.75" customHeight="1" x14ac:dyDescent="0.25">
      <c r="B770" s="2"/>
      <c r="H770" s="71"/>
    </row>
    <row r="771" spans="2:8" ht="15.75" customHeight="1" x14ac:dyDescent="0.25">
      <c r="B771" s="2"/>
      <c r="H771" s="71"/>
    </row>
    <row r="772" spans="2:8" ht="15.75" customHeight="1" x14ac:dyDescent="0.25">
      <c r="B772" s="2"/>
      <c r="H772" s="71"/>
    </row>
    <row r="773" spans="2:8" ht="15.75" customHeight="1" x14ac:dyDescent="0.25">
      <c r="B773" s="2"/>
      <c r="H773" s="71"/>
    </row>
    <row r="774" spans="2:8" ht="15.75" customHeight="1" x14ac:dyDescent="0.25">
      <c r="B774" s="2"/>
      <c r="H774" s="71"/>
    </row>
    <row r="775" spans="2:8" ht="15.75" customHeight="1" x14ac:dyDescent="0.25">
      <c r="B775" s="2"/>
      <c r="H775" s="71"/>
    </row>
    <row r="776" spans="2:8" ht="15.75" customHeight="1" x14ac:dyDescent="0.25">
      <c r="B776" s="2"/>
      <c r="H776" s="71"/>
    </row>
    <row r="777" spans="2:8" ht="15.75" customHeight="1" x14ac:dyDescent="0.25">
      <c r="B777" s="2"/>
      <c r="H777" s="71"/>
    </row>
    <row r="778" spans="2:8" ht="15.75" customHeight="1" x14ac:dyDescent="0.25">
      <c r="B778" s="2"/>
      <c r="H778" s="71"/>
    </row>
    <row r="779" spans="2:8" ht="15.75" customHeight="1" x14ac:dyDescent="0.25">
      <c r="B779" s="2"/>
      <c r="H779" s="71"/>
    </row>
    <row r="780" spans="2:8" ht="15.75" customHeight="1" x14ac:dyDescent="0.25">
      <c r="B780" s="2"/>
      <c r="H780" s="71"/>
    </row>
    <row r="781" spans="2:8" ht="15.75" customHeight="1" x14ac:dyDescent="0.25">
      <c r="B781" s="2"/>
      <c r="H781" s="71"/>
    </row>
    <row r="782" spans="2:8" ht="15.75" customHeight="1" x14ac:dyDescent="0.25">
      <c r="B782" s="2"/>
      <c r="H782" s="71"/>
    </row>
    <row r="783" spans="2:8" ht="15.75" customHeight="1" x14ac:dyDescent="0.25">
      <c r="B783" s="2"/>
      <c r="H783" s="71"/>
    </row>
    <row r="784" spans="2:8" ht="15.75" customHeight="1" x14ac:dyDescent="0.25">
      <c r="B784" s="2"/>
      <c r="H784" s="71"/>
    </row>
    <row r="785" spans="2:8" ht="15.75" customHeight="1" x14ac:dyDescent="0.25">
      <c r="B785" s="2"/>
      <c r="H785" s="71"/>
    </row>
    <row r="786" spans="2:8" ht="15.75" customHeight="1" x14ac:dyDescent="0.25">
      <c r="B786" s="2"/>
      <c r="H786" s="71"/>
    </row>
    <row r="787" spans="2:8" ht="15.75" customHeight="1" x14ac:dyDescent="0.25">
      <c r="B787" s="2"/>
      <c r="H787" s="71"/>
    </row>
    <row r="788" spans="2:8" ht="15.75" customHeight="1" x14ac:dyDescent="0.25">
      <c r="B788" s="2"/>
      <c r="H788" s="71"/>
    </row>
    <row r="789" spans="2:8" ht="15.75" customHeight="1" x14ac:dyDescent="0.25">
      <c r="B789" s="2"/>
      <c r="H789" s="71"/>
    </row>
    <row r="790" spans="2:8" ht="15.75" customHeight="1" x14ac:dyDescent="0.25">
      <c r="B790" s="2"/>
      <c r="H790" s="71"/>
    </row>
    <row r="791" spans="2:8" ht="15.75" customHeight="1" x14ac:dyDescent="0.25">
      <c r="B791" s="2"/>
      <c r="H791" s="71"/>
    </row>
    <row r="792" spans="2:8" ht="15.75" customHeight="1" x14ac:dyDescent="0.25">
      <c r="B792" s="2"/>
      <c r="H792" s="71"/>
    </row>
    <row r="793" spans="2:8" ht="15.75" customHeight="1" x14ac:dyDescent="0.25">
      <c r="B793" s="2"/>
      <c r="H793" s="71"/>
    </row>
    <row r="794" spans="2:8" ht="15.75" customHeight="1" x14ac:dyDescent="0.25">
      <c r="B794" s="2"/>
      <c r="H794" s="71"/>
    </row>
    <row r="795" spans="2:8" ht="15.75" customHeight="1" x14ac:dyDescent="0.25">
      <c r="B795" s="2"/>
      <c r="H795" s="71"/>
    </row>
    <row r="796" spans="2:8" ht="15.75" customHeight="1" x14ac:dyDescent="0.25">
      <c r="B796" s="2"/>
      <c r="H796" s="71"/>
    </row>
    <row r="797" spans="2:8" ht="15.75" customHeight="1" x14ac:dyDescent="0.25">
      <c r="B797" s="2"/>
      <c r="H797" s="71"/>
    </row>
    <row r="798" spans="2:8" ht="15.75" customHeight="1" x14ac:dyDescent="0.25">
      <c r="B798" s="2"/>
      <c r="H798" s="71"/>
    </row>
    <row r="799" spans="2:8" ht="15.75" customHeight="1" x14ac:dyDescent="0.25">
      <c r="B799" s="2"/>
      <c r="H799" s="71"/>
    </row>
    <row r="800" spans="2:8" ht="15.75" customHeight="1" x14ac:dyDescent="0.25">
      <c r="B800" s="2"/>
      <c r="H800" s="71"/>
    </row>
    <row r="801" spans="2:8" ht="15.75" customHeight="1" x14ac:dyDescent="0.25">
      <c r="B801" s="2"/>
      <c r="H801" s="71"/>
    </row>
    <row r="802" spans="2:8" ht="15.75" customHeight="1" x14ac:dyDescent="0.25">
      <c r="B802" s="2"/>
      <c r="H802" s="71"/>
    </row>
    <row r="803" spans="2:8" ht="15.75" customHeight="1" x14ac:dyDescent="0.25">
      <c r="B803" s="2"/>
      <c r="H803" s="71"/>
    </row>
    <row r="804" spans="2:8" ht="15.75" customHeight="1" x14ac:dyDescent="0.25">
      <c r="B804" s="2"/>
      <c r="H804" s="71"/>
    </row>
    <row r="805" spans="2:8" ht="15.75" customHeight="1" x14ac:dyDescent="0.25">
      <c r="B805" s="2"/>
      <c r="H805" s="71"/>
    </row>
    <row r="806" spans="2:8" ht="15.75" customHeight="1" x14ac:dyDescent="0.25">
      <c r="B806" s="2"/>
      <c r="H806" s="71"/>
    </row>
    <row r="807" spans="2:8" ht="15.75" customHeight="1" x14ac:dyDescent="0.25">
      <c r="B807" s="2"/>
      <c r="H807" s="71"/>
    </row>
    <row r="808" spans="2:8" ht="15.75" customHeight="1" x14ac:dyDescent="0.25">
      <c r="B808" s="2"/>
      <c r="H808" s="71"/>
    </row>
    <row r="809" spans="2:8" ht="15.75" customHeight="1" x14ac:dyDescent="0.25">
      <c r="B809" s="2"/>
      <c r="H809" s="71"/>
    </row>
    <row r="810" spans="2:8" ht="15.75" customHeight="1" x14ac:dyDescent="0.25">
      <c r="B810" s="2"/>
      <c r="H810" s="71"/>
    </row>
    <row r="811" spans="2:8" ht="15.75" customHeight="1" x14ac:dyDescent="0.25">
      <c r="B811" s="2"/>
      <c r="H811" s="71"/>
    </row>
    <row r="812" spans="2:8" ht="15.75" customHeight="1" x14ac:dyDescent="0.25">
      <c r="B812" s="2"/>
      <c r="H812" s="71"/>
    </row>
    <row r="813" spans="2:8" ht="15.75" customHeight="1" x14ac:dyDescent="0.25">
      <c r="B813" s="2"/>
      <c r="H813" s="71"/>
    </row>
    <row r="814" spans="2:8" ht="15.75" customHeight="1" x14ac:dyDescent="0.25">
      <c r="B814" s="2"/>
      <c r="H814" s="71"/>
    </row>
    <row r="815" spans="2:8" ht="15.75" customHeight="1" x14ac:dyDescent="0.25">
      <c r="B815" s="2"/>
      <c r="H815" s="71"/>
    </row>
    <row r="816" spans="2:8" ht="15.75" customHeight="1" x14ac:dyDescent="0.25">
      <c r="B816" s="2"/>
      <c r="H816" s="71"/>
    </row>
    <row r="817" spans="2:8" ht="15.75" customHeight="1" x14ac:dyDescent="0.25">
      <c r="B817" s="2"/>
      <c r="H817" s="71"/>
    </row>
    <row r="818" spans="2:8" ht="15.75" customHeight="1" x14ac:dyDescent="0.25">
      <c r="B818" s="2"/>
      <c r="H818" s="71"/>
    </row>
    <row r="819" spans="2:8" ht="15.75" customHeight="1" x14ac:dyDescent="0.25">
      <c r="B819" s="2"/>
      <c r="H819" s="71"/>
    </row>
    <row r="820" spans="2:8" ht="15.75" customHeight="1" x14ac:dyDescent="0.25">
      <c r="B820" s="2"/>
      <c r="H820" s="71"/>
    </row>
    <row r="821" spans="2:8" ht="15.75" customHeight="1" x14ac:dyDescent="0.25">
      <c r="B821" s="2"/>
      <c r="H821" s="71"/>
    </row>
    <row r="822" spans="2:8" ht="15.75" customHeight="1" x14ac:dyDescent="0.25">
      <c r="B822" s="2"/>
      <c r="H822" s="71"/>
    </row>
    <row r="823" spans="2:8" ht="15.75" customHeight="1" x14ac:dyDescent="0.25">
      <c r="B823" s="2"/>
      <c r="H823" s="71"/>
    </row>
    <row r="824" spans="2:8" ht="15.75" customHeight="1" x14ac:dyDescent="0.25">
      <c r="B824" s="2"/>
      <c r="H824" s="71"/>
    </row>
    <row r="825" spans="2:8" ht="15.75" customHeight="1" x14ac:dyDescent="0.25">
      <c r="B825" s="2"/>
      <c r="H825" s="71"/>
    </row>
    <row r="826" spans="2:8" ht="15.75" customHeight="1" x14ac:dyDescent="0.25">
      <c r="B826" s="2"/>
      <c r="H826" s="71"/>
    </row>
    <row r="827" spans="2:8" ht="15.75" customHeight="1" x14ac:dyDescent="0.25">
      <c r="B827" s="2"/>
      <c r="H827" s="71"/>
    </row>
    <row r="828" spans="2:8" ht="15.75" customHeight="1" x14ac:dyDescent="0.25">
      <c r="B828" s="2"/>
      <c r="H828" s="71"/>
    </row>
    <row r="829" spans="2:8" ht="15.75" customHeight="1" x14ac:dyDescent="0.25">
      <c r="B829" s="2"/>
      <c r="H829" s="71"/>
    </row>
    <row r="830" spans="2:8" ht="15.75" customHeight="1" x14ac:dyDescent="0.25">
      <c r="B830" s="2"/>
      <c r="H830" s="71"/>
    </row>
    <row r="831" spans="2:8" ht="15.75" customHeight="1" x14ac:dyDescent="0.25">
      <c r="B831" s="2"/>
      <c r="H831" s="71"/>
    </row>
    <row r="832" spans="2:8" ht="15.75" customHeight="1" x14ac:dyDescent="0.25">
      <c r="B832" s="2"/>
      <c r="H832" s="71"/>
    </row>
    <row r="833" spans="2:8" ht="15.75" customHeight="1" x14ac:dyDescent="0.25">
      <c r="B833" s="2"/>
      <c r="H833" s="71"/>
    </row>
    <row r="834" spans="2:8" ht="15.75" customHeight="1" x14ac:dyDescent="0.25">
      <c r="B834" s="2"/>
      <c r="H834" s="71"/>
    </row>
    <row r="835" spans="2:8" ht="15.75" customHeight="1" x14ac:dyDescent="0.25">
      <c r="B835" s="2"/>
      <c r="H835" s="71"/>
    </row>
    <row r="836" spans="2:8" ht="15.75" customHeight="1" x14ac:dyDescent="0.25">
      <c r="B836" s="2"/>
      <c r="H836" s="71"/>
    </row>
    <row r="837" spans="2:8" ht="15.75" customHeight="1" x14ac:dyDescent="0.25">
      <c r="B837" s="2"/>
      <c r="H837" s="71"/>
    </row>
    <row r="838" spans="2:8" ht="15.75" customHeight="1" x14ac:dyDescent="0.25">
      <c r="B838" s="2"/>
      <c r="H838" s="71"/>
    </row>
    <row r="839" spans="2:8" ht="15.75" customHeight="1" x14ac:dyDescent="0.25">
      <c r="B839" s="2"/>
      <c r="H839" s="71"/>
    </row>
    <row r="840" spans="2:8" ht="15.75" customHeight="1" x14ac:dyDescent="0.25">
      <c r="B840" s="2"/>
      <c r="H840" s="71"/>
    </row>
    <row r="841" spans="2:8" ht="15.75" customHeight="1" x14ac:dyDescent="0.25">
      <c r="B841" s="2"/>
      <c r="H841" s="71"/>
    </row>
    <row r="842" spans="2:8" ht="15.75" customHeight="1" x14ac:dyDescent="0.25">
      <c r="B842" s="2"/>
      <c r="H842" s="71"/>
    </row>
    <row r="843" spans="2:8" ht="15.75" customHeight="1" x14ac:dyDescent="0.25">
      <c r="B843" s="2"/>
      <c r="H843" s="71"/>
    </row>
    <row r="844" spans="2:8" ht="15.75" customHeight="1" x14ac:dyDescent="0.25">
      <c r="B844" s="2"/>
      <c r="H844" s="71"/>
    </row>
    <row r="845" spans="2:8" ht="15.75" customHeight="1" x14ac:dyDescent="0.25">
      <c r="B845" s="2"/>
      <c r="H845" s="71"/>
    </row>
    <row r="846" spans="2:8" ht="15.75" customHeight="1" x14ac:dyDescent="0.25">
      <c r="B846" s="2"/>
      <c r="H846" s="71"/>
    </row>
    <row r="847" spans="2:8" ht="15.75" customHeight="1" x14ac:dyDescent="0.25">
      <c r="B847" s="2"/>
      <c r="H847" s="71"/>
    </row>
    <row r="848" spans="2:8" ht="15.75" customHeight="1" x14ac:dyDescent="0.25">
      <c r="B848" s="2"/>
      <c r="H848" s="71"/>
    </row>
    <row r="849" spans="2:8" ht="15.75" customHeight="1" x14ac:dyDescent="0.25">
      <c r="B849" s="2"/>
      <c r="H849" s="71"/>
    </row>
    <row r="850" spans="2:8" ht="15.75" customHeight="1" x14ac:dyDescent="0.25">
      <c r="B850" s="2"/>
      <c r="H850" s="71"/>
    </row>
    <row r="851" spans="2:8" ht="15.75" customHeight="1" x14ac:dyDescent="0.25">
      <c r="B851" s="2"/>
      <c r="H851" s="71"/>
    </row>
    <row r="852" spans="2:8" ht="15.75" customHeight="1" x14ac:dyDescent="0.25">
      <c r="B852" s="2"/>
      <c r="H852" s="71"/>
    </row>
    <row r="853" spans="2:8" ht="15.75" customHeight="1" x14ac:dyDescent="0.25">
      <c r="B853" s="2"/>
      <c r="H853" s="71"/>
    </row>
    <row r="854" spans="2:8" ht="15.75" customHeight="1" x14ac:dyDescent="0.25">
      <c r="B854" s="2"/>
      <c r="H854" s="71"/>
    </row>
    <row r="855" spans="2:8" ht="15.75" customHeight="1" x14ac:dyDescent="0.25">
      <c r="B855" s="2"/>
      <c r="H855" s="71"/>
    </row>
    <row r="856" spans="2:8" ht="15.75" customHeight="1" x14ac:dyDescent="0.25">
      <c r="B856" s="2"/>
      <c r="H856" s="71"/>
    </row>
    <row r="857" spans="2:8" ht="15.75" customHeight="1" x14ac:dyDescent="0.25">
      <c r="B857" s="2"/>
      <c r="H857" s="71"/>
    </row>
    <row r="858" spans="2:8" ht="15.75" customHeight="1" x14ac:dyDescent="0.25">
      <c r="B858" s="2"/>
      <c r="H858" s="71"/>
    </row>
    <row r="859" spans="2:8" ht="15.75" customHeight="1" x14ac:dyDescent="0.25">
      <c r="B859" s="2"/>
      <c r="H859" s="71"/>
    </row>
    <row r="860" spans="2:8" ht="15.75" customHeight="1" x14ac:dyDescent="0.25">
      <c r="B860" s="2"/>
      <c r="H860" s="71"/>
    </row>
    <row r="861" spans="2:8" ht="15.75" customHeight="1" x14ac:dyDescent="0.25">
      <c r="B861" s="2"/>
      <c r="H861" s="71"/>
    </row>
    <row r="862" spans="2:8" ht="15.75" customHeight="1" x14ac:dyDescent="0.25">
      <c r="B862" s="2"/>
      <c r="H862" s="71"/>
    </row>
    <row r="863" spans="2:8" ht="15.75" customHeight="1" x14ac:dyDescent="0.25">
      <c r="B863" s="2"/>
      <c r="H863" s="71"/>
    </row>
    <row r="864" spans="2:8" ht="15.75" customHeight="1" x14ac:dyDescent="0.25">
      <c r="B864" s="2"/>
      <c r="H864" s="71"/>
    </row>
    <row r="865" spans="2:8" ht="15.75" customHeight="1" x14ac:dyDescent="0.25">
      <c r="B865" s="2"/>
      <c r="H865" s="71"/>
    </row>
    <row r="866" spans="2:8" ht="15.75" customHeight="1" x14ac:dyDescent="0.25">
      <c r="B866" s="2"/>
      <c r="H866" s="71"/>
    </row>
    <row r="867" spans="2:8" ht="15.75" customHeight="1" x14ac:dyDescent="0.25">
      <c r="B867" s="2"/>
      <c r="H867" s="71"/>
    </row>
    <row r="868" spans="2:8" ht="15.75" customHeight="1" x14ac:dyDescent="0.25">
      <c r="B868" s="2"/>
      <c r="H868" s="71"/>
    </row>
    <row r="869" spans="2:8" ht="15.75" customHeight="1" x14ac:dyDescent="0.25">
      <c r="B869" s="2"/>
      <c r="H869" s="71"/>
    </row>
    <row r="870" spans="2:8" ht="15.75" customHeight="1" x14ac:dyDescent="0.25">
      <c r="B870" s="2"/>
      <c r="H870" s="71"/>
    </row>
    <row r="871" spans="2:8" ht="15.75" customHeight="1" x14ac:dyDescent="0.25">
      <c r="B871" s="2"/>
      <c r="H871" s="71"/>
    </row>
    <row r="872" spans="2:8" ht="15.75" customHeight="1" x14ac:dyDescent="0.25">
      <c r="B872" s="2"/>
      <c r="H872" s="71"/>
    </row>
    <row r="873" spans="2:8" ht="15.75" customHeight="1" x14ac:dyDescent="0.25">
      <c r="B873" s="2"/>
      <c r="H873" s="71"/>
    </row>
    <row r="874" spans="2:8" ht="15.75" customHeight="1" x14ac:dyDescent="0.25">
      <c r="B874" s="2"/>
      <c r="H874" s="71"/>
    </row>
    <row r="875" spans="2:8" ht="15.75" customHeight="1" x14ac:dyDescent="0.25">
      <c r="B875" s="2"/>
      <c r="H875" s="71"/>
    </row>
    <row r="876" spans="2:8" ht="15.75" customHeight="1" x14ac:dyDescent="0.25">
      <c r="B876" s="2"/>
      <c r="H876" s="71"/>
    </row>
    <row r="877" spans="2:8" ht="15.75" customHeight="1" x14ac:dyDescent="0.25">
      <c r="B877" s="2"/>
      <c r="H877" s="71"/>
    </row>
    <row r="878" spans="2:8" ht="15.75" customHeight="1" x14ac:dyDescent="0.25">
      <c r="B878" s="2"/>
      <c r="H878" s="71"/>
    </row>
    <row r="879" spans="2:8" ht="15.75" customHeight="1" x14ac:dyDescent="0.25">
      <c r="B879" s="2"/>
      <c r="H879" s="71"/>
    </row>
    <row r="880" spans="2:8" ht="15.75" customHeight="1" x14ac:dyDescent="0.25">
      <c r="B880" s="2"/>
      <c r="H880" s="71"/>
    </row>
    <row r="881" spans="2:8" ht="15.75" customHeight="1" x14ac:dyDescent="0.25">
      <c r="B881" s="2"/>
      <c r="H881" s="71"/>
    </row>
    <row r="882" spans="2:8" ht="15.75" customHeight="1" x14ac:dyDescent="0.25">
      <c r="B882" s="2"/>
      <c r="H882" s="71"/>
    </row>
    <row r="883" spans="2:8" ht="15.75" customHeight="1" x14ac:dyDescent="0.25">
      <c r="B883" s="2"/>
      <c r="H883" s="71"/>
    </row>
    <row r="884" spans="2:8" ht="15.75" customHeight="1" x14ac:dyDescent="0.25">
      <c r="B884" s="2"/>
      <c r="H884" s="71"/>
    </row>
    <row r="885" spans="2:8" ht="15.75" customHeight="1" x14ac:dyDescent="0.25">
      <c r="B885" s="2"/>
      <c r="H885" s="71"/>
    </row>
    <row r="886" spans="2:8" ht="15.75" customHeight="1" x14ac:dyDescent="0.25">
      <c r="B886" s="2"/>
      <c r="H886" s="71"/>
    </row>
    <row r="887" spans="2:8" ht="15.75" customHeight="1" x14ac:dyDescent="0.25">
      <c r="B887" s="2"/>
      <c r="H887" s="71"/>
    </row>
    <row r="888" spans="2:8" ht="15.75" customHeight="1" x14ac:dyDescent="0.25">
      <c r="B888" s="2"/>
      <c r="H888" s="71"/>
    </row>
    <row r="889" spans="2:8" ht="15.75" customHeight="1" x14ac:dyDescent="0.25">
      <c r="B889" s="2"/>
      <c r="H889" s="71"/>
    </row>
    <row r="890" spans="2:8" ht="15.75" customHeight="1" x14ac:dyDescent="0.25">
      <c r="B890" s="2"/>
      <c r="H890" s="71"/>
    </row>
    <row r="891" spans="2:8" ht="15.75" customHeight="1" x14ac:dyDescent="0.25">
      <c r="B891" s="2"/>
      <c r="H891" s="71"/>
    </row>
    <row r="892" spans="2:8" ht="15.75" customHeight="1" x14ac:dyDescent="0.25">
      <c r="B892" s="2"/>
      <c r="H892" s="71"/>
    </row>
    <row r="893" spans="2:8" ht="15.75" customHeight="1" x14ac:dyDescent="0.25">
      <c r="B893" s="2"/>
      <c r="H893" s="71"/>
    </row>
    <row r="894" spans="2:8" ht="15.75" customHeight="1" x14ac:dyDescent="0.25">
      <c r="B894" s="2"/>
      <c r="H894" s="71"/>
    </row>
    <row r="895" spans="2:8" ht="15.75" customHeight="1" x14ac:dyDescent="0.25">
      <c r="B895" s="2"/>
      <c r="H895" s="71"/>
    </row>
    <row r="896" spans="2:8" ht="15.75" customHeight="1" x14ac:dyDescent="0.25">
      <c r="B896" s="2"/>
      <c r="H896" s="71"/>
    </row>
    <row r="897" spans="2:8" ht="15.75" customHeight="1" x14ac:dyDescent="0.25">
      <c r="B897" s="2"/>
      <c r="H897" s="71"/>
    </row>
    <row r="898" spans="2:8" ht="15.75" customHeight="1" x14ac:dyDescent="0.25">
      <c r="B898" s="2"/>
      <c r="H898" s="71"/>
    </row>
    <row r="899" spans="2:8" ht="15.75" customHeight="1" x14ac:dyDescent="0.25">
      <c r="B899" s="2"/>
      <c r="H899" s="71"/>
    </row>
    <row r="900" spans="2:8" ht="15.75" customHeight="1" x14ac:dyDescent="0.25">
      <c r="B900" s="2"/>
      <c r="H900" s="71"/>
    </row>
    <row r="901" spans="2:8" ht="15.75" customHeight="1" x14ac:dyDescent="0.25">
      <c r="B901" s="2"/>
      <c r="H901" s="71"/>
    </row>
    <row r="902" spans="2:8" ht="15.75" customHeight="1" x14ac:dyDescent="0.25">
      <c r="B902" s="2"/>
      <c r="H902" s="71"/>
    </row>
    <row r="903" spans="2:8" ht="15.75" customHeight="1" x14ac:dyDescent="0.25">
      <c r="B903" s="2"/>
      <c r="H903" s="71"/>
    </row>
    <row r="904" spans="2:8" ht="15.75" customHeight="1" x14ac:dyDescent="0.25">
      <c r="B904" s="2"/>
      <c r="H904" s="71"/>
    </row>
    <row r="905" spans="2:8" ht="15.75" customHeight="1" x14ac:dyDescent="0.25">
      <c r="B905" s="2"/>
      <c r="H905" s="71"/>
    </row>
    <row r="906" spans="2:8" ht="15.75" customHeight="1" x14ac:dyDescent="0.25">
      <c r="B906" s="2"/>
      <c r="H906" s="71"/>
    </row>
    <row r="907" spans="2:8" ht="15.75" customHeight="1" x14ac:dyDescent="0.25">
      <c r="B907" s="2"/>
      <c r="H907" s="71"/>
    </row>
    <row r="908" spans="2:8" ht="15.75" customHeight="1" x14ac:dyDescent="0.25">
      <c r="B908" s="2"/>
      <c r="H908" s="71"/>
    </row>
    <row r="909" spans="2:8" ht="15.75" customHeight="1" x14ac:dyDescent="0.25">
      <c r="B909" s="2"/>
      <c r="H909" s="71"/>
    </row>
    <row r="910" spans="2:8" ht="15.75" customHeight="1" x14ac:dyDescent="0.25">
      <c r="B910" s="2"/>
      <c r="H910" s="71"/>
    </row>
    <row r="911" spans="2:8" ht="15.75" customHeight="1" x14ac:dyDescent="0.25">
      <c r="B911" s="2"/>
      <c r="H911" s="71"/>
    </row>
    <row r="912" spans="2:8" ht="15.75" customHeight="1" x14ac:dyDescent="0.25">
      <c r="B912" s="2"/>
      <c r="H912" s="71"/>
    </row>
    <row r="913" spans="2:8" ht="15.75" customHeight="1" x14ac:dyDescent="0.25">
      <c r="B913" s="2"/>
      <c r="H913" s="71"/>
    </row>
    <row r="914" spans="2:8" ht="15.75" customHeight="1" x14ac:dyDescent="0.25">
      <c r="B914" s="2"/>
      <c r="H914" s="71"/>
    </row>
    <row r="915" spans="2:8" ht="15.75" customHeight="1" x14ac:dyDescent="0.25">
      <c r="B915" s="2"/>
      <c r="H915" s="71"/>
    </row>
    <row r="916" spans="2:8" ht="15.75" customHeight="1" x14ac:dyDescent="0.25">
      <c r="B916" s="2"/>
      <c r="H916" s="71"/>
    </row>
    <row r="917" spans="2:8" ht="15.75" customHeight="1" x14ac:dyDescent="0.25">
      <c r="B917" s="2"/>
      <c r="H917" s="71"/>
    </row>
    <row r="918" spans="2:8" ht="15.75" customHeight="1" x14ac:dyDescent="0.25">
      <c r="B918" s="2"/>
      <c r="H918" s="71"/>
    </row>
    <row r="919" spans="2:8" ht="15.75" customHeight="1" x14ac:dyDescent="0.25">
      <c r="B919" s="2"/>
      <c r="H919" s="71"/>
    </row>
    <row r="920" spans="2:8" ht="15.75" customHeight="1" x14ac:dyDescent="0.25">
      <c r="B920" s="2"/>
      <c r="H920" s="71"/>
    </row>
    <row r="921" spans="2:8" ht="15.75" customHeight="1" x14ac:dyDescent="0.25">
      <c r="B921" s="2"/>
      <c r="H921" s="71"/>
    </row>
    <row r="922" spans="2:8" ht="15.75" customHeight="1" x14ac:dyDescent="0.25">
      <c r="B922" s="2"/>
      <c r="H922" s="71"/>
    </row>
    <row r="923" spans="2:8" ht="15.75" customHeight="1" x14ac:dyDescent="0.25">
      <c r="B923" s="2"/>
      <c r="H923" s="71"/>
    </row>
    <row r="924" spans="2:8" ht="15.75" customHeight="1" x14ac:dyDescent="0.25">
      <c r="B924" s="2"/>
      <c r="H924" s="71"/>
    </row>
    <row r="925" spans="2:8" ht="15.75" customHeight="1" x14ac:dyDescent="0.25">
      <c r="B925" s="2"/>
      <c r="H925" s="71"/>
    </row>
    <row r="926" spans="2:8" ht="15.75" customHeight="1" x14ac:dyDescent="0.25">
      <c r="B926" s="2"/>
      <c r="H926" s="71"/>
    </row>
    <row r="927" spans="2:8" ht="15.75" customHeight="1" x14ac:dyDescent="0.25">
      <c r="B927" s="2"/>
      <c r="H927" s="71"/>
    </row>
    <row r="928" spans="2:8" ht="15.75" customHeight="1" x14ac:dyDescent="0.25">
      <c r="B928" s="2"/>
      <c r="H928" s="71"/>
    </row>
    <row r="929" spans="2:8" ht="15.75" customHeight="1" x14ac:dyDescent="0.25">
      <c r="B929" s="2"/>
      <c r="H929" s="71"/>
    </row>
    <row r="930" spans="2:8" ht="15.75" customHeight="1" x14ac:dyDescent="0.25">
      <c r="B930" s="2"/>
      <c r="H930" s="71"/>
    </row>
    <row r="931" spans="2:8" ht="15.75" customHeight="1" x14ac:dyDescent="0.25">
      <c r="B931" s="2"/>
      <c r="H931" s="71"/>
    </row>
    <row r="932" spans="2:8" ht="15.75" customHeight="1" x14ac:dyDescent="0.25">
      <c r="B932" s="2"/>
      <c r="H932" s="71"/>
    </row>
    <row r="933" spans="2:8" ht="15.75" customHeight="1" x14ac:dyDescent="0.25">
      <c r="B933" s="2"/>
      <c r="H933" s="71"/>
    </row>
    <row r="934" spans="2:8" ht="15.75" customHeight="1" x14ac:dyDescent="0.25">
      <c r="B934" s="2"/>
      <c r="H934" s="71"/>
    </row>
    <row r="935" spans="2:8" ht="15.75" customHeight="1" x14ac:dyDescent="0.25">
      <c r="B935" s="2"/>
      <c r="H935" s="71"/>
    </row>
    <row r="936" spans="2:8" ht="15.75" customHeight="1" x14ac:dyDescent="0.25">
      <c r="B936" s="2"/>
      <c r="H936" s="71"/>
    </row>
    <row r="937" spans="2:8" ht="15.75" customHeight="1" x14ac:dyDescent="0.25">
      <c r="B937" s="2"/>
      <c r="H937" s="71"/>
    </row>
    <row r="938" spans="2:8" ht="15.75" customHeight="1" x14ac:dyDescent="0.25">
      <c r="B938" s="2"/>
      <c r="H938" s="71"/>
    </row>
    <row r="939" spans="2:8" ht="15.75" customHeight="1" x14ac:dyDescent="0.25">
      <c r="B939" s="2"/>
      <c r="H939" s="71"/>
    </row>
    <row r="940" spans="2:8" ht="15.75" customHeight="1" x14ac:dyDescent="0.25">
      <c r="B940" s="2"/>
      <c r="H940" s="71"/>
    </row>
    <row r="941" spans="2:8" ht="15.75" customHeight="1" x14ac:dyDescent="0.25">
      <c r="B941" s="2"/>
      <c r="H941" s="71"/>
    </row>
    <row r="942" spans="2:8" ht="15.75" customHeight="1" x14ac:dyDescent="0.25">
      <c r="B942" s="2"/>
      <c r="H942" s="71"/>
    </row>
    <row r="943" spans="2:8" ht="15.75" customHeight="1" x14ac:dyDescent="0.25">
      <c r="B943" s="2"/>
      <c r="H943" s="71"/>
    </row>
    <row r="944" spans="2:8" ht="15.75" customHeight="1" x14ac:dyDescent="0.25">
      <c r="B944" s="2"/>
      <c r="H944" s="71"/>
    </row>
    <row r="945" spans="2:8" ht="15.75" customHeight="1" x14ac:dyDescent="0.25">
      <c r="B945" s="2"/>
      <c r="H945" s="71"/>
    </row>
    <row r="946" spans="2:8" ht="15.75" customHeight="1" x14ac:dyDescent="0.25">
      <c r="B946" s="2"/>
      <c r="H946" s="71"/>
    </row>
    <row r="947" spans="2:8" ht="15.75" customHeight="1" x14ac:dyDescent="0.25">
      <c r="B947" s="2"/>
      <c r="H947" s="71"/>
    </row>
    <row r="948" spans="2:8" ht="15.75" customHeight="1" x14ac:dyDescent="0.25">
      <c r="B948" s="2"/>
      <c r="H948" s="71"/>
    </row>
    <row r="949" spans="2:8" ht="15.75" customHeight="1" x14ac:dyDescent="0.25">
      <c r="B949" s="2"/>
      <c r="H949" s="71"/>
    </row>
    <row r="950" spans="2:8" ht="15.75" customHeight="1" x14ac:dyDescent="0.25">
      <c r="B950" s="2"/>
      <c r="H950" s="71"/>
    </row>
    <row r="951" spans="2:8" ht="15.75" customHeight="1" x14ac:dyDescent="0.25">
      <c r="B951" s="2"/>
      <c r="H951" s="71"/>
    </row>
    <row r="952" spans="2:8" ht="15.75" customHeight="1" x14ac:dyDescent="0.25">
      <c r="B952" s="2"/>
      <c r="H952" s="71"/>
    </row>
    <row r="953" spans="2:8" ht="15.75" customHeight="1" x14ac:dyDescent="0.25">
      <c r="B953" s="2"/>
      <c r="H953" s="71"/>
    </row>
    <row r="954" spans="2:8" ht="15.75" customHeight="1" x14ac:dyDescent="0.25">
      <c r="B954" s="2"/>
      <c r="H954" s="71"/>
    </row>
    <row r="955" spans="2:8" ht="15.75" customHeight="1" x14ac:dyDescent="0.25">
      <c r="B955" s="2"/>
      <c r="H955" s="71"/>
    </row>
    <row r="956" spans="2:8" ht="15.75" customHeight="1" x14ac:dyDescent="0.25">
      <c r="B956" s="2"/>
      <c r="H956" s="71"/>
    </row>
    <row r="957" spans="2:8" ht="15.75" customHeight="1" x14ac:dyDescent="0.25">
      <c r="B957" s="2"/>
      <c r="H957" s="71"/>
    </row>
    <row r="958" spans="2:8" ht="15.75" customHeight="1" x14ac:dyDescent="0.25">
      <c r="B958" s="2"/>
      <c r="H958" s="71"/>
    </row>
    <row r="959" spans="2:8" ht="15.75" customHeight="1" x14ac:dyDescent="0.25">
      <c r="B959" s="2"/>
      <c r="H959" s="71"/>
    </row>
    <row r="960" spans="2:8" ht="15.75" customHeight="1" x14ac:dyDescent="0.25">
      <c r="B960" s="2"/>
      <c r="H960" s="71"/>
    </row>
    <row r="961" spans="2:8" ht="15.75" customHeight="1" x14ac:dyDescent="0.25">
      <c r="B961" s="2"/>
      <c r="H961" s="71"/>
    </row>
    <row r="962" spans="2:8" ht="15.75" customHeight="1" x14ac:dyDescent="0.25">
      <c r="B962" s="2"/>
      <c r="H962" s="71"/>
    </row>
    <row r="963" spans="2:8" ht="15.75" customHeight="1" x14ac:dyDescent="0.25">
      <c r="B963" s="2"/>
      <c r="H963" s="71"/>
    </row>
    <row r="964" spans="2:8" ht="15.75" customHeight="1" x14ac:dyDescent="0.25">
      <c r="B964" s="2"/>
      <c r="H964" s="71"/>
    </row>
    <row r="965" spans="2:8" ht="15.75" customHeight="1" x14ac:dyDescent="0.25">
      <c r="B965" s="2"/>
      <c r="H965" s="71"/>
    </row>
    <row r="966" spans="2:8" ht="15.75" customHeight="1" x14ac:dyDescent="0.25">
      <c r="B966" s="2"/>
      <c r="H966" s="71"/>
    </row>
    <row r="967" spans="2:8" ht="15.75" customHeight="1" x14ac:dyDescent="0.25">
      <c r="B967" s="2"/>
      <c r="H967" s="71"/>
    </row>
    <row r="968" spans="2:8" ht="15.75" customHeight="1" x14ac:dyDescent="0.25">
      <c r="B968" s="2"/>
      <c r="H968" s="71"/>
    </row>
    <row r="969" spans="2:8" ht="15.75" customHeight="1" x14ac:dyDescent="0.25">
      <c r="B969" s="2"/>
      <c r="H969" s="71"/>
    </row>
    <row r="970" spans="2:8" ht="15.75" customHeight="1" x14ac:dyDescent="0.25">
      <c r="B970" s="2"/>
      <c r="H970" s="71"/>
    </row>
    <row r="971" spans="2:8" ht="15.75" customHeight="1" x14ac:dyDescent="0.25">
      <c r="B971" s="2"/>
      <c r="H971" s="71"/>
    </row>
    <row r="972" spans="2:8" ht="15.75" customHeight="1" x14ac:dyDescent="0.25">
      <c r="B972" s="2"/>
      <c r="H972" s="71"/>
    </row>
    <row r="973" spans="2:8" ht="15.75" customHeight="1" x14ac:dyDescent="0.25">
      <c r="B973" s="2"/>
      <c r="H973" s="71"/>
    </row>
    <row r="974" spans="2:8" ht="15.75" customHeight="1" x14ac:dyDescent="0.25">
      <c r="B974" s="2"/>
      <c r="H974" s="71"/>
    </row>
    <row r="975" spans="2:8" ht="15.75" customHeight="1" x14ac:dyDescent="0.25">
      <c r="B975" s="2"/>
      <c r="H975" s="71"/>
    </row>
    <row r="976" spans="2:8" ht="15.75" customHeight="1" x14ac:dyDescent="0.25">
      <c r="B976" s="2"/>
      <c r="H976" s="71"/>
    </row>
    <row r="977" spans="2:8" ht="15.75" customHeight="1" x14ac:dyDescent="0.25">
      <c r="B977" s="2"/>
      <c r="H977" s="71"/>
    </row>
    <row r="978" spans="2:8" ht="15.75" customHeight="1" x14ac:dyDescent="0.25">
      <c r="B978" s="2"/>
      <c r="H978" s="71"/>
    </row>
    <row r="979" spans="2:8" ht="15.75" customHeight="1" x14ac:dyDescent="0.25">
      <c r="B979" s="2"/>
      <c r="H979" s="71"/>
    </row>
    <row r="980" spans="2:8" ht="15.75" customHeight="1" x14ac:dyDescent="0.25">
      <c r="B980" s="2"/>
      <c r="H980" s="71"/>
    </row>
    <row r="981" spans="2:8" ht="15.75" customHeight="1" x14ac:dyDescent="0.25">
      <c r="B981" s="2"/>
      <c r="H981" s="71"/>
    </row>
    <row r="982" spans="2:8" ht="15.75" customHeight="1" x14ac:dyDescent="0.25">
      <c r="B982" s="2"/>
      <c r="H982" s="71"/>
    </row>
    <row r="983" spans="2:8" ht="15.75" customHeight="1" x14ac:dyDescent="0.25">
      <c r="B983" s="2"/>
      <c r="H983" s="71"/>
    </row>
    <row r="984" spans="2:8" ht="15.75" customHeight="1" x14ac:dyDescent="0.25">
      <c r="B984" s="2"/>
      <c r="H984" s="71"/>
    </row>
    <row r="985" spans="2:8" ht="15.75" customHeight="1" x14ac:dyDescent="0.25">
      <c r="B985" s="2"/>
      <c r="H985" s="71"/>
    </row>
    <row r="986" spans="2:8" ht="15.75" customHeight="1" x14ac:dyDescent="0.25">
      <c r="B986" s="2"/>
      <c r="H986" s="71"/>
    </row>
    <row r="987" spans="2:8" ht="15.75" customHeight="1" x14ac:dyDescent="0.25">
      <c r="B987" s="2"/>
      <c r="H987" s="71"/>
    </row>
    <row r="988" spans="2:8" ht="15.75" customHeight="1" x14ac:dyDescent="0.25">
      <c r="B988" s="2"/>
      <c r="H988" s="71"/>
    </row>
    <row r="989" spans="2:8" ht="15.75" customHeight="1" x14ac:dyDescent="0.25">
      <c r="B989" s="2"/>
      <c r="H989" s="71"/>
    </row>
    <row r="990" spans="2:8" ht="15.75" customHeight="1" x14ac:dyDescent="0.25">
      <c r="B990" s="2"/>
      <c r="H990" s="71"/>
    </row>
    <row r="991" spans="2:8" ht="15.75" customHeight="1" x14ac:dyDescent="0.25">
      <c r="B991" s="2"/>
      <c r="H991" s="71"/>
    </row>
    <row r="992" spans="2:8" ht="15.75" customHeight="1" x14ac:dyDescent="0.25">
      <c r="B992" s="2"/>
      <c r="H992" s="71"/>
    </row>
    <row r="993" spans="2:8" ht="15.75" customHeight="1" x14ac:dyDescent="0.25">
      <c r="B993" s="2"/>
      <c r="H993" s="71"/>
    </row>
    <row r="994" spans="2:8" ht="15.75" customHeight="1" x14ac:dyDescent="0.25">
      <c r="B994" s="2"/>
      <c r="H994" s="71"/>
    </row>
    <row r="995" spans="2:8" ht="15.75" customHeight="1" x14ac:dyDescent="0.25">
      <c r="B995" s="2"/>
      <c r="H995" s="71"/>
    </row>
    <row r="996" spans="2:8" ht="15.75" customHeight="1" x14ac:dyDescent="0.25">
      <c r="B996" s="2"/>
      <c r="H996" s="71"/>
    </row>
    <row r="997" spans="2:8" ht="15.75" customHeight="1" x14ac:dyDescent="0.25">
      <c r="B997" s="2"/>
      <c r="H997" s="71"/>
    </row>
    <row r="998" spans="2:8" ht="15.75" customHeight="1" x14ac:dyDescent="0.25">
      <c r="B998" s="2"/>
      <c r="H998" s="71"/>
    </row>
    <row r="999" spans="2:8" ht="15.75" customHeight="1" x14ac:dyDescent="0.25">
      <c r="B999" s="2"/>
      <c r="H999" s="71"/>
    </row>
    <row r="1000" spans="2:8" ht="15.75" customHeight="1" x14ac:dyDescent="0.25">
      <c r="B1000" s="2"/>
      <c r="H1000" s="7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1006"/>
  <sheetViews>
    <sheetView workbookViewId="0">
      <pane ySplit="1" topLeftCell="A14" activePane="bottomLeft" state="frozen"/>
      <selection pane="bottomLeft" activeCell="F47" sqref="F47"/>
    </sheetView>
  </sheetViews>
  <sheetFormatPr defaultColWidth="14.42578125" defaultRowHeight="15" customHeight="1" x14ac:dyDescent="0.25"/>
  <cols>
    <col min="1" max="1" width="32.7109375" customWidth="1"/>
    <col min="2" max="2" width="13.85546875" customWidth="1"/>
    <col min="3" max="8" width="9.140625" customWidth="1"/>
    <col min="9" max="11" width="11.7109375" customWidth="1"/>
    <col min="12" max="12" width="9.140625" customWidth="1"/>
    <col min="13" max="28" width="8.7109375" customWidth="1"/>
  </cols>
  <sheetData>
    <row r="1" spans="1:28" ht="25.5" x14ac:dyDescent="0.35">
      <c r="A1" s="205" t="s">
        <v>283</v>
      </c>
      <c r="B1" s="198"/>
      <c r="C1" s="98">
        <v>6.1</v>
      </c>
      <c r="D1" s="98">
        <v>6.2</v>
      </c>
      <c r="E1" s="98">
        <v>6.3</v>
      </c>
      <c r="F1" s="98">
        <v>6.4</v>
      </c>
      <c r="G1" s="98">
        <v>6.5</v>
      </c>
      <c r="H1" s="98">
        <v>6.6</v>
      </c>
      <c r="I1" s="99">
        <v>670</v>
      </c>
      <c r="J1" s="100">
        <v>680</v>
      </c>
      <c r="K1" s="101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idden="1" x14ac:dyDescent="0.25">
      <c r="A2" s="103"/>
      <c r="B2" s="104">
        <v>2012</v>
      </c>
      <c r="C2" s="105"/>
      <c r="D2" s="105"/>
      <c r="E2" s="105"/>
      <c r="F2" s="105"/>
      <c r="G2" s="105"/>
      <c r="H2" s="105"/>
      <c r="I2" s="106"/>
      <c r="J2" s="106"/>
      <c r="K2" s="106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spans="1:28" hidden="1" x14ac:dyDescent="0.25">
      <c r="A3" s="108" t="s">
        <v>284</v>
      </c>
      <c r="B3" s="104"/>
      <c r="C3" s="105"/>
      <c r="D3" s="105"/>
      <c r="E3" s="105"/>
      <c r="F3" s="105"/>
      <c r="G3" s="105"/>
      <c r="H3" s="105"/>
      <c r="I3" s="106"/>
      <c r="J3" s="106"/>
      <c r="K3" s="106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</row>
    <row r="4" spans="1:28" hidden="1" x14ac:dyDescent="0.25">
      <c r="A4" s="103" t="s">
        <v>285</v>
      </c>
      <c r="B4" s="104"/>
      <c r="C4" s="105"/>
      <c r="D4" s="105"/>
      <c r="E4" s="105"/>
      <c r="F4" s="105"/>
      <c r="G4" s="105"/>
      <c r="H4" s="105"/>
      <c r="I4" s="106"/>
      <c r="J4" s="106"/>
      <c r="K4" s="106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</row>
    <row r="5" spans="1:28" hidden="1" x14ac:dyDescent="0.25">
      <c r="A5" s="109" t="s">
        <v>286</v>
      </c>
      <c r="B5" s="110"/>
      <c r="C5" s="111">
        <f t="shared" ref="C5:H5" si="0">C3-C4</f>
        <v>0</v>
      </c>
      <c r="D5" s="111">
        <f t="shared" si="0"/>
        <v>0</v>
      </c>
      <c r="E5" s="111">
        <f t="shared" si="0"/>
        <v>0</v>
      </c>
      <c r="F5" s="111">
        <f t="shared" si="0"/>
        <v>0</v>
      </c>
      <c r="G5" s="111">
        <f t="shared" si="0"/>
        <v>0</v>
      </c>
      <c r="H5" s="111">
        <f t="shared" si="0"/>
        <v>0</v>
      </c>
      <c r="I5" s="112"/>
      <c r="J5" s="112"/>
      <c r="K5" s="112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</row>
    <row r="6" spans="1:28" hidden="1" x14ac:dyDescent="0.25">
      <c r="A6" s="107"/>
      <c r="B6" s="104">
        <v>2013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spans="1:28" hidden="1" x14ac:dyDescent="0.25">
      <c r="A7" s="108" t="s">
        <v>284</v>
      </c>
      <c r="B7" s="104"/>
      <c r="C7" s="105"/>
      <c r="D7" s="105"/>
      <c r="E7" s="105"/>
      <c r="F7" s="105"/>
      <c r="G7" s="105"/>
      <c r="H7" s="105"/>
      <c r="I7" s="106"/>
      <c r="J7" s="106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spans="1:28" hidden="1" x14ac:dyDescent="0.25">
      <c r="A8" s="103" t="s">
        <v>285</v>
      </c>
      <c r="B8" s="104"/>
      <c r="C8" s="105"/>
      <c r="D8" s="105"/>
      <c r="E8" s="105"/>
      <c r="F8" s="105"/>
      <c r="G8" s="105"/>
      <c r="H8" s="105"/>
      <c r="I8" s="106"/>
      <c r="J8" s="106"/>
      <c r="K8" s="106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</row>
    <row r="9" spans="1:28" hidden="1" x14ac:dyDescent="0.25">
      <c r="A9" s="109" t="s">
        <v>286</v>
      </c>
      <c r="B9" s="110"/>
      <c r="C9" s="111">
        <f t="shared" ref="C9:H9" si="1">C7-C8</f>
        <v>0</v>
      </c>
      <c r="D9" s="111">
        <f t="shared" si="1"/>
        <v>0</v>
      </c>
      <c r="E9" s="111">
        <f t="shared" si="1"/>
        <v>0</v>
      </c>
      <c r="F9" s="111">
        <f t="shared" si="1"/>
        <v>0</v>
      </c>
      <c r="G9" s="111">
        <f t="shared" si="1"/>
        <v>0</v>
      </c>
      <c r="H9" s="111">
        <f t="shared" si="1"/>
        <v>0</v>
      </c>
      <c r="I9" s="112"/>
      <c r="J9" s="112"/>
      <c r="K9" s="112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</row>
    <row r="10" spans="1:28" hidden="1" x14ac:dyDescent="0.25">
      <c r="A10" s="103"/>
      <c r="B10" s="104">
        <v>2014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</row>
    <row r="11" spans="1:28" hidden="1" x14ac:dyDescent="0.25">
      <c r="A11" s="108" t="s">
        <v>284</v>
      </c>
      <c r="B11" s="104"/>
      <c r="C11" s="105"/>
      <c r="D11" s="105"/>
      <c r="E11" s="105"/>
      <c r="F11" s="105"/>
      <c r="G11" s="105"/>
      <c r="H11" s="105"/>
      <c r="I11" s="106"/>
      <c r="J11" s="106"/>
      <c r="K11" s="106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</row>
    <row r="12" spans="1:28" hidden="1" x14ac:dyDescent="0.25">
      <c r="A12" s="103" t="s">
        <v>285</v>
      </c>
      <c r="B12" s="104"/>
      <c r="C12" s="105"/>
      <c r="D12" s="105"/>
      <c r="E12" s="105"/>
      <c r="F12" s="105"/>
      <c r="G12" s="105"/>
      <c r="H12" s="105"/>
      <c r="I12" s="106"/>
      <c r="J12" s="106"/>
      <c r="K12" s="106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</row>
    <row r="13" spans="1:28" hidden="1" x14ac:dyDescent="0.25">
      <c r="A13" s="109" t="s">
        <v>286</v>
      </c>
      <c r="B13" s="110"/>
      <c r="C13" s="111">
        <f t="shared" ref="C13:H13" si="2">C11-C12</f>
        <v>0</v>
      </c>
      <c r="D13" s="111">
        <f t="shared" si="2"/>
        <v>0</v>
      </c>
      <c r="E13" s="111">
        <f t="shared" si="2"/>
        <v>0</v>
      </c>
      <c r="F13" s="111">
        <f t="shared" si="2"/>
        <v>0</v>
      </c>
      <c r="G13" s="111">
        <f t="shared" si="2"/>
        <v>0</v>
      </c>
      <c r="H13" s="111">
        <f t="shared" si="2"/>
        <v>0</v>
      </c>
      <c r="I13" s="112"/>
      <c r="J13" s="112"/>
      <c r="K13" s="112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</row>
    <row r="14" spans="1:28" x14ac:dyDescent="0.25">
      <c r="A14" s="113"/>
      <c r="B14" s="114">
        <v>2015</v>
      </c>
      <c r="C14" s="115"/>
      <c r="D14" s="115"/>
      <c r="E14" s="115"/>
      <c r="F14" s="115"/>
      <c r="G14" s="115"/>
      <c r="H14" s="115"/>
      <c r="I14" s="115"/>
      <c r="J14" s="106"/>
      <c r="K14" s="116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pans="1:28" hidden="1" x14ac:dyDescent="0.25">
      <c r="A15" s="117" t="s">
        <v>284</v>
      </c>
      <c r="B15" s="104"/>
      <c r="C15" s="105"/>
      <c r="D15" s="105"/>
      <c r="E15" s="105"/>
      <c r="F15" s="105"/>
      <c r="G15" s="105"/>
      <c r="H15" s="105"/>
      <c r="I15" s="106"/>
      <c r="J15" s="106"/>
      <c r="K15" s="116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pans="1:28" x14ac:dyDescent="0.25">
      <c r="A16" s="118" t="s">
        <v>285</v>
      </c>
      <c r="B16" s="119"/>
      <c r="C16" s="120"/>
      <c r="D16" s="120"/>
      <c r="E16" s="120"/>
      <c r="F16" s="120"/>
      <c r="G16" s="120"/>
      <c r="H16" s="120"/>
      <c r="I16" s="121"/>
      <c r="J16" s="121"/>
      <c r="K16" s="122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 spans="1:28" hidden="1" x14ac:dyDescent="0.25">
      <c r="A17" s="123" t="s">
        <v>286</v>
      </c>
      <c r="B17" s="110"/>
      <c r="C17" s="111"/>
      <c r="D17" s="111"/>
      <c r="E17" s="111"/>
      <c r="F17" s="111"/>
      <c r="G17" s="111"/>
      <c r="H17" s="111"/>
      <c r="I17" s="112"/>
      <c r="J17" s="112"/>
      <c r="K17" s="124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</row>
    <row r="18" spans="1:28" x14ac:dyDescent="0.25">
      <c r="A18" s="125"/>
      <c r="B18" s="114">
        <v>2016</v>
      </c>
      <c r="C18" s="115"/>
      <c r="D18" s="115"/>
      <c r="E18" s="115"/>
      <c r="F18" s="115"/>
      <c r="G18" s="115"/>
      <c r="H18" s="115"/>
      <c r="I18" s="115"/>
      <c r="J18" s="106"/>
      <c r="K18" s="116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r="19" spans="1:28" hidden="1" x14ac:dyDescent="0.25">
      <c r="A19" s="117" t="s">
        <v>284</v>
      </c>
      <c r="B19" s="104"/>
      <c r="C19" s="105"/>
      <c r="D19" s="105"/>
      <c r="E19" s="105"/>
      <c r="F19" s="105"/>
      <c r="G19" s="105"/>
      <c r="H19" s="105"/>
      <c r="I19" s="106"/>
      <c r="J19" s="106"/>
      <c r="K19" s="116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 spans="1:28" x14ac:dyDescent="0.25">
      <c r="A20" s="118" t="s">
        <v>285</v>
      </c>
      <c r="B20" s="119"/>
      <c r="C20" s="120"/>
      <c r="D20" s="120"/>
      <c r="E20" s="120"/>
      <c r="F20" s="120"/>
      <c r="G20" s="120"/>
      <c r="H20" s="120"/>
      <c r="I20" s="121"/>
      <c r="J20" s="121"/>
      <c r="K20" s="122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r="21" spans="1:28" ht="15.75" hidden="1" customHeight="1" x14ac:dyDescent="0.25">
      <c r="A21" s="123" t="s">
        <v>286</v>
      </c>
      <c r="B21" s="110"/>
      <c r="C21" s="111"/>
      <c r="D21" s="111"/>
      <c r="E21" s="111"/>
      <c r="F21" s="111"/>
      <c r="G21" s="111"/>
      <c r="H21" s="111"/>
      <c r="I21" s="111"/>
      <c r="J21" s="111"/>
      <c r="K21" s="126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</row>
    <row r="22" spans="1:28" ht="15.75" customHeight="1" x14ac:dyDescent="0.25">
      <c r="A22" s="125"/>
      <c r="B22" s="114">
        <v>2017</v>
      </c>
      <c r="C22" s="115"/>
      <c r="D22" s="115"/>
      <c r="E22" s="115"/>
      <c r="F22" s="115"/>
      <c r="G22" s="115"/>
      <c r="H22" s="115"/>
      <c r="I22" s="115"/>
      <c r="J22" s="106"/>
      <c r="K22" s="116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</row>
    <row r="23" spans="1:28" ht="15.75" hidden="1" customHeight="1" x14ac:dyDescent="0.25">
      <c r="A23" s="117" t="s">
        <v>284</v>
      </c>
      <c r="B23" s="104"/>
      <c r="C23" s="105"/>
      <c r="D23" s="105"/>
      <c r="E23" s="105"/>
      <c r="F23" s="105"/>
      <c r="G23" s="105"/>
      <c r="H23" s="105"/>
      <c r="I23" s="106"/>
      <c r="J23" s="106"/>
      <c r="K23" s="116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</row>
    <row r="24" spans="1:28" ht="15.75" customHeight="1" x14ac:dyDescent="0.25">
      <c r="A24" s="118" t="s">
        <v>285</v>
      </c>
      <c r="B24" s="119"/>
      <c r="C24" s="120"/>
      <c r="D24" s="120"/>
      <c r="E24" s="120"/>
      <c r="F24" s="120"/>
      <c r="G24" s="120"/>
      <c r="H24" s="120"/>
      <c r="I24" s="121"/>
      <c r="J24" s="121"/>
      <c r="K24" s="122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 spans="1:28" ht="15.75" hidden="1" customHeight="1" x14ac:dyDescent="0.25">
      <c r="A25" s="123" t="s">
        <v>286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26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</row>
    <row r="26" spans="1:28" ht="15.75" customHeight="1" x14ac:dyDescent="0.25">
      <c r="A26" s="125"/>
      <c r="B26" s="127">
        <v>2018</v>
      </c>
      <c r="C26" s="115"/>
      <c r="D26" s="115"/>
      <c r="E26" s="115"/>
      <c r="F26" s="115"/>
      <c r="G26" s="115"/>
      <c r="H26" s="115"/>
      <c r="I26" s="115"/>
      <c r="J26" s="106"/>
      <c r="K26" s="116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</row>
    <row r="27" spans="1:28" ht="15.75" hidden="1" customHeight="1" x14ac:dyDescent="0.25">
      <c r="A27" s="117" t="s">
        <v>284</v>
      </c>
      <c r="B27" s="104"/>
      <c r="C27" s="105"/>
      <c r="D27" s="105"/>
      <c r="E27" s="105"/>
      <c r="F27" s="105"/>
      <c r="G27" s="105"/>
      <c r="H27" s="105"/>
      <c r="I27" s="106"/>
      <c r="J27" s="106"/>
      <c r="K27" s="116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ht="15.75" customHeight="1" x14ac:dyDescent="0.25">
      <c r="A28" s="118" t="s">
        <v>285</v>
      </c>
      <c r="B28" s="119"/>
      <c r="C28" s="120"/>
      <c r="D28" s="120"/>
      <c r="E28" s="120"/>
      <c r="F28" s="120"/>
      <c r="G28" s="120"/>
      <c r="H28" s="120"/>
      <c r="I28" s="121"/>
      <c r="J28" s="121"/>
      <c r="K28" s="122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</row>
    <row r="29" spans="1:28" ht="15.75" customHeight="1" x14ac:dyDescent="0.25">
      <c r="A29" s="117"/>
      <c r="B29" s="128">
        <v>2019</v>
      </c>
      <c r="C29" s="105"/>
      <c r="D29" s="105"/>
      <c r="E29" s="105"/>
      <c r="F29" s="105"/>
      <c r="G29" s="105"/>
      <c r="H29" s="105"/>
      <c r="I29" s="106"/>
      <c r="J29" s="106"/>
      <c r="K29" s="116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</row>
    <row r="30" spans="1:28" ht="15.75" customHeight="1" x14ac:dyDescent="0.25">
      <c r="A30" s="118" t="s">
        <v>285</v>
      </c>
      <c r="B30" s="119"/>
      <c r="C30" s="120"/>
      <c r="D30" s="120"/>
      <c r="E30" s="120"/>
      <c r="F30" s="120"/>
      <c r="G30" s="120"/>
      <c r="H30" s="120"/>
      <c r="I30" s="121"/>
      <c r="J30" s="121"/>
      <c r="K30" s="122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</row>
    <row r="31" spans="1:28" ht="15.75" customHeight="1" x14ac:dyDescent="0.25">
      <c r="A31" s="103"/>
      <c r="B31" s="104">
        <v>2020</v>
      </c>
      <c r="C31" s="105"/>
      <c r="D31" s="105"/>
      <c r="E31" s="105"/>
      <c r="F31" s="105"/>
      <c r="G31" s="105"/>
      <c r="H31" s="105"/>
      <c r="I31" s="106"/>
      <c r="J31" s="106"/>
      <c r="K31" s="116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</row>
    <row r="32" spans="1:28" ht="15.75" customHeight="1" x14ac:dyDescent="0.25">
      <c r="A32" s="129" t="s">
        <v>285</v>
      </c>
      <c r="B32" s="130"/>
      <c r="C32" s="131"/>
      <c r="D32" s="131"/>
      <c r="E32" s="131"/>
      <c r="F32" s="131"/>
      <c r="G32" s="131"/>
      <c r="H32" s="131"/>
      <c r="I32" s="132"/>
      <c r="J32" s="132"/>
      <c r="K32" s="133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</row>
    <row r="33" spans="1:28" ht="15.75" customHeight="1" x14ac:dyDescent="0.25">
      <c r="A33" s="103"/>
      <c r="B33" s="104">
        <v>2021</v>
      </c>
      <c r="C33" s="105"/>
      <c r="D33" s="105"/>
      <c r="E33" s="105"/>
      <c r="F33" s="105"/>
      <c r="G33" s="105"/>
      <c r="H33" s="105"/>
      <c r="I33" s="106"/>
      <c r="J33" s="106"/>
      <c r="K33" s="116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</row>
    <row r="34" spans="1:28" ht="15.75" customHeight="1" x14ac:dyDescent="0.25">
      <c r="A34" s="129" t="s">
        <v>285</v>
      </c>
      <c r="B34" s="119"/>
      <c r="C34" s="120"/>
      <c r="D34" s="120"/>
      <c r="E34" s="120"/>
      <c r="F34" s="120"/>
      <c r="G34" s="120"/>
      <c r="H34" s="120"/>
      <c r="I34" s="121"/>
      <c r="J34" s="121"/>
      <c r="K34" s="116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</row>
    <row r="35" spans="1:28" ht="15.75" customHeight="1" x14ac:dyDescent="0.25">
      <c r="A35" s="103"/>
      <c r="B35" s="104">
        <v>2022</v>
      </c>
      <c r="C35" s="105"/>
      <c r="D35" s="105"/>
      <c r="E35" s="105"/>
      <c r="F35" s="105"/>
      <c r="G35" s="105"/>
      <c r="H35" s="105"/>
      <c r="I35" s="106"/>
      <c r="J35" s="106"/>
      <c r="K35" s="135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 spans="1:28" ht="15.75" customHeight="1" x14ac:dyDescent="0.25">
      <c r="A36" s="129" t="s">
        <v>285</v>
      </c>
      <c r="B36" s="104"/>
      <c r="C36" s="105"/>
      <c r="D36" s="105"/>
      <c r="E36" s="105"/>
      <c r="F36" s="105"/>
      <c r="G36" s="105"/>
      <c r="H36" s="105"/>
      <c r="I36" s="106"/>
      <c r="J36" s="106"/>
      <c r="K36" s="122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</row>
    <row r="37" spans="1:28" ht="15.75" hidden="1" customHeight="1" x14ac:dyDescent="0.25">
      <c r="A37" s="109" t="s">
        <v>286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1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</row>
    <row r="38" spans="1:28" ht="15.75" customHeight="1" x14ac:dyDescent="0.25">
      <c r="A38" s="136"/>
      <c r="B38" s="137" t="s">
        <v>165</v>
      </c>
      <c r="C38" s="138"/>
      <c r="D38" s="138"/>
      <c r="E38" s="138"/>
      <c r="F38" s="138"/>
      <c r="G38" s="138"/>
      <c r="H38" s="138"/>
      <c r="I38" s="139"/>
      <c r="J38" s="140"/>
      <c r="K38" s="141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 spans="1:28" ht="15.75" hidden="1" customHeight="1" x14ac:dyDescent="0.25">
      <c r="A39" s="142" t="s">
        <v>284</v>
      </c>
      <c r="B39" s="143"/>
      <c r="C39" s="144"/>
      <c r="D39" s="144"/>
      <c r="E39" s="144"/>
      <c r="F39" s="144"/>
      <c r="G39" s="144"/>
      <c r="H39" s="144"/>
      <c r="I39" s="145"/>
      <c r="J39" s="146"/>
      <c r="K39" s="14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 spans="1:28" ht="15.75" customHeight="1" x14ac:dyDescent="0.25">
      <c r="A40" s="148" t="s">
        <v>285</v>
      </c>
      <c r="B40" s="149"/>
      <c r="C40" s="150"/>
      <c r="D40" s="150"/>
      <c r="E40" s="150"/>
      <c r="F40" s="150"/>
      <c r="G40" s="150"/>
      <c r="H40" s="150"/>
      <c r="I40" s="151"/>
      <c r="J40" s="152"/>
      <c r="K40" s="152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 spans="1:28" ht="15.75" hidden="1" customHeight="1" x14ac:dyDescent="0.25">
      <c r="A41" s="109" t="s">
        <v>286</v>
      </c>
      <c r="B41" s="110"/>
      <c r="C41" s="111">
        <f t="shared" ref="C41:H41" si="3">C39-C40</f>
        <v>0</v>
      </c>
      <c r="D41" s="111">
        <f t="shared" si="3"/>
        <v>0</v>
      </c>
      <c r="E41" s="111">
        <f t="shared" si="3"/>
        <v>0</v>
      </c>
      <c r="F41" s="111">
        <f t="shared" si="3"/>
        <v>0</v>
      </c>
      <c r="G41" s="111">
        <f t="shared" si="3"/>
        <v>0</v>
      </c>
      <c r="H41" s="111">
        <f t="shared" si="3"/>
        <v>0</v>
      </c>
      <c r="I41" s="111"/>
      <c r="J41" s="111">
        <f>J39-J40</f>
        <v>0</v>
      </c>
      <c r="K41" s="111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</row>
    <row r="42" spans="1:28" ht="15.75" customHeight="1" x14ac:dyDescent="0.25">
      <c r="A42" s="153"/>
      <c r="B42" s="154"/>
      <c r="C42" s="155"/>
      <c r="D42" s="155"/>
      <c r="E42" s="155"/>
      <c r="F42" s="155"/>
      <c r="G42" s="155"/>
      <c r="H42" s="155"/>
      <c r="I42" s="155"/>
      <c r="J42" s="155"/>
      <c r="K42" s="156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</row>
    <row r="43" spans="1:28" ht="15.75" customHeight="1" x14ac:dyDescent="0.25">
      <c r="A43" s="125"/>
      <c r="B43" s="114"/>
      <c r="C43" s="115"/>
      <c r="D43" s="115"/>
      <c r="E43" s="115"/>
      <c r="F43" s="115"/>
      <c r="G43" s="115"/>
      <c r="H43" s="115"/>
      <c r="I43" s="115"/>
      <c r="J43" s="135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</row>
    <row r="44" spans="1:28" ht="15.75" customHeight="1" x14ac:dyDescent="0.25">
      <c r="A44" s="157" t="s">
        <v>287</v>
      </c>
      <c r="B44" s="119"/>
      <c r="C44" s="121">
        <v>0</v>
      </c>
      <c r="D44" s="121">
        <v>0</v>
      </c>
      <c r="E44" s="121">
        <v>0</v>
      </c>
      <c r="F44" s="121">
        <v>0</v>
      </c>
      <c r="G44" s="121">
        <v>0</v>
      </c>
      <c r="H44" s="121">
        <v>0</v>
      </c>
      <c r="I44" s="121"/>
      <c r="J44" s="122">
        <v>0</v>
      </c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</row>
    <row r="45" spans="1:28" ht="15.75" customHeight="1" x14ac:dyDescent="0.25">
      <c r="A45" s="107"/>
      <c r="B45" s="104"/>
      <c r="C45" s="106"/>
      <c r="D45" s="106"/>
      <c r="E45" s="106"/>
      <c r="F45" s="106"/>
      <c r="G45" s="106"/>
      <c r="H45" s="106"/>
      <c r="I45" s="106"/>
      <c r="J45" s="106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</row>
    <row r="46" spans="1:28" ht="15.75" customHeight="1" x14ac:dyDescent="0.25">
      <c r="A46" s="107"/>
      <c r="B46" s="104"/>
      <c r="C46" s="106"/>
      <c r="D46" s="106"/>
      <c r="E46" s="106"/>
      <c r="F46" s="106"/>
      <c r="G46" s="106"/>
      <c r="H46" s="106"/>
      <c r="I46" s="106"/>
      <c r="J46" s="106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</row>
    <row r="47" spans="1:28" ht="15.75" customHeight="1" x14ac:dyDescent="0.25">
      <c r="A47" s="107"/>
      <c r="B47" s="104"/>
      <c r="C47" s="106"/>
      <c r="D47" s="106"/>
      <c r="E47" s="106"/>
      <c r="F47" s="106"/>
      <c r="G47" s="106"/>
      <c r="H47" s="106"/>
      <c r="I47" s="106"/>
      <c r="J47" s="106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</row>
    <row r="48" spans="1:28" ht="15.75" customHeight="1" x14ac:dyDescent="0.25">
      <c r="A48" s="107"/>
      <c r="B48" s="104"/>
      <c r="C48" s="106"/>
      <c r="D48" s="106"/>
      <c r="E48" s="106"/>
      <c r="F48" s="106"/>
      <c r="G48" s="106"/>
      <c r="H48" s="106"/>
      <c r="I48" s="106"/>
      <c r="J48" s="106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</row>
    <row r="49" spans="1:28" ht="15.75" customHeight="1" x14ac:dyDescent="0.25">
      <c r="A49" s="107"/>
      <c r="B49" s="104"/>
      <c r="C49" s="106"/>
      <c r="D49" s="106"/>
      <c r="E49" s="106"/>
      <c r="F49" s="106"/>
      <c r="G49" s="106"/>
      <c r="H49" s="106"/>
      <c r="I49" s="106"/>
      <c r="J49" s="106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</row>
    <row r="50" spans="1:28" ht="15.75" customHeight="1" x14ac:dyDescent="0.25">
      <c r="A50" s="107"/>
      <c r="B50" s="104"/>
      <c r="C50" s="106"/>
      <c r="D50" s="106"/>
      <c r="E50" s="106"/>
      <c r="F50" s="106"/>
      <c r="G50" s="106"/>
      <c r="H50" s="106"/>
      <c r="I50" s="106"/>
      <c r="J50" s="106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</row>
    <row r="51" spans="1:28" ht="15.75" customHeight="1" x14ac:dyDescent="0.25">
      <c r="A51" s="107"/>
      <c r="B51" s="104"/>
      <c r="C51" s="106"/>
      <c r="D51" s="106"/>
      <c r="E51" s="106"/>
      <c r="F51" s="106"/>
      <c r="G51" s="106"/>
      <c r="H51" s="106"/>
      <c r="I51" s="106"/>
      <c r="J51" s="106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</row>
    <row r="52" spans="1:28" ht="15.75" customHeight="1" x14ac:dyDescent="0.25">
      <c r="A52" s="107"/>
      <c r="B52" s="104"/>
      <c r="C52" s="106"/>
      <c r="D52" s="106"/>
      <c r="E52" s="106"/>
      <c r="F52" s="106"/>
      <c r="G52" s="106"/>
      <c r="H52" s="106"/>
      <c r="I52" s="106"/>
      <c r="J52" s="106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</row>
    <row r="53" spans="1:28" ht="15.75" customHeight="1" x14ac:dyDescent="0.25">
      <c r="A53" s="107"/>
      <c r="B53" s="104"/>
      <c r="C53" s="106"/>
      <c r="D53" s="106"/>
      <c r="E53" s="106"/>
      <c r="F53" s="106"/>
      <c r="G53" s="106"/>
      <c r="H53" s="106"/>
      <c r="I53" s="106"/>
      <c r="J53" s="106"/>
      <c r="K53" s="106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</row>
    <row r="54" spans="1:28" ht="15.75" customHeight="1" x14ac:dyDescent="0.25">
      <c r="A54" s="107"/>
      <c r="B54" s="104"/>
      <c r="C54" s="106"/>
      <c r="D54" s="106"/>
      <c r="E54" s="106"/>
      <c r="F54" s="106"/>
      <c r="G54" s="106"/>
      <c r="H54" s="106"/>
      <c r="I54" s="106"/>
      <c r="J54" s="106"/>
      <c r="K54" s="106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</row>
    <row r="55" spans="1:28" ht="15.75" customHeight="1" x14ac:dyDescent="0.25">
      <c r="A55" s="107"/>
      <c r="B55" s="104"/>
      <c r="C55" s="106"/>
      <c r="D55" s="106"/>
      <c r="E55" s="106"/>
      <c r="F55" s="106"/>
      <c r="G55" s="106"/>
      <c r="H55" s="106"/>
      <c r="I55" s="106"/>
      <c r="J55" s="106"/>
      <c r="K55" s="106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</row>
    <row r="56" spans="1:28" ht="15.75" customHeight="1" x14ac:dyDescent="0.25">
      <c r="A56" s="107"/>
      <c r="B56" s="104"/>
      <c r="C56" s="106"/>
      <c r="D56" s="106"/>
      <c r="E56" s="106"/>
      <c r="F56" s="106"/>
      <c r="G56" s="106"/>
      <c r="H56" s="106"/>
      <c r="I56" s="106"/>
      <c r="J56" s="106"/>
      <c r="K56" s="106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 spans="1:28" ht="15.75" customHeight="1" x14ac:dyDescent="0.25">
      <c r="A57" s="107"/>
      <c r="B57" s="104"/>
      <c r="C57" s="106"/>
      <c r="D57" s="106"/>
      <c r="E57" s="106"/>
      <c r="F57" s="106"/>
      <c r="G57" s="106"/>
      <c r="H57" s="106"/>
      <c r="I57" s="106"/>
      <c r="J57" s="106"/>
      <c r="K57" s="106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</row>
    <row r="58" spans="1:28" ht="15.75" customHeight="1" x14ac:dyDescent="0.25">
      <c r="A58" s="107"/>
      <c r="B58" s="104"/>
      <c r="C58" s="106"/>
      <c r="D58" s="106"/>
      <c r="E58" s="106"/>
      <c r="F58" s="106"/>
      <c r="G58" s="106"/>
      <c r="H58" s="106"/>
      <c r="I58" s="106"/>
      <c r="J58" s="106"/>
      <c r="K58" s="106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</row>
    <row r="59" spans="1:28" ht="15.75" customHeight="1" x14ac:dyDescent="0.25">
      <c r="A59" s="107"/>
      <c r="B59" s="104"/>
      <c r="C59" s="106"/>
      <c r="D59" s="106"/>
      <c r="E59" s="106"/>
      <c r="F59" s="106"/>
      <c r="G59" s="106"/>
      <c r="H59" s="106"/>
      <c r="I59" s="106"/>
      <c r="J59" s="106"/>
      <c r="K59" s="106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 spans="1:28" ht="15.75" customHeight="1" x14ac:dyDescent="0.25">
      <c r="A60" s="107"/>
      <c r="B60" s="104"/>
      <c r="C60" s="106"/>
      <c r="D60" s="106"/>
      <c r="E60" s="106"/>
      <c r="F60" s="106"/>
      <c r="G60" s="106"/>
      <c r="H60" s="106"/>
      <c r="I60" s="106"/>
      <c r="J60" s="106"/>
      <c r="K60" s="106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 spans="1:28" ht="15.75" customHeight="1" x14ac:dyDescent="0.25">
      <c r="A61" s="107"/>
      <c r="B61" s="104"/>
      <c r="C61" s="106"/>
      <c r="D61" s="106"/>
      <c r="E61" s="106"/>
      <c r="F61" s="106"/>
      <c r="G61" s="106"/>
      <c r="H61" s="106"/>
      <c r="I61" s="106"/>
      <c r="J61" s="106"/>
      <c r="K61" s="106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 spans="1:28" ht="15.75" customHeight="1" x14ac:dyDescent="0.25">
      <c r="A62" s="107"/>
      <c r="B62" s="104"/>
      <c r="C62" s="106"/>
      <c r="D62" s="106"/>
      <c r="E62" s="106"/>
      <c r="F62" s="106"/>
      <c r="G62" s="106"/>
      <c r="H62" s="106"/>
      <c r="I62" s="106"/>
      <c r="J62" s="106"/>
      <c r="K62" s="106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 spans="1:28" ht="15.75" customHeight="1" x14ac:dyDescent="0.25">
      <c r="A63" s="107"/>
      <c r="B63" s="104"/>
      <c r="C63" s="106"/>
      <c r="D63" s="106"/>
      <c r="E63" s="106"/>
      <c r="F63" s="106"/>
      <c r="G63" s="106"/>
      <c r="H63" s="106"/>
      <c r="I63" s="106"/>
      <c r="J63" s="106"/>
      <c r="K63" s="106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</row>
    <row r="64" spans="1:28" ht="15.75" customHeight="1" x14ac:dyDescent="0.25">
      <c r="A64" s="107"/>
      <c r="B64" s="104"/>
      <c r="C64" s="106"/>
      <c r="D64" s="106"/>
      <c r="E64" s="106"/>
      <c r="F64" s="106"/>
      <c r="G64" s="106"/>
      <c r="H64" s="106"/>
      <c r="I64" s="106"/>
      <c r="J64" s="106"/>
      <c r="K64" s="106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</row>
    <row r="65" spans="1:28" ht="15.75" customHeight="1" x14ac:dyDescent="0.25">
      <c r="A65" s="107"/>
      <c r="B65" s="104"/>
      <c r="C65" s="106"/>
      <c r="D65" s="106"/>
      <c r="E65" s="106"/>
      <c r="F65" s="106"/>
      <c r="G65" s="106"/>
      <c r="H65" s="106"/>
      <c r="I65" s="106"/>
      <c r="J65" s="106"/>
      <c r="K65" s="106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</row>
    <row r="66" spans="1:28" ht="15.75" customHeight="1" x14ac:dyDescent="0.25">
      <c r="A66" s="107"/>
      <c r="B66" s="104"/>
      <c r="C66" s="106"/>
      <c r="D66" s="106"/>
      <c r="E66" s="106"/>
      <c r="F66" s="106"/>
      <c r="G66" s="106"/>
      <c r="H66" s="106"/>
      <c r="I66" s="106"/>
      <c r="J66" s="106"/>
      <c r="K66" s="106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</row>
    <row r="67" spans="1:28" ht="15.75" customHeight="1" x14ac:dyDescent="0.25">
      <c r="A67" s="107"/>
      <c r="B67" s="104"/>
      <c r="C67" s="106"/>
      <c r="D67" s="106"/>
      <c r="E67" s="106"/>
      <c r="F67" s="106"/>
      <c r="G67" s="106"/>
      <c r="H67" s="106"/>
      <c r="I67" s="106"/>
      <c r="J67" s="106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</row>
    <row r="68" spans="1:28" ht="15.75" customHeight="1" x14ac:dyDescent="0.25">
      <c r="A68" s="107"/>
      <c r="B68" s="104"/>
      <c r="C68" s="106"/>
      <c r="D68" s="106"/>
      <c r="E68" s="106"/>
      <c r="F68" s="106"/>
      <c r="G68" s="106"/>
      <c r="H68" s="106"/>
      <c r="I68" s="106"/>
      <c r="J68" s="106"/>
      <c r="K68" s="106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</row>
    <row r="69" spans="1:28" ht="15.75" customHeight="1" x14ac:dyDescent="0.25">
      <c r="A69" s="107"/>
      <c r="B69" s="104"/>
      <c r="C69" s="106"/>
      <c r="D69" s="106"/>
      <c r="E69" s="106"/>
      <c r="F69" s="106"/>
      <c r="G69" s="106"/>
      <c r="H69" s="106"/>
      <c r="I69" s="106"/>
      <c r="J69" s="106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</row>
    <row r="70" spans="1:28" ht="15.75" customHeight="1" x14ac:dyDescent="0.25">
      <c r="A70" s="107"/>
      <c r="B70" s="104"/>
      <c r="C70" s="106"/>
      <c r="D70" s="106"/>
      <c r="E70" s="106"/>
      <c r="F70" s="106"/>
      <c r="G70" s="106"/>
      <c r="H70" s="106"/>
      <c r="I70" s="106"/>
      <c r="J70" s="106"/>
      <c r="K70" s="106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</row>
    <row r="71" spans="1:28" ht="15.75" customHeight="1" x14ac:dyDescent="0.25">
      <c r="A71" s="107"/>
      <c r="B71" s="104"/>
      <c r="C71" s="106"/>
      <c r="D71" s="106"/>
      <c r="E71" s="106"/>
      <c r="F71" s="106"/>
      <c r="G71" s="106"/>
      <c r="H71" s="106"/>
      <c r="I71" s="106"/>
      <c r="J71" s="106"/>
      <c r="K71" s="106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</row>
    <row r="72" spans="1:28" ht="15.75" customHeight="1" x14ac:dyDescent="0.25">
      <c r="A72" s="107"/>
      <c r="B72" s="104"/>
      <c r="C72" s="106"/>
      <c r="D72" s="106"/>
      <c r="E72" s="106"/>
      <c r="F72" s="106"/>
      <c r="G72" s="106"/>
      <c r="H72" s="106"/>
      <c r="I72" s="106"/>
      <c r="J72" s="106"/>
      <c r="K72" s="106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</row>
    <row r="73" spans="1:28" ht="15.75" customHeight="1" x14ac:dyDescent="0.25">
      <c r="A73" s="107"/>
      <c r="B73" s="104"/>
      <c r="C73" s="106"/>
      <c r="D73" s="106"/>
      <c r="E73" s="106"/>
      <c r="F73" s="106"/>
      <c r="G73" s="106"/>
      <c r="H73" s="106"/>
      <c r="I73" s="106"/>
      <c r="J73" s="106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 spans="1:28" ht="15.75" customHeight="1" x14ac:dyDescent="0.25">
      <c r="A74" s="107"/>
      <c r="B74" s="104"/>
      <c r="C74" s="106"/>
      <c r="D74" s="106"/>
      <c r="E74" s="106"/>
      <c r="F74" s="106"/>
      <c r="G74" s="106"/>
      <c r="H74" s="106"/>
      <c r="I74" s="106"/>
      <c r="J74" s="106"/>
      <c r="K74" s="106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 spans="1:28" ht="15.75" customHeight="1" x14ac:dyDescent="0.25">
      <c r="A75" s="107"/>
      <c r="B75" s="104"/>
      <c r="C75" s="106"/>
      <c r="D75" s="106"/>
      <c r="E75" s="106"/>
      <c r="F75" s="106"/>
      <c r="G75" s="106"/>
      <c r="H75" s="106"/>
      <c r="I75" s="106"/>
      <c r="J75" s="106"/>
      <c r="K75" s="106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 spans="1:28" ht="15.75" customHeight="1" x14ac:dyDescent="0.25">
      <c r="A76" s="107"/>
      <c r="B76" s="104"/>
      <c r="C76" s="106"/>
      <c r="D76" s="106"/>
      <c r="E76" s="106"/>
      <c r="F76" s="106"/>
      <c r="G76" s="106"/>
      <c r="H76" s="106"/>
      <c r="I76" s="106"/>
      <c r="J76" s="106"/>
      <c r="K76" s="106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 spans="1:28" ht="15.75" customHeight="1" x14ac:dyDescent="0.25">
      <c r="A77" s="107"/>
      <c r="B77" s="104"/>
      <c r="C77" s="106"/>
      <c r="D77" s="106"/>
      <c r="E77" s="106"/>
      <c r="F77" s="106"/>
      <c r="G77" s="106"/>
      <c r="H77" s="106"/>
      <c r="I77" s="106"/>
      <c r="J77" s="106"/>
      <c r="K77" s="106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 spans="1:28" ht="15.75" customHeight="1" x14ac:dyDescent="0.25">
      <c r="A78" s="107"/>
      <c r="B78" s="104"/>
      <c r="C78" s="106"/>
      <c r="D78" s="106"/>
      <c r="E78" s="106"/>
      <c r="F78" s="106"/>
      <c r="G78" s="106"/>
      <c r="H78" s="106"/>
      <c r="I78" s="106"/>
      <c r="J78" s="106"/>
      <c r="K78" s="106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 spans="1:28" ht="15.75" customHeight="1" x14ac:dyDescent="0.25">
      <c r="A79" s="107"/>
      <c r="B79" s="104"/>
      <c r="C79" s="106"/>
      <c r="D79" s="106"/>
      <c r="E79" s="106"/>
      <c r="F79" s="106"/>
      <c r="G79" s="106"/>
      <c r="H79" s="106"/>
      <c r="I79" s="106"/>
      <c r="J79" s="106"/>
      <c r="K79" s="106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 spans="1:28" ht="15.75" customHeight="1" x14ac:dyDescent="0.25">
      <c r="A80" s="107"/>
      <c r="B80" s="104"/>
      <c r="C80" s="106"/>
      <c r="D80" s="106"/>
      <c r="E80" s="106"/>
      <c r="F80" s="106"/>
      <c r="G80" s="106"/>
      <c r="H80" s="106"/>
      <c r="I80" s="106"/>
      <c r="J80" s="106"/>
      <c r="K80" s="106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</row>
    <row r="81" spans="1:28" ht="15.75" customHeight="1" x14ac:dyDescent="0.25">
      <c r="A81" s="107"/>
      <c r="B81" s="104"/>
      <c r="C81" s="106"/>
      <c r="D81" s="106"/>
      <c r="E81" s="106"/>
      <c r="F81" s="106"/>
      <c r="G81" s="106"/>
      <c r="H81" s="106"/>
      <c r="I81" s="106"/>
      <c r="J81" s="106"/>
      <c r="K81" s="106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</row>
    <row r="82" spans="1:28" ht="15.75" customHeight="1" x14ac:dyDescent="0.25">
      <c r="A82" s="107"/>
      <c r="B82" s="104"/>
      <c r="C82" s="106"/>
      <c r="D82" s="106"/>
      <c r="E82" s="106"/>
      <c r="F82" s="106"/>
      <c r="G82" s="106"/>
      <c r="H82" s="106"/>
      <c r="I82" s="106"/>
      <c r="J82" s="106"/>
      <c r="K82" s="106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</row>
    <row r="83" spans="1:28" ht="15.75" customHeight="1" x14ac:dyDescent="0.25">
      <c r="A83" s="107"/>
      <c r="B83" s="104"/>
      <c r="C83" s="106"/>
      <c r="D83" s="106"/>
      <c r="E83" s="106"/>
      <c r="F83" s="106"/>
      <c r="G83" s="106"/>
      <c r="H83" s="106"/>
      <c r="I83" s="106"/>
      <c r="J83" s="106"/>
      <c r="K83" s="106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</row>
    <row r="84" spans="1:28" ht="15.75" customHeight="1" x14ac:dyDescent="0.25">
      <c r="A84" s="107"/>
      <c r="B84" s="104"/>
      <c r="C84" s="106"/>
      <c r="D84" s="106"/>
      <c r="E84" s="106"/>
      <c r="F84" s="106"/>
      <c r="G84" s="106"/>
      <c r="H84" s="106"/>
      <c r="I84" s="106"/>
      <c r="J84" s="106"/>
      <c r="K84" s="106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</row>
    <row r="85" spans="1:28" ht="15.75" customHeight="1" x14ac:dyDescent="0.25">
      <c r="A85" s="107"/>
      <c r="B85" s="104"/>
      <c r="C85" s="106"/>
      <c r="D85" s="106"/>
      <c r="E85" s="106"/>
      <c r="F85" s="106"/>
      <c r="G85" s="106"/>
      <c r="H85" s="106"/>
      <c r="I85" s="106"/>
      <c r="J85" s="106"/>
      <c r="K85" s="106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</row>
    <row r="86" spans="1:28" ht="15.75" customHeight="1" x14ac:dyDescent="0.25">
      <c r="A86" s="107"/>
      <c r="B86" s="104"/>
      <c r="C86" s="106"/>
      <c r="D86" s="106"/>
      <c r="E86" s="106"/>
      <c r="F86" s="106"/>
      <c r="G86" s="106"/>
      <c r="H86" s="106"/>
      <c r="I86" s="106"/>
      <c r="J86" s="106"/>
      <c r="K86" s="106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</row>
    <row r="87" spans="1:28" ht="15.75" customHeight="1" x14ac:dyDescent="0.25">
      <c r="A87" s="107"/>
      <c r="B87" s="104"/>
      <c r="C87" s="106"/>
      <c r="D87" s="106"/>
      <c r="E87" s="106"/>
      <c r="F87" s="106"/>
      <c r="G87" s="106"/>
      <c r="H87" s="106"/>
      <c r="I87" s="106"/>
      <c r="J87" s="106"/>
      <c r="K87" s="106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</row>
    <row r="88" spans="1:28" ht="15.75" customHeight="1" x14ac:dyDescent="0.25">
      <c r="A88" s="107"/>
      <c r="B88" s="104"/>
      <c r="C88" s="106"/>
      <c r="D88" s="106"/>
      <c r="E88" s="106"/>
      <c r="F88" s="106"/>
      <c r="G88" s="106"/>
      <c r="H88" s="106"/>
      <c r="I88" s="106"/>
      <c r="J88" s="106"/>
      <c r="K88" s="106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</row>
    <row r="89" spans="1:28" ht="15.75" customHeight="1" x14ac:dyDescent="0.25">
      <c r="A89" s="107"/>
      <c r="B89" s="104"/>
      <c r="C89" s="106"/>
      <c r="D89" s="106"/>
      <c r="E89" s="106"/>
      <c r="F89" s="106"/>
      <c r="G89" s="106"/>
      <c r="H89" s="106"/>
      <c r="I89" s="106"/>
      <c r="J89" s="106"/>
      <c r="K89" s="106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</row>
    <row r="90" spans="1:28" ht="15.75" customHeight="1" x14ac:dyDescent="0.25">
      <c r="A90" s="107"/>
      <c r="B90" s="104"/>
      <c r="C90" s="106"/>
      <c r="D90" s="106"/>
      <c r="E90" s="106"/>
      <c r="F90" s="106"/>
      <c r="G90" s="106"/>
      <c r="H90" s="106"/>
      <c r="I90" s="106"/>
      <c r="J90" s="106"/>
      <c r="K90" s="106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</row>
    <row r="91" spans="1:28" ht="15.75" customHeight="1" x14ac:dyDescent="0.25">
      <c r="A91" s="107"/>
      <c r="B91" s="104"/>
      <c r="C91" s="106"/>
      <c r="D91" s="106"/>
      <c r="E91" s="106"/>
      <c r="F91" s="106"/>
      <c r="G91" s="106"/>
      <c r="H91" s="106"/>
      <c r="I91" s="106"/>
      <c r="J91" s="106"/>
      <c r="K91" s="106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</row>
    <row r="92" spans="1:28" ht="15.75" customHeight="1" x14ac:dyDescent="0.25">
      <c r="A92" s="107"/>
      <c r="B92" s="104"/>
      <c r="C92" s="106"/>
      <c r="D92" s="106"/>
      <c r="E92" s="106"/>
      <c r="F92" s="106"/>
      <c r="G92" s="106"/>
      <c r="H92" s="106"/>
      <c r="I92" s="106"/>
      <c r="J92" s="106"/>
      <c r="K92" s="106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</row>
    <row r="93" spans="1:28" ht="15.75" customHeight="1" x14ac:dyDescent="0.25">
      <c r="A93" s="107"/>
      <c r="B93" s="104"/>
      <c r="C93" s="106"/>
      <c r="D93" s="106"/>
      <c r="E93" s="106"/>
      <c r="F93" s="106"/>
      <c r="G93" s="106"/>
      <c r="H93" s="106"/>
      <c r="I93" s="106"/>
      <c r="J93" s="106"/>
      <c r="K93" s="106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</row>
    <row r="94" spans="1:28" ht="15.75" customHeight="1" x14ac:dyDescent="0.25">
      <c r="A94" s="107"/>
      <c r="B94" s="104"/>
      <c r="C94" s="106"/>
      <c r="D94" s="106"/>
      <c r="E94" s="106"/>
      <c r="F94" s="106"/>
      <c r="G94" s="106"/>
      <c r="H94" s="106"/>
      <c r="I94" s="106"/>
      <c r="J94" s="106"/>
      <c r="K94" s="106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</row>
    <row r="95" spans="1:28" ht="15.75" customHeight="1" x14ac:dyDescent="0.25">
      <c r="A95" s="107"/>
      <c r="B95" s="104"/>
      <c r="C95" s="106"/>
      <c r="D95" s="106"/>
      <c r="E95" s="106"/>
      <c r="F95" s="106"/>
      <c r="G95" s="106"/>
      <c r="H95" s="106"/>
      <c r="I95" s="106"/>
      <c r="J95" s="106"/>
      <c r="K95" s="106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</row>
    <row r="96" spans="1:28" ht="15.75" customHeight="1" x14ac:dyDescent="0.25">
      <c r="A96" s="107"/>
      <c r="B96" s="104"/>
      <c r="C96" s="106"/>
      <c r="D96" s="106"/>
      <c r="E96" s="106"/>
      <c r="F96" s="106"/>
      <c r="G96" s="106"/>
      <c r="H96" s="106"/>
      <c r="I96" s="106"/>
      <c r="J96" s="106"/>
      <c r="K96" s="106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</row>
    <row r="97" spans="1:28" ht="15.75" customHeight="1" x14ac:dyDescent="0.25">
      <c r="A97" s="107"/>
      <c r="B97" s="104"/>
      <c r="C97" s="106"/>
      <c r="D97" s="106"/>
      <c r="E97" s="106"/>
      <c r="F97" s="106"/>
      <c r="G97" s="106"/>
      <c r="H97" s="106"/>
      <c r="I97" s="106"/>
      <c r="J97" s="106"/>
      <c r="K97" s="106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</row>
    <row r="98" spans="1:28" ht="15.75" customHeight="1" x14ac:dyDescent="0.25">
      <c r="A98" s="107"/>
      <c r="B98" s="104"/>
      <c r="C98" s="106"/>
      <c r="D98" s="106"/>
      <c r="E98" s="106"/>
      <c r="F98" s="106"/>
      <c r="G98" s="106"/>
      <c r="H98" s="106"/>
      <c r="I98" s="106"/>
      <c r="J98" s="106"/>
      <c r="K98" s="106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</row>
    <row r="99" spans="1:28" ht="15.75" customHeight="1" x14ac:dyDescent="0.25">
      <c r="A99" s="107"/>
      <c r="B99" s="104"/>
      <c r="C99" s="106"/>
      <c r="D99" s="106"/>
      <c r="E99" s="106"/>
      <c r="F99" s="106"/>
      <c r="G99" s="106"/>
      <c r="H99" s="106"/>
      <c r="I99" s="106"/>
      <c r="J99" s="106"/>
      <c r="K99" s="106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</row>
    <row r="100" spans="1:28" ht="15.75" customHeight="1" x14ac:dyDescent="0.25">
      <c r="A100" s="107"/>
      <c r="B100" s="104"/>
      <c r="C100" s="106"/>
      <c r="D100" s="106"/>
      <c r="E100" s="106"/>
      <c r="F100" s="106"/>
      <c r="G100" s="106"/>
      <c r="H100" s="106"/>
      <c r="I100" s="106"/>
      <c r="J100" s="106"/>
      <c r="K100" s="106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</row>
    <row r="101" spans="1:28" ht="15.75" customHeight="1" x14ac:dyDescent="0.25">
      <c r="A101" s="107"/>
      <c r="B101" s="104"/>
      <c r="C101" s="106"/>
      <c r="D101" s="106"/>
      <c r="E101" s="106"/>
      <c r="F101" s="106"/>
      <c r="G101" s="106"/>
      <c r="H101" s="106"/>
      <c r="I101" s="106"/>
      <c r="J101" s="106"/>
      <c r="K101" s="106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</row>
    <row r="102" spans="1:28" ht="15.75" customHeight="1" x14ac:dyDescent="0.25">
      <c r="A102" s="107"/>
      <c r="B102" s="104"/>
      <c r="C102" s="106"/>
      <c r="D102" s="106"/>
      <c r="E102" s="106"/>
      <c r="F102" s="106"/>
      <c r="G102" s="106"/>
      <c r="H102" s="106"/>
      <c r="I102" s="106"/>
      <c r="J102" s="106"/>
      <c r="K102" s="106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</row>
    <row r="103" spans="1:28" ht="15.75" customHeight="1" x14ac:dyDescent="0.25">
      <c r="A103" s="107"/>
      <c r="B103" s="104"/>
      <c r="C103" s="106"/>
      <c r="D103" s="106"/>
      <c r="E103" s="106"/>
      <c r="F103" s="106"/>
      <c r="G103" s="106"/>
      <c r="H103" s="106"/>
      <c r="I103" s="106"/>
      <c r="J103" s="106"/>
      <c r="K103" s="106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</row>
    <row r="104" spans="1:28" ht="15.75" customHeight="1" x14ac:dyDescent="0.25">
      <c r="A104" s="107"/>
      <c r="B104" s="104"/>
      <c r="C104" s="106"/>
      <c r="D104" s="106"/>
      <c r="E104" s="106"/>
      <c r="F104" s="106"/>
      <c r="G104" s="106"/>
      <c r="H104" s="106"/>
      <c r="I104" s="106"/>
      <c r="J104" s="106"/>
      <c r="K104" s="106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</row>
    <row r="105" spans="1:28" ht="15.75" customHeight="1" x14ac:dyDescent="0.25">
      <c r="A105" s="107"/>
      <c r="B105" s="104"/>
      <c r="C105" s="106"/>
      <c r="D105" s="106"/>
      <c r="E105" s="106"/>
      <c r="F105" s="106"/>
      <c r="G105" s="106"/>
      <c r="H105" s="106"/>
      <c r="I105" s="106"/>
      <c r="J105" s="106"/>
      <c r="K105" s="106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</row>
    <row r="106" spans="1:28" ht="15.75" customHeight="1" x14ac:dyDescent="0.25">
      <c r="A106" s="107"/>
      <c r="B106" s="104"/>
      <c r="C106" s="106"/>
      <c r="D106" s="106"/>
      <c r="E106" s="106"/>
      <c r="F106" s="106"/>
      <c r="G106" s="106"/>
      <c r="H106" s="106"/>
      <c r="I106" s="106"/>
      <c r="J106" s="106"/>
      <c r="K106" s="106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</row>
    <row r="107" spans="1:28" ht="15.75" customHeight="1" x14ac:dyDescent="0.25">
      <c r="A107" s="107"/>
      <c r="B107" s="104"/>
      <c r="C107" s="106"/>
      <c r="D107" s="106"/>
      <c r="E107" s="106"/>
      <c r="F107" s="106"/>
      <c r="G107" s="106"/>
      <c r="H107" s="106"/>
      <c r="I107" s="106"/>
      <c r="J107" s="106"/>
      <c r="K107" s="106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</row>
    <row r="108" spans="1:28" ht="15.75" customHeight="1" x14ac:dyDescent="0.25">
      <c r="A108" s="107"/>
      <c r="B108" s="104"/>
      <c r="C108" s="106"/>
      <c r="D108" s="106"/>
      <c r="E108" s="106"/>
      <c r="F108" s="106"/>
      <c r="G108" s="106"/>
      <c r="H108" s="106"/>
      <c r="I108" s="106"/>
      <c r="J108" s="106"/>
      <c r="K108" s="106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</row>
    <row r="109" spans="1:28" ht="15.75" customHeight="1" x14ac:dyDescent="0.25">
      <c r="A109" s="107"/>
      <c r="B109" s="104"/>
      <c r="C109" s="106"/>
      <c r="D109" s="106"/>
      <c r="E109" s="106"/>
      <c r="F109" s="106"/>
      <c r="G109" s="106"/>
      <c r="H109" s="106"/>
      <c r="I109" s="106"/>
      <c r="J109" s="106"/>
      <c r="K109" s="106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</row>
    <row r="110" spans="1:28" ht="15.75" customHeight="1" x14ac:dyDescent="0.25">
      <c r="A110" s="107"/>
      <c r="B110" s="104"/>
      <c r="C110" s="106"/>
      <c r="D110" s="106"/>
      <c r="E110" s="106"/>
      <c r="F110" s="106"/>
      <c r="G110" s="106"/>
      <c r="H110" s="106"/>
      <c r="I110" s="106"/>
      <c r="J110" s="106"/>
      <c r="K110" s="106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</row>
    <row r="111" spans="1:28" ht="15.75" customHeight="1" x14ac:dyDescent="0.25">
      <c r="A111" s="107"/>
      <c r="B111" s="104"/>
      <c r="C111" s="106"/>
      <c r="D111" s="106"/>
      <c r="E111" s="106"/>
      <c r="F111" s="106"/>
      <c r="G111" s="106"/>
      <c r="H111" s="106"/>
      <c r="I111" s="106"/>
      <c r="J111" s="106"/>
      <c r="K111" s="106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</row>
    <row r="112" spans="1:28" ht="15.75" customHeight="1" x14ac:dyDescent="0.25">
      <c r="A112" s="107"/>
      <c r="B112" s="104"/>
      <c r="C112" s="106"/>
      <c r="D112" s="106"/>
      <c r="E112" s="106"/>
      <c r="F112" s="106"/>
      <c r="G112" s="106"/>
      <c r="H112" s="106"/>
      <c r="I112" s="106"/>
      <c r="J112" s="106"/>
      <c r="K112" s="106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</row>
    <row r="113" spans="1:28" ht="15.75" customHeight="1" x14ac:dyDescent="0.25">
      <c r="A113" s="107"/>
      <c r="B113" s="104"/>
      <c r="C113" s="106"/>
      <c r="D113" s="106"/>
      <c r="E113" s="106"/>
      <c r="F113" s="106"/>
      <c r="G113" s="106"/>
      <c r="H113" s="106"/>
      <c r="I113" s="106"/>
      <c r="J113" s="106"/>
      <c r="K113" s="106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</row>
    <row r="114" spans="1:28" ht="15.75" customHeight="1" x14ac:dyDescent="0.25">
      <c r="A114" s="107"/>
      <c r="B114" s="104"/>
      <c r="C114" s="106"/>
      <c r="D114" s="106"/>
      <c r="E114" s="106"/>
      <c r="F114" s="106"/>
      <c r="G114" s="106"/>
      <c r="H114" s="106"/>
      <c r="I114" s="106"/>
      <c r="J114" s="106"/>
      <c r="K114" s="106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</row>
    <row r="115" spans="1:28" ht="15.75" customHeight="1" x14ac:dyDescent="0.25">
      <c r="A115" s="107"/>
      <c r="B115" s="104"/>
      <c r="C115" s="106"/>
      <c r="D115" s="106"/>
      <c r="E115" s="106"/>
      <c r="F115" s="106"/>
      <c r="G115" s="106"/>
      <c r="H115" s="106"/>
      <c r="I115" s="106"/>
      <c r="J115" s="106"/>
      <c r="K115" s="106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</row>
    <row r="116" spans="1:28" ht="15.75" customHeight="1" x14ac:dyDescent="0.25">
      <c r="A116" s="107"/>
      <c r="B116" s="104"/>
      <c r="C116" s="106"/>
      <c r="D116" s="106"/>
      <c r="E116" s="106"/>
      <c r="F116" s="106"/>
      <c r="G116" s="106"/>
      <c r="H116" s="106"/>
      <c r="I116" s="106"/>
      <c r="J116" s="106"/>
      <c r="K116" s="106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</row>
    <row r="117" spans="1:28" ht="15.75" customHeight="1" x14ac:dyDescent="0.25">
      <c r="A117" s="107"/>
      <c r="B117" s="104"/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</row>
    <row r="118" spans="1:28" ht="15.75" customHeight="1" x14ac:dyDescent="0.25">
      <c r="A118" s="107"/>
      <c r="B118" s="104"/>
      <c r="C118" s="106"/>
      <c r="D118" s="106"/>
      <c r="E118" s="106"/>
      <c r="F118" s="106"/>
      <c r="G118" s="106"/>
      <c r="H118" s="106"/>
      <c r="I118" s="106"/>
      <c r="J118" s="106"/>
      <c r="K118" s="106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</row>
    <row r="119" spans="1:28" ht="15.75" customHeight="1" x14ac:dyDescent="0.25">
      <c r="A119" s="107"/>
      <c r="B119" s="104"/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</row>
    <row r="120" spans="1:28" ht="15.75" customHeight="1" x14ac:dyDescent="0.25">
      <c r="A120" s="107"/>
      <c r="B120" s="104"/>
      <c r="C120" s="106"/>
      <c r="D120" s="106"/>
      <c r="E120" s="106"/>
      <c r="F120" s="106"/>
      <c r="G120" s="106"/>
      <c r="H120" s="106"/>
      <c r="I120" s="106"/>
      <c r="J120" s="106"/>
      <c r="K120" s="106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</row>
    <row r="121" spans="1:28" ht="15.75" customHeight="1" x14ac:dyDescent="0.25">
      <c r="A121" s="107"/>
      <c r="B121" s="104"/>
      <c r="C121" s="106"/>
      <c r="D121" s="106"/>
      <c r="E121" s="106"/>
      <c r="F121" s="106"/>
      <c r="G121" s="106"/>
      <c r="H121" s="106"/>
      <c r="I121" s="106"/>
      <c r="J121" s="106"/>
      <c r="K121" s="106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</row>
    <row r="122" spans="1:28" ht="15.75" customHeight="1" x14ac:dyDescent="0.25">
      <c r="A122" s="107"/>
      <c r="B122" s="104"/>
      <c r="C122" s="106"/>
      <c r="D122" s="106"/>
      <c r="E122" s="106"/>
      <c r="F122" s="106"/>
      <c r="G122" s="106"/>
      <c r="H122" s="106"/>
      <c r="I122" s="106"/>
      <c r="J122" s="106"/>
      <c r="K122" s="106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</row>
    <row r="123" spans="1:28" ht="15.75" customHeight="1" x14ac:dyDescent="0.25">
      <c r="A123" s="107"/>
      <c r="B123" s="104"/>
      <c r="C123" s="106"/>
      <c r="D123" s="106"/>
      <c r="E123" s="106"/>
      <c r="F123" s="106"/>
      <c r="G123" s="106"/>
      <c r="H123" s="106"/>
      <c r="I123" s="106"/>
      <c r="J123" s="106"/>
      <c r="K123" s="106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</row>
    <row r="124" spans="1:28" ht="15.75" customHeight="1" x14ac:dyDescent="0.25">
      <c r="A124" s="107"/>
      <c r="B124" s="104"/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</row>
    <row r="125" spans="1:28" ht="15.75" customHeight="1" x14ac:dyDescent="0.25">
      <c r="A125" s="107"/>
      <c r="B125" s="104"/>
      <c r="C125" s="106"/>
      <c r="D125" s="106"/>
      <c r="E125" s="106"/>
      <c r="F125" s="106"/>
      <c r="G125" s="106"/>
      <c r="H125" s="106"/>
      <c r="I125" s="106"/>
      <c r="J125" s="106"/>
      <c r="K125" s="106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</row>
    <row r="126" spans="1:28" ht="15.75" customHeight="1" x14ac:dyDescent="0.25">
      <c r="A126" s="107"/>
      <c r="B126" s="104"/>
      <c r="C126" s="106"/>
      <c r="D126" s="106"/>
      <c r="E126" s="106"/>
      <c r="F126" s="106"/>
      <c r="G126" s="106"/>
      <c r="H126" s="106"/>
      <c r="I126" s="106"/>
      <c r="J126" s="106"/>
      <c r="K126" s="106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</row>
    <row r="127" spans="1:28" ht="15.75" customHeight="1" x14ac:dyDescent="0.25">
      <c r="A127" s="107"/>
      <c r="B127" s="104"/>
      <c r="C127" s="106"/>
      <c r="D127" s="106"/>
      <c r="E127" s="106"/>
      <c r="F127" s="106"/>
      <c r="G127" s="106"/>
      <c r="H127" s="106"/>
      <c r="I127" s="106"/>
      <c r="J127" s="106"/>
      <c r="K127" s="106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</row>
    <row r="128" spans="1:28" ht="15.75" customHeight="1" x14ac:dyDescent="0.25">
      <c r="A128" s="107"/>
      <c r="B128" s="104"/>
      <c r="C128" s="106"/>
      <c r="D128" s="106"/>
      <c r="E128" s="106"/>
      <c r="F128" s="106"/>
      <c r="G128" s="106"/>
      <c r="H128" s="106"/>
      <c r="I128" s="106"/>
      <c r="J128" s="106"/>
      <c r="K128" s="106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</row>
    <row r="129" spans="1:28" ht="15.75" customHeight="1" x14ac:dyDescent="0.25">
      <c r="A129" s="107"/>
      <c r="B129" s="104"/>
      <c r="C129" s="106"/>
      <c r="D129" s="106"/>
      <c r="E129" s="106"/>
      <c r="F129" s="106"/>
      <c r="G129" s="106"/>
      <c r="H129" s="106"/>
      <c r="I129" s="106"/>
      <c r="J129" s="106"/>
      <c r="K129" s="106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</row>
    <row r="130" spans="1:28" ht="15.75" customHeight="1" x14ac:dyDescent="0.25">
      <c r="A130" s="107"/>
      <c r="B130" s="104"/>
      <c r="C130" s="106"/>
      <c r="D130" s="106"/>
      <c r="E130" s="106"/>
      <c r="F130" s="106"/>
      <c r="G130" s="106"/>
      <c r="H130" s="106"/>
      <c r="I130" s="106"/>
      <c r="J130" s="106"/>
      <c r="K130" s="106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</row>
    <row r="131" spans="1:28" ht="15.75" customHeight="1" x14ac:dyDescent="0.25">
      <c r="A131" s="107"/>
      <c r="B131" s="104"/>
      <c r="C131" s="106"/>
      <c r="D131" s="106"/>
      <c r="E131" s="106"/>
      <c r="F131" s="106"/>
      <c r="G131" s="106"/>
      <c r="H131" s="106"/>
      <c r="I131" s="106"/>
      <c r="J131" s="106"/>
      <c r="K131" s="106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</row>
    <row r="132" spans="1:28" ht="15.75" customHeight="1" x14ac:dyDescent="0.25">
      <c r="A132" s="107"/>
      <c r="B132" s="104"/>
      <c r="C132" s="106"/>
      <c r="D132" s="106"/>
      <c r="E132" s="106"/>
      <c r="F132" s="106"/>
      <c r="G132" s="106"/>
      <c r="H132" s="106"/>
      <c r="I132" s="106"/>
      <c r="J132" s="106"/>
      <c r="K132" s="106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</row>
    <row r="133" spans="1:28" ht="15.75" customHeight="1" x14ac:dyDescent="0.25">
      <c r="A133" s="107"/>
      <c r="B133" s="104"/>
      <c r="C133" s="106"/>
      <c r="D133" s="106"/>
      <c r="E133" s="106"/>
      <c r="F133" s="106"/>
      <c r="G133" s="106"/>
      <c r="H133" s="106"/>
      <c r="I133" s="106"/>
      <c r="J133" s="106"/>
      <c r="K133" s="106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</row>
    <row r="134" spans="1:28" ht="15.75" customHeight="1" x14ac:dyDescent="0.25">
      <c r="A134" s="107"/>
      <c r="B134" s="104"/>
      <c r="C134" s="106"/>
      <c r="D134" s="106"/>
      <c r="E134" s="106"/>
      <c r="F134" s="106"/>
      <c r="G134" s="106"/>
      <c r="H134" s="106"/>
      <c r="I134" s="106"/>
      <c r="J134" s="106"/>
      <c r="K134" s="106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</row>
    <row r="135" spans="1:28" ht="15.75" customHeight="1" x14ac:dyDescent="0.25">
      <c r="A135" s="107"/>
      <c r="B135" s="104"/>
      <c r="C135" s="106"/>
      <c r="D135" s="106"/>
      <c r="E135" s="106"/>
      <c r="F135" s="106"/>
      <c r="G135" s="106"/>
      <c r="H135" s="106"/>
      <c r="I135" s="106"/>
      <c r="J135" s="106"/>
      <c r="K135" s="106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</row>
    <row r="136" spans="1:28" ht="15.75" customHeight="1" x14ac:dyDescent="0.25">
      <c r="A136" s="107"/>
      <c r="B136" s="104"/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</row>
    <row r="137" spans="1:28" ht="15.75" customHeight="1" x14ac:dyDescent="0.25">
      <c r="A137" s="107"/>
      <c r="B137" s="104"/>
      <c r="C137" s="106"/>
      <c r="D137" s="106"/>
      <c r="E137" s="106"/>
      <c r="F137" s="106"/>
      <c r="G137" s="106"/>
      <c r="H137" s="106"/>
      <c r="I137" s="106"/>
      <c r="J137" s="106"/>
      <c r="K137" s="106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</row>
    <row r="138" spans="1:28" ht="15.75" customHeight="1" x14ac:dyDescent="0.25">
      <c r="A138" s="107"/>
      <c r="B138" s="104"/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</row>
    <row r="139" spans="1:28" ht="15.75" customHeight="1" x14ac:dyDescent="0.25">
      <c r="A139" s="107"/>
      <c r="B139" s="104"/>
      <c r="C139" s="106"/>
      <c r="D139" s="106"/>
      <c r="E139" s="106"/>
      <c r="F139" s="106"/>
      <c r="G139" s="106"/>
      <c r="H139" s="106"/>
      <c r="I139" s="106"/>
      <c r="J139" s="106"/>
      <c r="K139" s="106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</row>
    <row r="140" spans="1:28" ht="15.75" customHeight="1" x14ac:dyDescent="0.25">
      <c r="A140" s="107"/>
      <c r="B140" s="104"/>
      <c r="C140" s="106"/>
      <c r="D140" s="106"/>
      <c r="E140" s="106"/>
      <c r="F140" s="106"/>
      <c r="G140" s="106"/>
      <c r="H140" s="106"/>
      <c r="I140" s="106"/>
      <c r="J140" s="106"/>
      <c r="K140" s="106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</row>
    <row r="141" spans="1:28" ht="15.75" customHeight="1" x14ac:dyDescent="0.25">
      <c r="A141" s="107"/>
      <c r="B141" s="104"/>
      <c r="C141" s="106"/>
      <c r="D141" s="106"/>
      <c r="E141" s="106"/>
      <c r="F141" s="106"/>
      <c r="G141" s="106"/>
      <c r="H141" s="106"/>
      <c r="I141" s="106"/>
      <c r="J141" s="106"/>
      <c r="K141" s="106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</row>
    <row r="142" spans="1:28" ht="15.75" customHeight="1" x14ac:dyDescent="0.25">
      <c r="A142" s="107"/>
      <c r="B142" s="104"/>
      <c r="C142" s="106"/>
      <c r="D142" s="106"/>
      <c r="E142" s="106"/>
      <c r="F142" s="106"/>
      <c r="G142" s="106"/>
      <c r="H142" s="106"/>
      <c r="I142" s="106"/>
      <c r="J142" s="106"/>
      <c r="K142" s="106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</row>
    <row r="143" spans="1:28" ht="15.75" customHeight="1" x14ac:dyDescent="0.25">
      <c r="A143" s="107"/>
      <c r="B143" s="104"/>
      <c r="C143" s="106"/>
      <c r="D143" s="106"/>
      <c r="E143" s="106"/>
      <c r="F143" s="106"/>
      <c r="G143" s="106"/>
      <c r="H143" s="106"/>
      <c r="I143" s="106"/>
      <c r="J143" s="106"/>
      <c r="K143" s="106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</row>
    <row r="144" spans="1:28" ht="15.75" customHeight="1" x14ac:dyDescent="0.25">
      <c r="A144" s="107"/>
      <c r="B144" s="104"/>
      <c r="C144" s="106"/>
      <c r="D144" s="106"/>
      <c r="E144" s="106"/>
      <c r="F144" s="106"/>
      <c r="G144" s="106"/>
      <c r="H144" s="106"/>
      <c r="I144" s="106"/>
      <c r="J144" s="106"/>
      <c r="K144" s="106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</row>
    <row r="145" spans="1:28" ht="15.75" customHeight="1" x14ac:dyDescent="0.25">
      <c r="A145" s="107"/>
      <c r="B145" s="104"/>
      <c r="C145" s="106"/>
      <c r="D145" s="106"/>
      <c r="E145" s="106"/>
      <c r="F145" s="106"/>
      <c r="G145" s="106"/>
      <c r="H145" s="106"/>
      <c r="I145" s="106"/>
      <c r="J145" s="106"/>
      <c r="K145" s="106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</row>
    <row r="146" spans="1:28" ht="15.75" customHeight="1" x14ac:dyDescent="0.25">
      <c r="A146" s="107"/>
      <c r="B146" s="104"/>
      <c r="C146" s="106"/>
      <c r="D146" s="106"/>
      <c r="E146" s="106"/>
      <c r="F146" s="106"/>
      <c r="G146" s="106"/>
      <c r="H146" s="106"/>
      <c r="I146" s="106"/>
      <c r="J146" s="106"/>
      <c r="K146" s="106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</row>
    <row r="147" spans="1:28" ht="15.75" customHeight="1" x14ac:dyDescent="0.25">
      <c r="A147" s="107"/>
      <c r="B147" s="104"/>
      <c r="C147" s="106"/>
      <c r="D147" s="106"/>
      <c r="E147" s="106"/>
      <c r="F147" s="106"/>
      <c r="G147" s="106"/>
      <c r="H147" s="106"/>
      <c r="I147" s="106"/>
      <c r="J147" s="106"/>
      <c r="K147" s="106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</row>
    <row r="148" spans="1:28" ht="15.75" customHeight="1" x14ac:dyDescent="0.25">
      <c r="A148" s="107"/>
      <c r="B148" s="104"/>
      <c r="C148" s="106"/>
      <c r="D148" s="106"/>
      <c r="E148" s="106"/>
      <c r="F148" s="106"/>
      <c r="G148" s="106"/>
      <c r="H148" s="106"/>
      <c r="I148" s="106"/>
      <c r="J148" s="106"/>
      <c r="K148" s="106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</row>
    <row r="149" spans="1:28" ht="15.75" customHeight="1" x14ac:dyDescent="0.25">
      <c r="A149" s="107"/>
      <c r="B149" s="104"/>
      <c r="C149" s="106"/>
      <c r="D149" s="106"/>
      <c r="E149" s="106"/>
      <c r="F149" s="106"/>
      <c r="G149" s="106"/>
      <c r="H149" s="106"/>
      <c r="I149" s="106"/>
      <c r="J149" s="106"/>
      <c r="K149" s="106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</row>
    <row r="150" spans="1:28" ht="15.75" customHeight="1" x14ac:dyDescent="0.25">
      <c r="A150" s="107"/>
      <c r="B150" s="104"/>
      <c r="C150" s="106"/>
      <c r="D150" s="106"/>
      <c r="E150" s="106"/>
      <c r="F150" s="106"/>
      <c r="G150" s="106"/>
      <c r="H150" s="106"/>
      <c r="I150" s="106"/>
      <c r="J150" s="106"/>
      <c r="K150" s="106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</row>
    <row r="151" spans="1:28" ht="15.75" customHeight="1" x14ac:dyDescent="0.25">
      <c r="A151" s="107"/>
      <c r="B151" s="104"/>
      <c r="C151" s="106"/>
      <c r="D151" s="106"/>
      <c r="E151" s="106"/>
      <c r="F151" s="106"/>
      <c r="G151" s="106"/>
      <c r="H151" s="106"/>
      <c r="I151" s="106"/>
      <c r="J151" s="106"/>
      <c r="K151" s="106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</row>
    <row r="152" spans="1:28" ht="15.75" customHeight="1" x14ac:dyDescent="0.25">
      <c r="A152" s="107"/>
      <c r="B152" s="104"/>
      <c r="C152" s="106"/>
      <c r="D152" s="106"/>
      <c r="E152" s="106"/>
      <c r="F152" s="106"/>
      <c r="G152" s="106"/>
      <c r="H152" s="106"/>
      <c r="I152" s="106"/>
      <c r="J152" s="106"/>
      <c r="K152" s="106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</row>
    <row r="153" spans="1:28" ht="15.75" customHeight="1" x14ac:dyDescent="0.25">
      <c r="A153" s="107"/>
      <c r="B153" s="104"/>
      <c r="C153" s="106"/>
      <c r="D153" s="106"/>
      <c r="E153" s="106"/>
      <c r="F153" s="106"/>
      <c r="G153" s="106"/>
      <c r="H153" s="106"/>
      <c r="I153" s="106"/>
      <c r="J153" s="106"/>
      <c r="K153" s="106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</row>
    <row r="154" spans="1:28" ht="15.75" customHeight="1" x14ac:dyDescent="0.25">
      <c r="A154" s="107"/>
      <c r="B154" s="104"/>
      <c r="C154" s="106"/>
      <c r="D154" s="106"/>
      <c r="E154" s="106"/>
      <c r="F154" s="106"/>
      <c r="G154" s="106"/>
      <c r="H154" s="106"/>
      <c r="I154" s="106"/>
      <c r="J154" s="106"/>
      <c r="K154" s="106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</row>
    <row r="155" spans="1:28" ht="15.75" customHeight="1" x14ac:dyDescent="0.25">
      <c r="A155" s="107"/>
      <c r="B155" s="104"/>
      <c r="C155" s="106"/>
      <c r="D155" s="106"/>
      <c r="E155" s="106"/>
      <c r="F155" s="106"/>
      <c r="G155" s="106"/>
      <c r="H155" s="106"/>
      <c r="I155" s="106"/>
      <c r="J155" s="106"/>
      <c r="K155" s="106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</row>
    <row r="156" spans="1:28" ht="15.75" customHeight="1" x14ac:dyDescent="0.25">
      <c r="A156" s="107"/>
      <c r="B156" s="104"/>
      <c r="C156" s="106"/>
      <c r="D156" s="106"/>
      <c r="E156" s="106"/>
      <c r="F156" s="106"/>
      <c r="G156" s="106"/>
      <c r="H156" s="106"/>
      <c r="I156" s="106"/>
      <c r="J156" s="106"/>
      <c r="K156" s="106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</row>
    <row r="157" spans="1:28" ht="15.75" customHeight="1" x14ac:dyDescent="0.25">
      <c r="A157" s="107"/>
      <c r="B157" s="104"/>
      <c r="C157" s="106"/>
      <c r="D157" s="106"/>
      <c r="E157" s="106"/>
      <c r="F157" s="106"/>
      <c r="G157" s="106"/>
      <c r="H157" s="106"/>
      <c r="I157" s="106"/>
      <c r="J157" s="106"/>
      <c r="K157" s="106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</row>
    <row r="158" spans="1:28" ht="15.75" customHeight="1" x14ac:dyDescent="0.25">
      <c r="A158" s="107"/>
      <c r="B158" s="104"/>
      <c r="C158" s="106"/>
      <c r="D158" s="106"/>
      <c r="E158" s="106"/>
      <c r="F158" s="106"/>
      <c r="G158" s="106"/>
      <c r="H158" s="106"/>
      <c r="I158" s="106"/>
      <c r="J158" s="106"/>
      <c r="K158" s="106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</row>
    <row r="159" spans="1:28" ht="15.75" customHeight="1" x14ac:dyDescent="0.25">
      <c r="A159" s="107"/>
      <c r="B159" s="104"/>
      <c r="C159" s="106"/>
      <c r="D159" s="106"/>
      <c r="E159" s="106"/>
      <c r="F159" s="106"/>
      <c r="G159" s="106"/>
      <c r="H159" s="106"/>
      <c r="I159" s="106"/>
      <c r="J159" s="106"/>
      <c r="K159" s="106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</row>
    <row r="160" spans="1:28" ht="15.75" customHeight="1" x14ac:dyDescent="0.25">
      <c r="A160" s="107"/>
      <c r="B160" s="104"/>
      <c r="C160" s="106"/>
      <c r="D160" s="106"/>
      <c r="E160" s="106"/>
      <c r="F160" s="106"/>
      <c r="G160" s="106"/>
      <c r="H160" s="106"/>
      <c r="I160" s="106"/>
      <c r="J160" s="106"/>
      <c r="K160" s="106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</row>
    <row r="161" spans="1:28" ht="15.75" customHeight="1" x14ac:dyDescent="0.25">
      <c r="A161" s="107"/>
      <c r="B161" s="104"/>
      <c r="C161" s="106"/>
      <c r="D161" s="106"/>
      <c r="E161" s="106"/>
      <c r="F161" s="106"/>
      <c r="G161" s="106"/>
      <c r="H161" s="106"/>
      <c r="I161" s="106"/>
      <c r="J161" s="106"/>
      <c r="K161" s="106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</row>
    <row r="162" spans="1:28" ht="15.75" customHeight="1" x14ac:dyDescent="0.25">
      <c r="A162" s="107"/>
      <c r="B162" s="104"/>
      <c r="C162" s="106"/>
      <c r="D162" s="106"/>
      <c r="E162" s="106"/>
      <c r="F162" s="106"/>
      <c r="G162" s="106"/>
      <c r="H162" s="106"/>
      <c r="I162" s="106"/>
      <c r="J162" s="106"/>
      <c r="K162" s="106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</row>
    <row r="163" spans="1:28" ht="15.75" customHeight="1" x14ac:dyDescent="0.25">
      <c r="A163" s="107"/>
      <c r="B163" s="104"/>
      <c r="C163" s="106"/>
      <c r="D163" s="106"/>
      <c r="E163" s="106"/>
      <c r="F163" s="106"/>
      <c r="G163" s="106"/>
      <c r="H163" s="106"/>
      <c r="I163" s="106"/>
      <c r="J163" s="106"/>
      <c r="K163" s="106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</row>
    <row r="164" spans="1:28" ht="15.75" customHeight="1" x14ac:dyDescent="0.25">
      <c r="A164" s="107"/>
      <c r="B164" s="104"/>
      <c r="C164" s="106"/>
      <c r="D164" s="106"/>
      <c r="E164" s="106"/>
      <c r="F164" s="106"/>
      <c r="G164" s="106"/>
      <c r="H164" s="106"/>
      <c r="I164" s="106"/>
      <c r="J164" s="106"/>
      <c r="K164" s="106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</row>
    <row r="165" spans="1:28" ht="15.75" customHeight="1" x14ac:dyDescent="0.25">
      <c r="A165" s="107"/>
      <c r="B165" s="104"/>
      <c r="C165" s="106"/>
      <c r="D165" s="106"/>
      <c r="E165" s="106"/>
      <c r="F165" s="106"/>
      <c r="G165" s="106"/>
      <c r="H165" s="106"/>
      <c r="I165" s="106"/>
      <c r="J165" s="106"/>
      <c r="K165" s="106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</row>
    <row r="166" spans="1:28" ht="15.75" customHeight="1" x14ac:dyDescent="0.25">
      <c r="A166" s="107"/>
      <c r="B166" s="104"/>
      <c r="C166" s="106"/>
      <c r="D166" s="106"/>
      <c r="E166" s="106"/>
      <c r="F166" s="106"/>
      <c r="G166" s="106"/>
      <c r="H166" s="106"/>
      <c r="I166" s="106"/>
      <c r="J166" s="106"/>
      <c r="K166" s="106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</row>
    <row r="167" spans="1:28" ht="15.75" customHeight="1" x14ac:dyDescent="0.25">
      <c r="A167" s="107"/>
      <c r="B167" s="104"/>
      <c r="C167" s="106"/>
      <c r="D167" s="106"/>
      <c r="E167" s="106"/>
      <c r="F167" s="106"/>
      <c r="G167" s="106"/>
      <c r="H167" s="106"/>
      <c r="I167" s="106"/>
      <c r="J167" s="106"/>
      <c r="K167" s="106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</row>
    <row r="168" spans="1:28" ht="15.75" customHeight="1" x14ac:dyDescent="0.25">
      <c r="A168" s="107"/>
      <c r="B168" s="104"/>
      <c r="C168" s="106"/>
      <c r="D168" s="106"/>
      <c r="E168" s="106"/>
      <c r="F168" s="106"/>
      <c r="G168" s="106"/>
      <c r="H168" s="106"/>
      <c r="I168" s="106"/>
      <c r="J168" s="106"/>
      <c r="K168" s="106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</row>
    <row r="169" spans="1:28" ht="15.75" customHeight="1" x14ac:dyDescent="0.25">
      <c r="A169" s="107"/>
      <c r="B169" s="104"/>
      <c r="C169" s="106"/>
      <c r="D169" s="106"/>
      <c r="E169" s="106"/>
      <c r="F169" s="106"/>
      <c r="G169" s="106"/>
      <c r="H169" s="106"/>
      <c r="I169" s="106"/>
      <c r="J169" s="106"/>
      <c r="K169" s="106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</row>
    <row r="170" spans="1:28" ht="15.75" customHeight="1" x14ac:dyDescent="0.25">
      <c r="A170" s="107"/>
      <c r="B170" s="104"/>
      <c r="C170" s="106"/>
      <c r="D170" s="106"/>
      <c r="E170" s="106"/>
      <c r="F170" s="106"/>
      <c r="G170" s="106"/>
      <c r="H170" s="106"/>
      <c r="I170" s="106"/>
      <c r="J170" s="106"/>
      <c r="K170" s="106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</row>
    <row r="171" spans="1:28" ht="15.75" customHeight="1" x14ac:dyDescent="0.25">
      <c r="A171" s="107"/>
      <c r="B171" s="104"/>
      <c r="C171" s="106"/>
      <c r="D171" s="106"/>
      <c r="E171" s="106"/>
      <c r="F171" s="106"/>
      <c r="G171" s="106"/>
      <c r="H171" s="106"/>
      <c r="I171" s="106"/>
      <c r="J171" s="106"/>
      <c r="K171" s="106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</row>
    <row r="172" spans="1:28" ht="15.75" customHeight="1" x14ac:dyDescent="0.25">
      <c r="A172" s="107"/>
      <c r="B172" s="104"/>
      <c r="C172" s="106"/>
      <c r="D172" s="106"/>
      <c r="E172" s="106"/>
      <c r="F172" s="106"/>
      <c r="G172" s="106"/>
      <c r="H172" s="106"/>
      <c r="I172" s="106"/>
      <c r="J172" s="106"/>
      <c r="K172" s="106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</row>
    <row r="173" spans="1:28" ht="15.75" customHeight="1" x14ac:dyDescent="0.25">
      <c r="A173" s="107"/>
      <c r="B173" s="104"/>
      <c r="C173" s="106"/>
      <c r="D173" s="106"/>
      <c r="E173" s="106"/>
      <c r="F173" s="106"/>
      <c r="G173" s="106"/>
      <c r="H173" s="106"/>
      <c r="I173" s="106"/>
      <c r="J173" s="106"/>
      <c r="K173" s="106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</row>
    <row r="174" spans="1:28" ht="15.75" customHeight="1" x14ac:dyDescent="0.25">
      <c r="A174" s="107"/>
      <c r="B174" s="104"/>
      <c r="C174" s="106"/>
      <c r="D174" s="106"/>
      <c r="E174" s="106"/>
      <c r="F174" s="106"/>
      <c r="G174" s="106"/>
      <c r="H174" s="106"/>
      <c r="I174" s="106"/>
      <c r="J174" s="106"/>
      <c r="K174" s="106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</row>
    <row r="175" spans="1:28" ht="15.75" customHeight="1" x14ac:dyDescent="0.25">
      <c r="A175" s="107"/>
      <c r="B175" s="104"/>
      <c r="C175" s="106"/>
      <c r="D175" s="106"/>
      <c r="E175" s="106"/>
      <c r="F175" s="106"/>
      <c r="G175" s="106"/>
      <c r="H175" s="106"/>
      <c r="I175" s="106"/>
      <c r="J175" s="106"/>
      <c r="K175" s="106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</row>
    <row r="176" spans="1:28" ht="15.75" customHeight="1" x14ac:dyDescent="0.25">
      <c r="A176" s="107"/>
      <c r="B176" s="104"/>
      <c r="C176" s="106"/>
      <c r="D176" s="106"/>
      <c r="E176" s="106"/>
      <c r="F176" s="106"/>
      <c r="G176" s="106"/>
      <c r="H176" s="106"/>
      <c r="I176" s="106"/>
      <c r="J176" s="106"/>
      <c r="K176" s="106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</row>
    <row r="177" spans="1:28" ht="15.75" customHeight="1" x14ac:dyDescent="0.25">
      <c r="A177" s="107"/>
      <c r="B177" s="104"/>
      <c r="C177" s="106"/>
      <c r="D177" s="106"/>
      <c r="E177" s="106"/>
      <c r="F177" s="106"/>
      <c r="G177" s="106"/>
      <c r="H177" s="106"/>
      <c r="I177" s="106"/>
      <c r="J177" s="106"/>
      <c r="K177" s="106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</row>
    <row r="178" spans="1:28" ht="15.75" customHeight="1" x14ac:dyDescent="0.25">
      <c r="A178" s="107"/>
      <c r="B178" s="104"/>
      <c r="C178" s="106"/>
      <c r="D178" s="106"/>
      <c r="E178" s="106"/>
      <c r="F178" s="106"/>
      <c r="G178" s="106"/>
      <c r="H178" s="106"/>
      <c r="I178" s="106"/>
      <c r="J178" s="106"/>
      <c r="K178" s="106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</row>
    <row r="179" spans="1:28" ht="15.75" customHeight="1" x14ac:dyDescent="0.25">
      <c r="A179" s="107"/>
      <c r="B179" s="104"/>
      <c r="C179" s="106"/>
      <c r="D179" s="106"/>
      <c r="E179" s="106"/>
      <c r="F179" s="106"/>
      <c r="G179" s="106"/>
      <c r="H179" s="106"/>
      <c r="I179" s="106"/>
      <c r="J179" s="106"/>
      <c r="K179" s="106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</row>
    <row r="180" spans="1:28" ht="15.75" customHeight="1" x14ac:dyDescent="0.25">
      <c r="A180" s="107"/>
      <c r="B180" s="104"/>
      <c r="C180" s="106"/>
      <c r="D180" s="106"/>
      <c r="E180" s="106"/>
      <c r="F180" s="106"/>
      <c r="G180" s="106"/>
      <c r="H180" s="106"/>
      <c r="I180" s="106"/>
      <c r="J180" s="106"/>
      <c r="K180" s="106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</row>
    <row r="181" spans="1:28" ht="15.75" customHeight="1" x14ac:dyDescent="0.25">
      <c r="A181" s="107"/>
      <c r="B181" s="104"/>
      <c r="C181" s="106"/>
      <c r="D181" s="106"/>
      <c r="E181" s="106"/>
      <c r="F181" s="106"/>
      <c r="G181" s="106"/>
      <c r="H181" s="106"/>
      <c r="I181" s="106"/>
      <c r="J181" s="106"/>
      <c r="K181" s="106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</row>
    <row r="182" spans="1:28" ht="15.75" customHeight="1" x14ac:dyDescent="0.25">
      <c r="A182" s="107"/>
      <c r="B182" s="104"/>
      <c r="C182" s="106"/>
      <c r="D182" s="106"/>
      <c r="E182" s="106"/>
      <c r="F182" s="106"/>
      <c r="G182" s="106"/>
      <c r="H182" s="106"/>
      <c r="I182" s="106"/>
      <c r="J182" s="106"/>
      <c r="K182" s="106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</row>
    <row r="183" spans="1:28" ht="15.75" customHeight="1" x14ac:dyDescent="0.25">
      <c r="A183" s="107"/>
      <c r="B183" s="104"/>
      <c r="C183" s="106"/>
      <c r="D183" s="106"/>
      <c r="E183" s="106"/>
      <c r="F183" s="106"/>
      <c r="G183" s="106"/>
      <c r="H183" s="106"/>
      <c r="I183" s="106"/>
      <c r="J183" s="106"/>
      <c r="K183" s="106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</row>
    <row r="184" spans="1:28" ht="15.75" customHeight="1" x14ac:dyDescent="0.25">
      <c r="A184" s="107"/>
      <c r="B184" s="104"/>
      <c r="C184" s="106"/>
      <c r="D184" s="106"/>
      <c r="E184" s="106"/>
      <c r="F184" s="106"/>
      <c r="G184" s="106"/>
      <c r="H184" s="106"/>
      <c r="I184" s="106"/>
      <c r="J184" s="106"/>
      <c r="K184" s="106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</row>
    <row r="185" spans="1:28" ht="15.75" customHeight="1" x14ac:dyDescent="0.25">
      <c r="A185" s="107"/>
      <c r="B185" s="104"/>
      <c r="C185" s="106"/>
      <c r="D185" s="106"/>
      <c r="E185" s="106"/>
      <c r="F185" s="106"/>
      <c r="G185" s="106"/>
      <c r="H185" s="106"/>
      <c r="I185" s="106"/>
      <c r="J185" s="106"/>
      <c r="K185" s="106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</row>
    <row r="186" spans="1:28" ht="15.75" customHeight="1" x14ac:dyDescent="0.25">
      <c r="A186" s="107"/>
      <c r="B186" s="104"/>
      <c r="C186" s="106"/>
      <c r="D186" s="106"/>
      <c r="E186" s="106"/>
      <c r="F186" s="106"/>
      <c r="G186" s="106"/>
      <c r="H186" s="106"/>
      <c r="I186" s="106"/>
      <c r="J186" s="106"/>
      <c r="K186" s="106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</row>
    <row r="187" spans="1:28" ht="15.75" customHeight="1" x14ac:dyDescent="0.25">
      <c r="A187" s="107"/>
      <c r="B187" s="104"/>
      <c r="C187" s="106"/>
      <c r="D187" s="106"/>
      <c r="E187" s="106"/>
      <c r="F187" s="106"/>
      <c r="G187" s="106"/>
      <c r="H187" s="106"/>
      <c r="I187" s="106"/>
      <c r="J187" s="106"/>
      <c r="K187" s="106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</row>
    <row r="188" spans="1:28" ht="15.75" customHeight="1" x14ac:dyDescent="0.25">
      <c r="A188" s="107"/>
      <c r="B188" s="104"/>
      <c r="C188" s="106"/>
      <c r="D188" s="106"/>
      <c r="E188" s="106"/>
      <c r="F188" s="106"/>
      <c r="G188" s="106"/>
      <c r="H188" s="106"/>
      <c r="I188" s="106"/>
      <c r="J188" s="106"/>
      <c r="K188" s="106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</row>
    <row r="189" spans="1:28" ht="15.75" customHeight="1" x14ac:dyDescent="0.25">
      <c r="A189" s="107"/>
      <c r="B189" s="104"/>
      <c r="C189" s="106"/>
      <c r="D189" s="106"/>
      <c r="E189" s="106"/>
      <c r="F189" s="106"/>
      <c r="G189" s="106"/>
      <c r="H189" s="106"/>
      <c r="I189" s="106"/>
      <c r="J189" s="106"/>
      <c r="K189" s="106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</row>
    <row r="190" spans="1:28" ht="15.75" customHeight="1" x14ac:dyDescent="0.25">
      <c r="A190" s="107"/>
      <c r="B190" s="104"/>
      <c r="C190" s="106"/>
      <c r="D190" s="106"/>
      <c r="E190" s="106"/>
      <c r="F190" s="106"/>
      <c r="G190" s="106"/>
      <c r="H190" s="106"/>
      <c r="I190" s="106"/>
      <c r="J190" s="106"/>
      <c r="K190" s="106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</row>
    <row r="191" spans="1:28" ht="15.75" customHeight="1" x14ac:dyDescent="0.25">
      <c r="A191" s="107"/>
      <c r="B191" s="104"/>
      <c r="C191" s="106"/>
      <c r="D191" s="106"/>
      <c r="E191" s="106"/>
      <c r="F191" s="106"/>
      <c r="G191" s="106"/>
      <c r="H191" s="106"/>
      <c r="I191" s="106"/>
      <c r="J191" s="106"/>
      <c r="K191" s="106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</row>
    <row r="192" spans="1:28" ht="15.75" customHeight="1" x14ac:dyDescent="0.25">
      <c r="A192" s="107"/>
      <c r="B192" s="104"/>
      <c r="C192" s="106"/>
      <c r="D192" s="106"/>
      <c r="E192" s="106"/>
      <c r="F192" s="106"/>
      <c r="G192" s="106"/>
      <c r="H192" s="106"/>
      <c r="I192" s="106"/>
      <c r="J192" s="106"/>
      <c r="K192" s="106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</row>
    <row r="193" spans="1:28" ht="15.75" customHeight="1" x14ac:dyDescent="0.25">
      <c r="A193" s="107"/>
      <c r="B193" s="104"/>
      <c r="C193" s="106"/>
      <c r="D193" s="106"/>
      <c r="E193" s="106"/>
      <c r="F193" s="106"/>
      <c r="G193" s="106"/>
      <c r="H193" s="106"/>
      <c r="I193" s="106"/>
      <c r="J193" s="106"/>
      <c r="K193" s="106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</row>
    <row r="194" spans="1:28" ht="15.75" customHeight="1" x14ac:dyDescent="0.25">
      <c r="A194" s="107"/>
      <c r="B194" s="104"/>
      <c r="C194" s="106"/>
      <c r="D194" s="106"/>
      <c r="E194" s="106"/>
      <c r="F194" s="106"/>
      <c r="G194" s="106"/>
      <c r="H194" s="106"/>
      <c r="I194" s="106"/>
      <c r="J194" s="106"/>
      <c r="K194" s="106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</row>
    <row r="195" spans="1:28" ht="15.75" customHeight="1" x14ac:dyDescent="0.25">
      <c r="A195" s="107"/>
      <c r="B195" s="104"/>
      <c r="C195" s="106"/>
      <c r="D195" s="106"/>
      <c r="E195" s="106"/>
      <c r="F195" s="106"/>
      <c r="G195" s="106"/>
      <c r="H195" s="106"/>
      <c r="I195" s="106"/>
      <c r="J195" s="106"/>
      <c r="K195" s="106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</row>
    <row r="196" spans="1:28" ht="15.75" customHeight="1" x14ac:dyDescent="0.25">
      <c r="A196" s="107"/>
      <c r="B196" s="104"/>
      <c r="C196" s="106"/>
      <c r="D196" s="106"/>
      <c r="E196" s="106"/>
      <c r="F196" s="106"/>
      <c r="G196" s="106"/>
      <c r="H196" s="106"/>
      <c r="I196" s="106"/>
      <c r="J196" s="106"/>
      <c r="K196" s="106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</row>
    <row r="197" spans="1:28" ht="15.75" customHeight="1" x14ac:dyDescent="0.25">
      <c r="A197" s="107"/>
      <c r="B197" s="104"/>
      <c r="C197" s="106"/>
      <c r="D197" s="106"/>
      <c r="E197" s="106"/>
      <c r="F197" s="106"/>
      <c r="G197" s="106"/>
      <c r="H197" s="106"/>
      <c r="I197" s="106"/>
      <c r="J197" s="106"/>
      <c r="K197" s="106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</row>
    <row r="198" spans="1:28" ht="15.75" customHeight="1" x14ac:dyDescent="0.25">
      <c r="A198" s="107"/>
      <c r="B198" s="104"/>
      <c r="C198" s="106"/>
      <c r="D198" s="106"/>
      <c r="E198" s="106"/>
      <c r="F198" s="106"/>
      <c r="G198" s="106"/>
      <c r="H198" s="106"/>
      <c r="I198" s="106"/>
      <c r="J198" s="106"/>
      <c r="K198" s="106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</row>
    <row r="199" spans="1:28" ht="15.75" customHeight="1" x14ac:dyDescent="0.25">
      <c r="A199" s="107"/>
      <c r="B199" s="104"/>
      <c r="C199" s="106"/>
      <c r="D199" s="106"/>
      <c r="E199" s="106"/>
      <c r="F199" s="106"/>
      <c r="G199" s="106"/>
      <c r="H199" s="106"/>
      <c r="I199" s="106"/>
      <c r="J199" s="106"/>
      <c r="K199" s="106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</row>
    <row r="200" spans="1:28" ht="15.75" customHeight="1" x14ac:dyDescent="0.25">
      <c r="A200" s="107"/>
      <c r="B200" s="104"/>
      <c r="C200" s="106"/>
      <c r="D200" s="106"/>
      <c r="E200" s="106"/>
      <c r="F200" s="106"/>
      <c r="G200" s="106"/>
      <c r="H200" s="106"/>
      <c r="I200" s="106"/>
      <c r="J200" s="106"/>
      <c r="K200" s="106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</row>
    <row r="201" spans="1:28" ht="15.75" customHeight="1" x14ac:dyDescent="0.25">
      <c r="A201" s="107"/>
      <c r="B201" s="104"/>
      <c r="C201" s="106"/>
      <c r="D201" s="106"/>
      <c r="E201" s="106"/>
      <c r="F201" s="106"/>
      <c r="G201" s="106"/>
      <c r="H201" s="106"/>
      <c r="I201" s="106"/>
      <c r="J201" s="106"/>
      <c r="K201" s="106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</row>
    <row r="202" spans="1:28" ht="15.75" customHeight="1" x14ac:dyDescent="0.25">
      <c r="A202" s="107"/>
      <c r="B202" s="104"/>
      <c r="C202" s="106"/>
      <c r="D202" s="106"/>
      <c r="E202" s="106"/>
      <c r="F202" s="106"/>
      <c r="G202" s="106"/>
      <c r="H202" s="106"/>
      <c r="I202" s="106"/>
      <c r="J202" s="106"/>
      <c r="K202" s="106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</row>
    <row r="203" spans="1:28" ht="15.75" customHeight="1" x14ac:dyDescent="0.25">
      <c r="A203" s="107"/>
      <c r="B203" s="104"/>
      <c r="C203" s="106"/>
      <c r="D203" s="106"/>
      <c r="E203" s="106"/>
      <c r="F203" s="106"/>
      <c r="G203" s="106"/>
      <c r="H203" s="106"/>
      <c r="I203" s="106"/>
      <c r="J203" s="106"/>
      <c r="K203" s="106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</row>
    <row r="204" spans="1:28" ht="15.75" customHeight="1" x14ac:dyDescent="0.25">
      <c r="A204" s="107"/>
      <c r="B204" s="104"/>
      <c r="C204" s="106"/>
      <c r="D204" s="106"/>
      <c r="E204" s="106"/>
      <c r="F204" s="106"/>
      <c r="G204" s="106"/>
      <c r="H204" s="106"/>
      <c r="I204" s="106"/>
      <c r="J204" s="106"/>
      <c r="K204" s="106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</row>
    <row r="205" spans="1:28" ht="15.75" customHeight="1" x14ac:dyDescent="0.25">
      <c r="A205" s="107"/>
      <c r="B205" s="104"/>
      <c r="C205" s="106"/>
      <c r="D205" s="106"/>
      <c r="E205" s="106"/>
      <c r="F205" s="106"/>
      <c r="G205" s="106"/>
      <c r="H205" s="106"/>
      <c r="I205" s="106"/>
      <c r="J205" s="106"/>
      <c r="K205" s="106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</row>
    <row r="206" spans="1:28" ht="15.75" customHeight="1" x14ac:dyDescent="0.25">
      <c r="A206" s="107"/>
      <c r="B206" s="104"/>
      <c r="C206" s="106"/>
      <c r="D206" s="106"/>
      <c r="E206" s="106"/>
      <c r="F206" s="106"/>
      <c r="G206" s="106"/>
      <c r="H206" s="106"/>
      <c r="I206" s="106"/>
      <c r="J206" s="106"/>
      <c r="K206" s="106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</row>
    <row r="207" spans="1:28" ht="15.75" customHeight="1" x14ac:dyDescent="0.25">
      <c r="A207" s="107"/>
      <c r="B207" s="104"/>
      <c r="C207" s="106"/>
      <c r="D207" s="106"/>
      <c r="E207" s="106"/>
      <c r="F207" s="106"/>
      <c r="G207" s="106"/>
      <c r="H207" s="106"/>
      <c r="I207" s="106"/>
      <c r="J207" s="106"/>
      <c r="K207" s="106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</row>
    <row r="208" spans="1:28" ht="15.75" customHeight="1" x14ac:dyDescent="0.25">
      <c r="A208" s="107"/>
      <c r="B208" s="104"/>
      <c r="C208" s="106"/>
      <c r="D208" s="106"/>
      <c r="E208" s="106"/>
      <c r="F208" s="106"/>
      <c r="G208" s="106"/>
      <c r="H208" s="106"/>
      <c r="I208" s="106"/>
      <c r="J208" s="106"/>
      <c r="K208" s="106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</row>
    <row r="209" spans="1:28" ht="15.75" customHeight="1" x14ac:dyDescent="0.25">
      <c r="A209" s="107"/>
      <c r="B209" s="104"/>
      <c r="C209" s="106"/>
      <c r="D209" s="106"/>
      <c r="E209" s="106"/>
      <c r="F209" s="106"/>
      <c r="G209" s="106"/>
      <c r="H209" s="106"/>
      <c r="I209" s="106"/>
      <c r="J209" s="106"/>
      <c r="K209" s="106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</row>
    <row r="210" spans="1:28" ht="15.75" customHeight="1" x14ac:dyDescent="0.25">
      <c r="A210" s="107"/>
      <c r="B210" s="104"/>
      <c r="C210" s="106"/>
      <c r="D210" s="106"/>
      <c r="E210" s="106"/>
      <c r="F210" s="106"/>
      <c r="G210" s="106"/>
      <c r="H210" s="106"/>
      <c r="I210" s="106"/>
      <c r="J210" s="106"/>
      <c r="K210" s="106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</row>
    <row r="211" spans="1:28" ht="15.75" customHeight="1" x14ac:dyDescent="0.25">
      <c r="A211" s="107"/>
      <c r="B211" s="104"/>
      <c r="C211" s="106"/>
      <c r="D211" s="106"/>
      <c r="E211" s="106"/>
      <c r="F211" s="106"/>
      <c r="G211" s="106"/>
      <c r="H211" s="106"/>
      <c r="I211" s="106"/>
      <c r="J211" s="106"/>
      <c r="K211" s="106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</row>
    <row r="212" spans="1:28" ht="15.75" customHeight="1" x14ac:dyDescent="0.25">
      <c r="A212" s="107"/>
      <c r="B212" s="104"/>
      <c r="C212" s="106"/>
      <c r="D212" s="106"/>
      <c r="E212" s="106"/>
      <c r="F212" s="106"/>
      <c r="G212" s="106"/>
      <c r="H212" s="106"/>
      <c r="I212" s="106"/>
      <c r="J212" s="106"/>
      <c r="K212" s="106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</row>
    <row r="213" spans="1:28" ht="15.75" customHeight="1" x14ac:dyDescent="0.25">
      <c r="A213" s="107"/>
      <c r="B213" s="104"/>
      <c r="C213" s="106"/>
      <c r="D213" s="106"/>
      <c r="E213" s="106"/>
      <c r="F213" s="106"/>
      <c r="G213" s="106"/>
      <c r="H213" s="106"/>
      <c r="I213" s="106"/>
      <c r="J213" s="106"/>
      <c r="K213" s="106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</row>
    <row r="214" spans="1:28" ht="15.75" customHeight="1" x14ac:dyDescent="0.25">
      <c r="A214" s="107"/>
      <c r="B214" s="104"/>
      <c r="C214" s="106"/>
      <c r="D214" s="106"/>
      <c r="E214" s="106"/>
      <c r="F214" s="106"/>
      <c r="G214" s="106"/>
      <c r="H214" s="106"/>
      <c r="I214" s="106"/>
      <c r="J214" s="106"/>
      <c r="K214" s="106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</row>
    <row r="215" spans="1:28" ht="15.75" customHeight="1" x14ac:dyDescent="0.25">
      <c r="A215" s="107"/>
      <c r="B215" s="104"/>
      <c r="C215" s="106"/>
      <c r="D215" s="106"/>
      <c r="E215" s="106"/>
      <c r="F215" s="106"/>
      <c r="G215" s="106"/>
      <c r="H215" s="106"/>
      <c r="I215" s="106"/>
      <c r="J215" s="106"/>
      <c r="K215" s="106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</row>
    <row r="216" spans="1:28" ht="15.75" customHeight="1" x14ac:dyDescent="0.25">
      <c r="A216" s="107"/>
      <c r="B216" s="104"/>
      <c r="C216" s="106"/>
      <c r="D216" s="106"/>
      <c r="E216" s="106"/>
      <c r="F216" s="106"/>
      <c r="G216" s="106"/>
      <c r="H216" s="106"/>
      <c r="I216" s="106"/>
      <c r="J216" s="106"/>
      <c r="K216" s="106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</row>
    <row r="217" spans="1:28" ht="15.75" customHeight="1" x14ac:dyDescent="0.25">
      <c r="A217" s="107"/>
      <c r="B217" s="104"/>
      <c r="C217" s="106"/>
      <c r="D217" s="106"/>
      <c r="E217" s="106"/>
      <c r="F217" s="106"/>
      <c r="G217" s="106"/>
      <c r="H217" s="106"/>
      <c r="I217" s="106"/>
      <c r="J217" s="106"/>
      <c r="K217" s="106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</row>
    <row r="218" spans="1:28" ht="15.75" customHeight="1" x14ac:dyDescent="0.25">
      <c r="A218" s="107"/>
      <c r="B218" s="104"/>
      <c r="C218" s="106"/>
      <c r="D218" s="106"/>
      <c r="E218" s="106"/>
      <c r="F218" s="106"/>
      <c r="G218" s="106"/>
      <c r="H218" s="106"/>
      <c r="I218" s="106"/>
      <c r="J218" s="106"/>
      <c r="K218" s="106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</row>
    <row r="219" spans="1:28" ht="15.75" customHeight="1" x14ac:dyDescent="0.25">
      <c r="A219" s="107"/>
      <c r="B219" s="104"/>
      <c r="C219" s="106"/>
      <c r="D219" s="106"/>
      <c r="E219" s="106"/>
      <c r="F219" s="106"/>
      <c r="G219" s="106"/>
      <c r="H219" s="106"/>
      <c r="I219" s="106"/>
      <c r="J219" s="106"/>
      <c r="K219" s="106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</row>
    <row r="220" spans="1:28" ht="15.75" customHeight="1" x14ac:dyDescent="0.25">
      <c r="A220" s="107"/>
      <c r="B220" s="104"/>
      <c r="C220" s="106"/>
      <c r="D220" s="106"/>
      <c r="E220" s="106"/>
      <c r="F220" s="106"/>
      <c r="G220" s="106"/>
      <c r="H220" s="106"/>
      <c r="I220" s="106"/>
      <c r="J220" s="106"/>
      <c r="K220" s="106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</row>
    <row r="221" spans="1:28" ht="15.75" customHeight="1" x14ac:dyDescent="0.25">
      <c r="A221" s="107"/>
      <c r="B221" s="104"/>
      <c r="C221" s="106"/>
      <c r="D221" s="106"/>
      <c r="E221" s="106"/>
      <c r="F221" s="106"/>
      <c r="G221" s="106"/>
      <c r="H221" s="106"/>
      <c r="I221" s="106"/>
      <c r="J221" s="106"/>
      <c r="K221" s="106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</row>
    <row r="222" spans="1:28" ht="15.75" customHeight="1" x14ac:dyDescent="0.25">
      <c r="A222" s="107"/>
      <c r="B222" s="104"/>
      <c r="C222" s="106"/>
      <c r="D222" s="106"/>
      <c r="E222" s="106"/>
      <c r="F222" s="106"/>
      <c r="G222" s="106"/>
      <c r="H222" s="106"/>
      <c r="I222" s="106"/>
      <c r="J222" s="106"/>
      <c r="K222" s="106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</row>
    <row r="223" spans="1:28" ht="15.75" customHeight="1" x14ac:dyDescent="0.25">
      <c r="A223" s="107"/>
      <c r="B223" s="104"/>
      <c r="C223" s="106"/>
      <c r="D223" s="106"/>
      <c r="E223" s="106"/>
      <c r="F223" s="106"/>
      <c r="G223" s="106"/>
      <c r="H223" s="106"/>
      <c r="I223" s="106"/>
      <c r="J223" s="106"/>
      <c r="K223" s="106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</row>
    <row r="224" spans="1:28" ht="15.75" customHeight="1" x14ac:dyDescent="0.25">
      <c r="A224" s="107"/>
      <c r="B224" s="104"/>
      <c r="C224" s="106"/>
      <c r="D224" s="106"/>
      <c r="E224" s="106"/>
      <c r="F224" s="106"/>
      <c r="G224" s="106"/>
      <c r="H224" s="106"/>
      <c r="I224" s="106"/>
      <c r="J224" s="106"/>
      <c r="K224" s="106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</row>
    <row r="225" spans="1:28" ht="15.75" customHeight="1" x14ac:dyDescent="0.25">
      <c r="A225" s="107"/>
      <c r="B225" s="104"/>
      <c r="C225" s="106"/>
      <c r="D225" s="106"/>
      <c r="E225" s="106"/>
      <c r="F225" s="106"/>
      <c r="G225" s="106"/>
      <c r="H225" s="106"/>
      <c r="I225" s="106"/>
      <c r="J225" s="106"/>
      <c r="K225" s="106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</row>
    <row r="226" spans="1:28" ht="15.75" customHeight="1" x14ac:dyDescent="0.25">
      <c r="A226" s="107"/>
      <c r="B226" s="104"/>
      <c r="C226" s="106"/>
      <c r="D226" s="106"/>
      <c r="E226" s="106"/>
      <c r="F226" s="106"/>
      <c r="G226" s="106"/>
      <c r="H226" s="106"/>
      <c r="I226" s="106"/>
      <c r="J226" s="106"/>
      <c r="K226" s="106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</row>
    <row r="227" spans="1:28" ht="15.75" customHeight="1" x14ac:dyDescent="0.25">
      <c r="A227" s="107"/>
      <c r="B227" s="104"/>
      <c r="C227" s="106"/>
      <c r="D227" s="106"/>
      <c r="E227" s="106"/>
      <c r="F227" s="106"/>
      <c r="G227" s="106"/>
      <c r="H227" s="106"/>
      <c r="I227" s="106"/>
      <c r="J227" s="106"/>
      <c r="K227" s="106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</row>
    <row r="228" spans="1:28" ht="15.75" customHeight="1" x14ac:dyDescent="0.25">
      <c r="A228" s="107"/>
      <c r="B228" s="104"/>
      <c r="C228" s="106"/>
      <c r="D228" s="106"/>
      <c r="E228" s="106"/>
      <c r="F228" s="106"/>
      <c r="G228" s="106"/>
      <c r="H228" s="106"/>
      <c r="I228" s="106"/>
      <c r="J228" s="106"/>
      <c r="K228" s="106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</row>
    <row r="229" spans="1:28" ht="15.75" customHeight="1" x14ac:dyDescent="0.25">
      <c r="A229" s="107"/>
      <c r="B229" s="104"/>
      <c r="C229" s="106"/>
      <c r="D229" s="106"/>
      <c r="E229" s="106"/>
      <c r="F229" s="106"/>
      <c r="G229" s="106"/>
      <c r="H229" s="106"/>
      <c r="I229" s="106"/>
      <c r="J229" s="106"/>
      <c r="K229" s="106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</row>
    <row r="230" spans="1:28" ht="15.75" customHeight="1" x14ac:dyDescent="0.25">
      <c r="A230" s="107"/>
      <c r="B230" s="104"/>
      <c r="C230" s="106"/>
      <c r="D230" s="106"/>
      <c r="E230" s="106"/>
      <c r="F230" s="106"/>
      <c r="G230" s="106"/>
      <c r="H230" s="106"/>
      <c r="I230" s="106"/>
      <c r="J230" s="106"/>
      <c r="K230" s="106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</row>
    <row r="231" spans="1:28" ht="15.75" customHeight="1" x14ac:dyDescent="0.25">
      <c r="A231" s="107"/>
      <c r="B231" s="104"/>
      <c r="C231" s="106"/>
      <c r="D231" s="106"/>
      <c r="E231" s="106"/>
      <c r="F231" s="106"/>
      <c r="G231" s="106"/>
      <c r="H231" s="106"/>
      <c r="I231" s="106"/>
      <c r="J231" s="106"/>
      <c r="K231" s="106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</row>
    <row r="232" spans="1:28" ht="15.75" customHeight="1" x14ac:dyDescent="0.25">
      <c r="A232" s="107"/>
      <c r="B232" s="104"/>
      <c r="C232" s="106"/>
      <c r="D232" s="106"/>
      <c r="E232" s="106"/>
      <c r="F232" s="106"/>
      <c r="G232" s="106"/>
      <c r="H232" s="106"/>
      <c r="I232" s="106"/>
      <c r="J232" s="106"/>
      <c r="K232" s="106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</row>
    <row r="233" spans="1:28" ht="15.75" customHeight="1" x14ac:dyDescent="0.25">
      <c r="A233" s="107"/>
      <c r="B233" s="104"/>
      <c r="C233" s="106"/>
      <c r="D233" s="106"/>
      <c r="E233" s="106"/>
      <c r="F233" s="106"/>
      <c r="G233" s="106"/>
      <c r="H233" s="106"/>
      <c r="I233" s="106"/>
      <c r="J233" s="106"/>
      <c r="K233" s="106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</row>
    <row r="234" spans="1:28" ht="15.75" customHeight="1" x14ac:dyDescent="0.25">
      <c r="A234" s="107"/>
      <c r="B234" s="104"/>
      <c r="C234" s="106"/>
      <c r="D234" s="106"/>
      <c r="E234" s="106"/>
      <c r="F234" s="106"/>
      <c r="G234" s="106"/>
      <c r="H234" s="106"/>
      <c r="I234" s="106"/>
      <c r="J234" s="106"/>
      <c r="K234" s="106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</row>
    <row r="235" spans="1:28" ht="15.75" customHeight="1" x14ac:dyDescent="0.25">
      <c r="A235" s="107"/>
      <c r="B235" s="104"/>
      <c r="C235" s="106"/>
      <c r="D235" s="106"/>
      <c r="E235" s="106"/>
      <c r="F235" s="106"/>
      <c r="G235" s="106"/>
      <c r="H235" s="106"/>
      <c r="I235" s="106"/>
      <c r="J235" s="106"/>
      <c r="K235" s="106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</row>
    <row r="236" spans="1:28" ht="15.75" customHeight="1" x14ac:dyDescent="0.25">
      <c r="A236" s="107"/>
      <c r="B236" s="104"/>
      <c r="C236" s="106"/>
      <c r="D236" s="106"/>
      <c r="E236" s="106"/>
      <c r="F236" s="106"/>
      <c r="G236" s="106"/>
      <c r="H236" s="106"/>
      <c r="I236" s="106"/>
      <c r="J236" s="106"/>
      <c r="K236" s="106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</row>
    <row r="237" spans="1:28" ht="15.75" customHeight="1" x14ac:dyDescent="0.25">
      <c r="A237" s="107"/>
      <c r="B237" s="104"/>
      <c r="C237" s="106"/>
      <c r="D237" s="106"/>
      <c r="E237" s="106"/>
      <c r="F237" s="106"/>
      <c r="G237" s="106"/>
      <c r="H237" s="106"/>
      <c r="I237" s="106"/>
      <c r="J237" s="106"/>
      <c r="K237" s="106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</row>
    <row r="238" spans="1:28" ht="15.75" customHeight="1" x14ac:dyDescent="0.25">
      <c r="A238" s="107"/>
      <c r="B238" s="104"/>
      <c r="C238" s="106"/>
      <c r="D238" s="106"/>
      <c r="E238" s="106"/>
      <c r="F238" s="106"/>
      <c r="G238" s="106"/>
      <c r="H238" s="106"/>
      <c r="I238" s="106"/>
      <c r="J238" s="106"/>
      <c r="K238" s="106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</row>
    <row r="239" spans="1:28" ht="15.75" customHeight="1" x14ac:dyDescent="0.25">
      <c r="A239" s="107"/>
      <c r="B239" s="104"/>
      <c r="C239" s="106"/>
      <c r="D239" s="106"/>
      <c r="E239" s="106"/>
      <c r="F239" s="106"/>
      <c r="G239" s="106"/>
      <c r="H239" s="106"/>
      <c r="I239" s="106"/>
      <c r="J239" s="106"/>
      <c r="K239" s="106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</row>
    <row r="240" spans="1:28" ht="15.75" customHeight="1" x14ac:dyDescent="0.25">
      <c r="A240" s="107"/>
      <c r="B240" s="104"/>
      <c r="C240" s="106"/>
      <c r="D240" s="106"/>
      <c r="E240" s="106"/>
      <c r="F240" s="106"/>
      <c r="G240" s="106"/>
      <c r="H240" s="106"/>
      <c r="I240" s="106"/>
      <c r="J240" s="106"/>
      <c r="K240" s="106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</row>
    <row r="241" spans="1:28" ht="15.75" customHeight="1" x14ac:dyDescent="0.25">
      <c r="A241" s="107"/>
      <c r="B241" s="104"/>
      <c r="C241" s="106"/>
      <c r="D241" s="106"/>
      <c r="E241" s="106"/>
      <c r="F241" s="106"/>
      <c r="G241" s="106"/>
      <c r="H241" s="106"/>
      <c r="I241" s="106"/>
      <c r="J241" s="106"/>
      <c r="K241" s="106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</row>
    <row r="242" spans="1:28" ht="15.75" customHeight="1" x14ac:dyDescent="0.25">
      <c r="A242" s="107"/>
      <c r="B242" s="104"/>
      <c r="C242" s="106"/>
      <c r="D242" s="106"/>
      <c r="E242" s="106"/>
      <c r="F242" s="106"/>
      <c r="G242" s="106"/>
      <c r="H242" s="106"/>
      <c r="I242" s="106"/>
      <c r="J242" s="106"/>
      <c r="K242" s="106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</row>
    <row r="243" spans="1:28" ht="15.75" customHeight="1" x14ac:dyDescent="0.25">
      <c r="A243" s="107"/>
      <c r="B243" s="104"/>
      <c r="C243" s="106"/>
      <c r="D243" s="106"/>
      <c r="E243" s="106"/>
      <c r="F243" s="106"/>
      <c r="G243" s="106"/>
      <c r="H243" s="106"/>
      <c r="I243" s="106"/>
      <c r="J243" s="106"/>
      <c r="K243" s="106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</row>
    <row r="244" spans="1:28" ht="15.75" customHeight="1" x14ac:dyDescent="0.25">
      <c r="A244" s="107"/>
      <c r="B244" s="104"/>
      <c r="C244" s="106"/>
      <c r="D244" s="106"/>
      <c r="E244" s="106"/>
      <c r="F244" s="106"/>
      <c r="G244" s="106"/>
      <c r="H244" s="106"/>
      <c r="I244" s="106"/>
      <c r="J244" s="106"/>
      <c r="K244" s="106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</row>
    <row r="245" spans="1:28" ht="15.75" customHeight="1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</row>
    <row r="246" spans="1:28" ht="15.75" customHeight="1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</row>
    <row r="247" spans="1:28" ht="15.75" customHeight="1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</row>
    <row r="248" spans="1:28" ht="15.75" customHeight="1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</row>
    <row r="249" spans="1:28" ht="15.75" customHeight="1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</row>
    <row r="250" spans="1:28" ht="15.75" customHeight="1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</row>
    <row r="251" spans="1:28" ht="15.75" customHeight="1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</row>
    <row r="252" spans="1:28" ht="15.75" customHeight="1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</row>
    <row r="253" spans="1:28" ht="15.75" customHeight="1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</row>
    <row r="254" spans="1:28" ht="15.75" customHeight="1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</row>
    <row r="255" spans="1:28" ht="15.75" customHeight="1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</row>
    <row r="256" spans="1:28" ht="15.75" customHeight="1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</row>
    <row r="257" spans="1:28" ht="15.75" customHeight="1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</row>
    <row r="258" spans="1:28" ht="15.75" customHeight="1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</row>
    <row r="259" spans="1:28" ht="15.75" customHeight="1" x14ac:dyDescent="0.25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</row>
    <row r="260" spans="1:28" ht="15.75" customHeight="1" x14ac:dyDescent="0.25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</row>
    <row r="261" spans="1:28" ht="15.75" customHeight="1" x14ac:dyDescent="0.25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</row>
    <row r="262" spans="1:28" ht="15.75" customHeight="1" x14ac:dyDescent="0.25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</row>
    <row r="263" spans="1:28" ht="15.75" customHeight="1" x14ac:dyDescent="0.25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</row>
    <row r="264" spans="1:28" ht="15.75" customHeight="1" x14ac:dyDescent="0.25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</row>
    <row r="265" spans="1:28" ht="15.75" customHeight="1" x14ac:dyDescent="0.2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</row>
    <row r="266" spans="1:28" ht="15.75" customHeight="1" x14ac:dyDescent="0.25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</row>
    <row r="267" spans="1:28" ht="15.75" customHeight="1" x14ac:dyDescent="0.25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</row>
    <row r="268" spans="1:28" ht="15.75" customHeight="1" x14ac:dyDescent="0.25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</row>
    <row r="269" spans="1:28" ht="15.75" customHeight="1" x14ac:dyDescent="0.25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</row>
    <row r="270" spans="1:28" ht="15.75" customHeight="1" x14ac:dyDescent="0.25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</row>
    <row r="271" spans="1:28" ht="15.75" customHeight="1" x14ac:dyDescent="0.25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</row>
    <row r="272" spans="1:28" ht="15.75" customHeight="1" x14ac:dyDescent="0.25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</row>
    <row r="273" spans="1:28" ht="15.75" customHeight="1" x14ac:dyDescent="0.25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</row>
    <row r="274" spans="1:28" ht="15.75" customHeight="1" x14ac:dyDescent="0.25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</row>
    <row r="275" spans="1:28" ht="15.75" customHeight="1" x14ac:dyDescent="0.2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</row>
    <row r="276" spans="1:28" ht="15.75" customHeight="1" x14ac:dyDescent="0.25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</row>
    <row r="277" spans="1:28" ht="15.75" customHeight="1" x14ac:dyDescent="0.25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</row>
    <row r="278" spans="1:28" ht="15.75" customHeight="1" x14ac:dyDescent="0.25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</row>
    <row r="279" spans="1:28" ht="15.75" customHeight="1" x14ac:dyDescent="0.25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</row>
    <row r="280" spans="1:28" ht="15.75" customHeight="1" x14ac:dyDescent="0.25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</row>
    <row r="281" spans="1:28" ht="15.75" customHeight="1" x14ac:dyDescent="0.25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</row>
    <row r="282" spans="1:28" ht="15.75" customHeight="1" x14ac:dyDescent="0.25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</row>
    <row r="283" spans="1:28" ht="15.75" customHeight="1" x14ac:dyDescent="0.25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</row>
    <row r="284" spans="1:28" ht="15.75" customHeight="1" x14ac:dyDescent="0.25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</row>
    <row r="285" spans="1:28" ht="15.75" customHeight="1" x14ac:dyDescent="0.2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</row>
    <row r="286" spans="1:28" ht="15.75" customHeight="1" x14ac:dyDescent="0.25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</row>
    <row r="287" spans="1:28" ht="15.75" customHeight="1" x14ac:dyDescent="0.25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</row>
    <row r="288" spans="1:28" ht="15.75" customHeight="1" x14ac:dyDescent="0.25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</row>
    <row r="289" spans="1:28" ht="15.75" customHeight="1" x14ac:dyDescent="0.25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</row>
    <row r="290" spans="1:28" ht="15.75" customHeight="1" x14ac:dyDescent="0.25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</row>
    <row r="291" spans="1:28" ht="15.75" customHeight="1" x14ac:dyDescent="0.25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</row>
    <row r="292" spans="1:28" ht="15.75" customHeight="1" x14ac:dyDescent="0.25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</row>
    <row r="293" spans="1:28" ht="15.75" customHeight="1" x14ac:dyDescent="0.25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</row>
    <row r="294" spans="1:28" ht="15.75" customHeight="1" x14ac:dyDescent="0.25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</row>
    <row r="295" spans="1:28" ht="15.75" customHeight="1" x14ac:dyDescent="0.2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</row>
    <row r="296" spans="1:28" ht="15.75" customHeight="1" x14ac:dyDescent="0.25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</row>
    <row r="297" spans="1:28" ht="15.75" customHeight="1" x14ac:dyDescent="0.25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</row>
    <row r="298" spans="1:28" ht="15.75" customHeight="1" x14ac:dyDescent="0.25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</row>
    <row r="299" spans="1:28" ht="15.75" customHeight="1" x14ac:dyDescent="0.25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</row>
    <row r="300" spans="1:28" ht="15.75" customHeight="1" x14ac:dyDescent="0.25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</row>
    <row r="301" spans="1:28" ht="15.75" customHeight="1" x14ac:dyDescent="0.25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</row>
    <row r="302" spans="1:28" ht="15.75" customHeight="1" x14ac:dyDescent="0.25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</row>
    <row r="303" spans="1:28" ht="15.75" customHeight="1" x14ac:dyDescent="0.25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</row>
    <row r="304" spans="1:28" ht="15.75" customHeight="1" x14ac:dyDescent="0.25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</row>
    <row r="305" spans="1:28" ht="15.75" customHeight="1" x14ac:dyDescent="0.2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</row>
    <row r="306" spans="1:28" ht="15.75" customHeight="1" x14ac:dyDescent="0.25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</row>
    <row r="307" spans="1:28" ht="15.75" customHeight="1" x14ac:dyDescent="0.25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</row>
    <row r="308" spans="1:28" ht="15.75" customHeight="1" x14ac:dyDescent="0.25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</row>
    <row r="309" spans="1:28" ht="15.75" customHeight="1" x14ac:dyDescent="0.25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</row>
    <row r="310" spans="1:28" ht="15.75" customHeight="1" x14ac:dyDescent="0.25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</row>
    <row r="311" spans="1:28" ht="15.75" customHeight="1" x14ac:dyDescent="0.25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</row>
    <row r="312" spans="1:28" ht="15.75" customHeight="1" x14ac:dyDescent="0.25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</row>
    <row r="313" spans="1:28" ht="15.75" customHeight="1" x14ac:dyDescent="0.25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</row>
    <row r="314" spans="1:28" ht="15.75" customHeight="1" x14ac:dyDescent="0.25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</row>
    <row r="315" spans="1:28" ht="15.75" customHeight="1" x14ac:dyDescent="0.2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</row>
    <row r="316" spans="1:28" ht="15.75" customHeight="1" x14ac:dyDescent="0.25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</row>
    <row r="317" spans="1:28" ht="15.75" customHeight="1" x14ac:dyDescent="0.25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</row>
    <row r="318" spans="1:28" ht="15.75" customHeight="1" x14ac:dyDescent="0.25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</row>
    <row r="319" spans="1:28" ht="15.75" customHeight="1" x14ac:dyDescent="0.25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</row>
    <row r="320" spans="1:28" ht="15.75" customHeight="1" x14ac:dyDescent="0.25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</row>
    <row r="321" spans="1:28" ht="15.75" customHeight="1" x14ac:dyDescent="0.25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</row>
    <row r="322" spans="1:28" ht="15.75" customHeight="1" x14ac:dyDescent="0.25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</row>
    <row r="323" spans="1:28" ht="15.75" customHeight="1" x14ac:dyDescent="0.25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</row>
    <row r="324" spans="1:28" ht="15.75" customHeight="1" x14ac:dyDescent="0.25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</row>
    <row r="325" spans="1:28" ht="15.75" customHeight="1" x14ac:dyDescent="0.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</row>
    <row r="326" spans="1:28" ht="15.75" customHeight="1" x14ac:dyDescent="0.25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</row>
    <row r="327" spans="1:28" ht="15.75" customHeight="1" x14ac:dyDescent="0.25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</row>
    <row r="328" spans="1:28" ht="15.75" customHeight="1" x14ac:dyDescent="0.25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</row>
    <row r="329" spans="1:28" ht="15.75" customHeight="1" x14ac:dyDescent="0.25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</row>
    <row r="330" spans="1:28" ht="15.75" customHeight="1" x14ac:dyDescent="0.25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</row>
    <row r="331" spans="1:28" ht="15.75" customHeight="1" x14ac:dyDescent="0.25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</row>
    <row r="332" spans="1:28" ht="15.75" customHeight="1" x14ac:dyDescent="0.25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</row>
    <row r="333" spans="1:28" ht="15.75" customHeight="1" x14ac:dyDescent="0.25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</row>
    <row r="334" spans="1:28" ht="15.75" customHeight="1" x14ac:dyDescent="0.25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</row>
    <row r="335" spans="1:28" ht="15.75" customHeight="1" x14ac:dyDescent="0.2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</row>
    <row r="336" spans="1:28" ht="15.75" customHeight="1" x14ac:dyDescent="0.25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</row>
    <row r="337" spans="1:28" ht="15.75" customHeight="1" x14ac:dyDescent="0.25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</row>
    <row r="338" spans="1:28" ht="15.75" customHeight="1" x14ac:dyDescent="0.25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</row>
    <row r="339" spans="1:28" ht="15.75" customHeight="1" x14ac:dyDescent="0.25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</row>
    <row r="340" spans="1:28" ht="15.75" customHeight="1" x14ac:dyDescent="0.25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</row>
    <row r="341" spans="1:28" ht="15.75" customHeight="1" x14ac:dyDescent="0.25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</row>
    <row r="342" spans="1:28" ht="15.75" customHeight="1" x14ac:dyDescent="0.25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</row>
    <row r="343" spans="1:28" ht="15.75" customHeight="1" x14ac:dyDescent="0.25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</row>
    <row r="344" spans="1:28" ht="15.75" customHeight="1" x14ac:dyDescent="0.25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</row>
    <row r="345" spans="1:28" ht="15.75" customHeight="1" x14ac:dyDescent="0.2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</row>
    <row r="346" spans="1:28" ht="15.75" customHeight="1" x14ac:dyDescent="0.25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</row>
    <row r="347" spans="1:28" ht="15.75" customHeight="1" x14ac:dyDescent="0.25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</row>
    <row r="348" spans="1:28" ht="15.75" customHeight="1" x14ac:dyDescent="0.25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</row>
    <row r="349" spans="1:28" ht="15.75" customHeight="1" x14ac:dyDescent="0.25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</row>
    <row r="350" spans="1:28" ht="15.75" customHeight="1" x14ac:dyDescent="0.25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</row>
    <row r="351" spans="1:28" ht="15.75" customHeight="1" x14ac:dyDescent="0.25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</row>
    <row r="352" spans="1:28" ht="15.75" customHeight="1" x14ac:dyDescent="0.25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</row>
    <row r="353" spans="1:28" ht="15.75" customHeight="1" x14ac:dyDescent="0.25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</row>
    <row r="354" spans="1:28" ht="15.75" customHeight="1" x14ac:dyDescent="0.25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</row>
    <row r="355" spans="1:28" ht="15.75" customHeight="1" x14ac:dyDescent="0.2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</row>
    <row r="356" spans="1:28" ht="15.75" customHeight="1" x14ac:dyDescent="0.25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</row>
    <row r="357" spans="1:28" ht="15.75" customHeight="1" x14ac:dyDescent="0.25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</row>
    <row r="358" spans="1:28" ht="15.75" customHeight="1" x14ac:dyDescent="0.25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</row>
    <row r="359" spans="1:28" ht="15.75" customHeight="1" x14ac:dyDescent="0.25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</row>
    <row r="360" spans="1:28" ht="15.75" customHeight="1" x14ac:dyDescent="0.25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</row>
    <row r="361" spans="1:28" ht="15.75" customHeight="1" x14ac:dyDescent="0.25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</row>
    <row r="362" spans="1:28" ht="15.75" customHeight="1" x14ac:dyDescent="0.25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</row>
    <row r="363" spans="1:28" ht="15.75" customHeight="1" x14ac:dyDescent="0.25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</row>
    <row r="364" spans="1:28" ht="15.75" customHeight="1" x14ac:dyDescent="0.25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</row>
    <row r="365" spans="1:28" ht="15.75" customHeight="1" x14ac:dyDescent="0.2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</row>
    <row r="366" spans="1:28" ht="15.75" customHeight="1" x14ac:dyDescent="0.25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</row>
    <row r="367" spans="1:28" ht="15.75" customHeight="1" x14ac:dyDescent="0.25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</row>
    <row r="368" spans="1:28" ht="15.75" customHeight="1" x14ac:dyDescent="0.25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</row>
    <row r="369" spans="1:28" ht="15.75" customHeight="1" x14ac:dyDescent="0.25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</row>
    <row r="370" spans="1:28" ht="15.75" customHeight="1" x14ac:dyDescent="0.25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</row>
    <row r="371" spans="1:28" ht="15.75" customHeight="1" x14ac:dyDescent="0.25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</row>
    <row r="372" spans="1:28" ht="15.75" customHeight="1" x14ac:dyDescent="0.25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</row>
    <row r="373" spans="1:28" ht="15.75" customHeight="1" x14ac:dyDescent="0.25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</row>
    <row r="374" spans="1:28" ht="15.75" customHeight="1" x14ac:dyDescent="0.25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</row>
    <row r="375" spans="1:28" ht="15.75" customHeight="1" x14ac:dyDescent="0.2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</row>
    <row r="376" spans="1:28" ht="15.75" customHeight="1" x14ac:dyDescent="0.25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</row>
    <row r="377" spans="1:28" ht="15.75" customHeight="1" x14ac:dyDescent="0.25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</row>
    <row r="378" spans="1:28" ht="15.75" customHeight="1" x14ac:dyDescent="0.25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</row>
    <row r="379" spans="1:28" ht="15.75" customHeight="1" x14ac:dyDescent="0.25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</row>
    <row r="380" spans="1:28" ht="15.75" customHeight="1" x14ac:dyDescent="0.25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</row>
    <row r="381" spans="1:28" ht="15.75" customHeight="1" x14ac:dyDescent="0.25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</row>
    <row r="382" spans="1:28" ht="15.75" customHeight="1" x14ac:dyDescent="0.25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</row>
    <row r="383" spans="1:28" ht="15.75" customHeight="1" x14ac:dyDescent="0.25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</row>
    <row r="384" spans="1:28" ht="15.75" customHeight="1" x14ac:dyDescent="0.25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</row>
    <row r="385" spans="1:28" ht="15.75" customHeight="1" x14ac:dyDescent="0.2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</row>
    <row r="386" spans="1:28" ht="15.75" customHeight="1" x14ac:dyDescent="0.25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</row>
    <row r="387" spans="1:28" ht="15.75" customHeight="1" x14ac:dyDescent="0.25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</row>
    <row r="388" spans="1:28" ht="15.75" customHeight="1" x14ac:dyDescent="0.25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</row>
    <row r="389" spans="1:28" ht="15.75" customHeight="1" x14ac:dyDescent="0.25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</row>
    <row r="390" spans="1:28" ht="15.75" customHeight="1" x14ac:dyDescent="0.25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</row>
    <row r="391" spans="1:28" ht="15.75" customHeight="1" x14ac:dyDescent="0.25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</row>
    <row r="392" spans="1:28" ht="15.75" customHeight="1" x14ac:dyDescent="0.25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</row>
    <row r="393" spans="1:28" ht="15.75" customHeight="1" x14ac:dyDescent="0.25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</row>
    <row r="394" spans="1:28" ht="15.75" customHeight="1" x14ac:dyDescent="0.25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</row>
    <row r="395" spans="1:28" ht="15.75" customHeight="1" x14ac:dyDescent="0.2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</row>
    <row r="396" spans="1:28" ht="15.75" customHeight="1" x14ac:dyDescent="0.25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</row>
    <row r="397" spans="1:28" ht="15.75" customHeight="1" x14ac:dyDescent="0.25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</row>
    <row r="398" spans="1:28" ht="15.75" customHeight="1" x14ac:dyDescent="0.25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</row>
    <row r="399" spans="1:28" ht="15.75" customHeight="1" x14ac:dyDescent="0.25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</row>
    <row r="400" spans="1:28" ht="15.75" customHeight="1" x14ac:dyDescent="0.25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</row>
    <row r="401" spans="1:28" ht="15.75" customHeight="1" x14ac:dyDescent="0.25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</row>
    <row r="402" spans="1:28" ht="15.75" customHeight="1" x14ac:dyDescent="0.25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</row>
    <row r="403" spans="1:28" ht="15.75" customHeight="1" x14ac:dyDescent="0.25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</row>
    <row r="404" spans="1:28" ht="15.75" customHeight="1" x14ac:dyDescent="0.25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</row>
    <row r="405" spans="1:28" ht="15.75" customHeight="1" x14ac:dyDescent="0.2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</row>
    <row r="406" spans="1:28" ht="15.75" customHeight="1" x14ac:dyDescent="0.25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</row>
    <row r="407" spans="1:28" ht="15.75" customHeight="1" x14ac:dyDescent="0.25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</row>
    <row r="408" spans="1:28" ht="15.75" customHeight="1" x14ac:dyDescent="0.25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</row>
    <row r="409" spans="1:28" ht="15.75" customHeight="1" x14ac:dyDescent="0.25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</row>
    <row r="410" spans="1:28" ht="15.75" customHeight="1" x14ac:dyDescent="0.25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</row>
    <row r="411" spans="1:28" ht="15.75" customHeight="1" x14ac:dyDescent="0.25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</row>
    <row r="412" spans="1:28" ht="15.75" customHeight="1" x14ac:dyDescent="0.25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</row>
    <row r="413" spans="1:28" ht="15.75" customHeight="1" x14ac:dyDescent="0.25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</row>
    <row r="414" spans="1:28" ht="15.75" customHeight="1" x14ac:dyDescent="0.25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</row>
    <row r="415" spans="1:28" ht="15.75" customHeight="1" x14ac:dyDescent="0.2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</row>
    <row r="416" spans="1:28" ht="15.75" customHeight="1" x14ac:dyDescent="0.25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</row>
    <row r="417" spans="1:28" ht="15.75" customHeight="1" x14ac:dyDescent="0.25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</row>
    <row r="418" spans="1:28" ht="15.75" customHeight="1" x14ac:dyDescent="0.25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</row>
    <row r="419" spans="1:28" ht="15.75" customHeight="1" x14ac:dyDescent="0.25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</row>
    <row r="420" spans="1:28" ht="15.75" customHeight="1" x14ac:dyDescent="0.25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</row>
    <row r="421" spans="1:28" ht="15.75" customHeight="1" x14ac:dyDescent="0.25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</row>
    <row r="422" spans="1:28" ht="15.75" customHeight="1" x14ac:dyDescent="0.25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</row>
    <row r="423" spans="1:28" ht="15.75" customHeight="1" x14ac:dyDescent="0.25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</row>
    <row r="424" spans="1:28" ht="15.75" customHeight="1" x14ac:dyDescent="0.25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</row>
    <row r="425" spans="1:28" ht="15.75" customHeight="1" x14ac:dyDescent="0.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</row>
    <row r="426" spans="1:28" ht="15.75" customHeight="1" x14ac:dyDescent="0.25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</row>
    <row r="427" spans="1:28" ht="15.75" customHeight="1" x14ac:dyDescent="0.25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</row>
    <row r="428" spans="1:28" ht="15.75" customHeight="1" x14ac:dyDescent="0.25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</row>
    <row r="429" spans="1:28" ht="15.75" customHeight="1" x14ac:dyDescent="0.25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</row>
    <row r="430" spans="1:28" ht="15.75" customHeight="1" x14ac:dyDescent="0.25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</row>
    <row r="431" spans="1:28" ht="15.75" customHeight="1" x14ac:dyDescent="0.25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</row>
    <row r="432" spans="1:28" ht="15.75" customHeight="1" x14ac:dyDescent="0.25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</row>
    <row r="433" spans="1:28" ht="15.75" customHeight="1" x14ac:dyDescent="0.25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</row>
    <row r="434" spans="1:28" ht="15.75" customHeight="1" x14ac:dyDescent="0.25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</row>
    <row r="435" spans="1:28" ht="15.75" customHeight="1" x14ac:dyDescent="0.2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</row>
    <row r="436" spans="1:28" ht="15.75" customHeight="1" x14ac:dyDescent="0.25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</row>
    <row r="437" spans="1:28" ht="15.75" customHeight="1" x14ac:dyDescent="0.25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</row>
    <row r="438" spans="1:28" ht="15.75" customHeight="1" x14ac:dyDescent="0.25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</row>
    <row r="439" spans="1:28" ht="15.75" customHeight="1" x14ac:dyDescent="0.25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</row>
    <row r="440" spans="1:28" ht="15.75" customHeight="1" x14ac:dyDescent="0.25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</row>
    <row r="441" spans="1:28" ht="15.75" customHeight="1" x14ac:dyDescent="0.25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</row>
    <row r="442" spans="1:28" ht="15.75" customHeight="1" x14ac:dyDescent="0.25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</row>
    <row r="443" spans="1:28" ht="15.75" customHeight="1" x14ac:dyDescent="0.25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</row>
    <row r="444" spans="1:28" ht="15.75" customHeight="1" x14ac:dyDescent="0.25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</row>
    <row r="445" spans="1:28" ht="15.75" customHeight="1" x14ac:dyDescent="0.2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</row>
    <row r="446" spans="1:28" ht="15.75" customHeight="1" x14ac:dyDescent="0.25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</row>
    <row r="447" spans="1:28" ht="15.75" customHeight="1" x14ac:dyDescent="0.25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</row>
    <row r="448" spans="1:28" ht="15.75" customHeight="1" x14ac:dyDescent="0.25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</row>
    <row r="449" spans="1:28" ht="15.75" customHeight="1" x14ac:dyDescent="0.25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</row>
    <row r="450" spans="1:28" ht="15.75" customHeight="1" x14ac:dyDescent="0.25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</row>
    <row r="451" spans="1:28" ht="15.75" customHeight="1" x14ac:dyDescent="0.25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</row>
    <row r="452" spans="1:28" ht="15.75" customHeight="1" x14ac:dyDescent="0.25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</row>
    <row r="453" spans="1:28" ht="15.75" customHeight="1" x14ac:dyDescent="0.25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</row>
    <row r="454" spans="1:28" ht="15.75" customHeight="1" x14ac:dyDescent="0.25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</row>
    <row r="455" spans="1:28" ht="15.75" customHeight="1" x14ac:dyDescent="0.2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</row>
    <row r="456" spans="1:28" ht="15.75" customHeight="1" x14ac:dyDescent="0.25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</row>
    <row r="457" spans="1:28" ht="15.75" customHeight="1" x14ac:dyDescent="0.25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</row>
    <row r="458" spans="1:28" ht="15.75" customHeight="1" x14ac:dyDescent="0.25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</row>
    <row r="459" spans="1:28" ht="15.75" customHeight="1" x14ac:dyDescent="0.25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</row>
    <row r="460" spans="1:28" ht="15.75" customHeight="1" x14ac:dyDescent="0.25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</row>
    <row r="461" spans="1:28" ht="15.75" customHeight="1" x14ac:dyDescent="0.25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</row>
    <row r="462" spans="1:28" ht="15.75" customHeight="1" x14ac:dyDescent="0.25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</row>
    <row r="463" spans="1:28" ht="15.75" customHeight="1" x14ac:dyDescent="0.25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</row>
    <row r="464" spans="1:28" ht="15.75" customHeight="1" x14ac:dyDescent="0.25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</row>
    <row r="465" spans="1:28" ht="15.75" customHeight="1" x14ac:dyDescent="0.2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</row>
    <row r="466" spans="1:28" ht="15.75" customHeight="1" x14ac:dyDescent="0.25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</row>
    <row r="467" spans="1:28" ht="15.75" customHeight="1" x14ac:dyDescent="0.25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</row>
    <row r="468" spans="1:28" ht="15.75" customHeight="1" x14ac:dyDescent="0.25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</row>
    <row r="469" spans="1:28" ht="15.75" customHeight="1" x14ac:dyDescent="0.25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</row>
    <row r="470" spans="1:28" ht="15.75" customHeight="1" x14ac:dyDescent="0.25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</row>
    <row r="471" spans="1:28" ht="15.75" customHeight="1" x14ac:dyDescent="0.25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</row>
    <row r="472" spans="1:28" ht="15.75" customHeight="1" x14ac:dyDescent="0.25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</row>
    <row r="473" spans="1:28" ht="15.75" customHeight="1" x14ac:dyDescent="0.25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</row>
    <row r="474" spans="1:28" ht="15.75" customHeight="1" x14ac:dyDescent="0.25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</row>
    <row r="475" spans="1:28" ht="15.75" customHeight="1" x14ac:dyDescent="0.2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</row>
    <row r="476" spans="1:28" ht="15.75" customHeight="1" x14ac:dyDescent="0.25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</row>
    <row r="477" spans="1:28" ht="15.75" customHeight="1" x14ac:dyDescent="0.25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</row>
    <row r="478" spans="1:28" ht="15.75" customHeight="1" x14ac:dyDescent="0.25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</row>
    <row r="479" spans="1:28" ht="15.75" customHeight="1" x14ac:dyDescent="0.25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</row>
    <row r="480" spans="1:28" ht="15.75" customHeight="1" x14ac:dyDescent="0.25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</row>
    <row r="481" spans="1:28" ht="15.75" customHeight="1" x14ac:dyDescent="0.25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</row>
    <row r="482" spans="1:28" ht="15.75" customHeight="1" x14ac:dyDescent="0.25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</row>
    <row r="483" spans="1:28" ht="15.75" customHeight="1" x14ac:dyDescent="0.25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</row>
    <row r="484" spans="1:28" ht="15.75" customHeight="1" x14ac:dyDescent="0.25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</row>
    <row r="485" spans="1:28" ht="15.75" customHeight="1" x14ac:dyDescent="0.2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</row>
    <row r="486" spans="1:28" ht="15.75" customHeight="1" x14ac:dyDescent="0.25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</row>
    <row r="487" spans="1:28" ht="15.75" customHeight="1" x14ac:dyDescent="0.25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</row>
    <row r="488" spans="1:28" ht="15.75" customHeight="1" x14ac:dyDescent="0.25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</row>
    <row r="489" spans="1:28" ht="15.75" customHeight="1" x14ac:dyDescent="0.25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</row>
    <row r="490" spans="1:28" ht="15.75" customHeight="1" x14ac:dyDescent="0.25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</row>
    <row r="491" spans="1:28" ht="15.75" customHeight="1" x14ac:dyDescent="0.25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</row>
    <row r="492" spans="1:28" ht="15.75" customHeight="1" x14ac:dyDescent="0.25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</row>
    <row r="493" spans="1:28" ht="15.75" customHeight="1" x14ac:dyDescent="0.25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</row>
    <row r="494" spans="1:28" ht="15.75" customHeight="1" x14ac:dyDescent="0.25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</row>
    <row r="495" spans="1:28" ht="15.75" customHeight="1" x14ac:dyDescent="0.2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</row>
    <row r="496" spans="1:28" ht="15.75" customHeight="1" x14ac:dyDescent="0.25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</row>
    <row r="497" spans="1:28" ht="15.75" customHeight="1" x14ac:dyDescent="0.25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</row>
    <row r="498" spans="1:28" ht="15.75" customHeight="1" x14ac:dyDescent="0.25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</row>
    <row r="499" spans="1:28" ht="15.75" customHeight="1" x14ac:dyDescent="0.25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</row>
    <row r="500" spans="1:28" ht="15.75" customHeight="1" x14ac:dyDescent="0.25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</row>
    <row r="501" spans="1:28" ht="15.75" customHeight="1" x14ac:dyDescent="0.25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</row>
    <row r="502" spans="1:28" ht="15.75" customHeight="1" x14ac:dyDescent="0.25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</row>
    <row r="503" spans="1:28" ht="15.75" customHeight="1" x14ac:dyDescent="0.25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</row>
    <row r="504" spans="1:28" ht="15.75" customHeight="1" x14ac:dyDescent="0.25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</row>
    <row r="505" spans="1:28" ht="15.75" customHeight="1" x14ac:dyDescent="0.2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</row>
    <row r="506" spans="1:28" ht="15.75" customHeight="1" x14ac:dyDescent="0.25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</row>
    <row r="507" spans="1:28" ht="15.75" customHeight="1" x14ac:dyDescent="0.25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</row>
    <row r="508" spans="1:28" ht="15.75" customHeight="1" x14ac:dyDescent="0.25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</row>
    <row r="509" spans="1:28" ht="15.75" customHeight="1" x14ac:dyDescent="0.25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</row>
    <row r="510" spans="1:28" ht="15.75" customHeight="1" x14ac:dyDescent="0.25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</row>
    <row r="511" spans="1:28" ht="15.75" customHeight="1" x14ac:dyDescent="0.25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</row>
    <row r="512" spans="1:28" ht="15.75" customHeight="1" x14ac:dyDescent="0.25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</row>
    <row r="513" spans="1:28" ht="15.75" customHeight="1" x14ac:dyDescent="0.25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</row>
    <row r="514" spans="1:28" ht="15.75" customHeight="1" x14ac:dyDescent="0.25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</row>
    <row r="515" spans="1:28" ht="15.75" customHeight="1" x14ac:dyDescent="0.2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</row>
    <row r="516" spans="1:28" ht="15.75" customHeight="1" x14ac:dyDescent="0.25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</row>
    <row r="517" spans="1:28" ht="15.75" customHeight="1" x14ac:dyDescent="0.25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</row>
    <row r="518" spans="1:28" ht="15.75" customHeight="1" x14ac:dyDescent="0.25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</row>
    <row r="519" spans="1:28" ht="15.75" customHeight="1" x14ac:dyDescent="0.25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</row>
    <row r="520" spans="1:28" ht="15.75" customHeight="1" x14ac:dyDescent="0.25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</row>
    <row r="521" spans="1:28" ht="15.75" customHeight="1" x14ac:dyDescent="0.25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</row>
    <row r="522" spans="1:28" ht="15.75" customHeight="1" x14ac:dyDescent="0.25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</row>
    <row r="523" spans="1:28" ht="15.75" customHeight="1" x14ac:dyDescent="0.25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</row>
    <row r="524" spans="1:28" ht="15.75" customHeight="1" x14ac:dyDescent="0.25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</row>
    <row r="525" spans="1:28" ht="15.75" customHeight="1" x14ac:dyDescent="0.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</row>
    <row r="526" spans="1:28" ht="15.75" customHeight="1" x14ac:dyDescent="0.25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</row>
    <row r="527" spans="1:28" ht="15.75" customHeight="1" x14ac:dyDescent="0.25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</row>
    <row r="528" spans="1:28" ht="15.75" customHeight="1" x14ac:dyDescent="0.25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</row>
    <row r="529" spans="1:28" ht="15.75" customHeight="1" x14ac:dyDescent="0.25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</row>
    <row r="530" spans="1:28" ht="15.75" customHeight="1" x14ac:dyDescent="0.25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</row>
    <row r="531" spans="1:28" ht="15.75" customHeight="1" x14ac:dyDescent="0.25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</row>
    <row r="532" spans="1:28" ht="15.75" customHeight="1" x14ac:dyDescent="0.25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</row>
    <row r="533" spans="1:28" ht="15.75" customHeight="1" x14ac:dyDescent="0.25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</row>
    <row r="534" spans="1:28" ht="15.75" customHeight="1" x14ac:dyDescent="0.25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</row>
    <row r="535" spans="1:28" ht="15.75" customHeight="1" x14ac:dyDescent="0.2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</row>
    <row r="536" spans="1:28" ht="15.75" customHeight="1" x14ac:dyDescent="0.25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</row>
    <row r="537" spans="1:28" ht="15.75" customHeight="1" x14ac:dyDescent="0.25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</row>
    <row r="538" spans="1:28" ht="15.75" customHeight="1" x14ac:dyDescent="0.25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</row>
    <row r="539" spans="1:28" ht="15.75" customHeight="1" x14ac:dyDescent="0.25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</row>
    <row r="540" spans="1:28" ht="15.75" customHeight="1" x14ac:dyDescent="0.25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</row>
    <row r="541" spans="1:28" ht="15.75" customHeight="1" x14ac:dyDescent="0.25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</row>
    <row r="542" spans="1:28" ht="15.75" customHeight="1" x14ac:dyDescent="0.25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</row>
    <row r="543" spans="1:28" ht="15.75" customHeight="1" x14ac:dyDescent="0.25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</row>
    <row r="544" spans="1:28" ht="15.75" customHeight="1" x14ac:dyDescent="0.25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</row>
    <row r="545" spans="1:28" ht="15.75" customHeight="1" x14ac:dyDescent="0.2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</row>
    <row r="546" spans="1:28" ht="15.75" customHeight="1" x14ac:dyDescent="0.25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</row>
    <row r="547" spans="1:28" ht="15.75" customHeight="1" x14ac:dyDescent="0.25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</row>
    <row r="548" spans="1:28" ht="15.75" customHeight="1" x14ac:dyDescent="0.25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</row>
    <row r="549" spans="1:28" ht="15.75" customHeight="1" x14ac:dyDescent="0.25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</row>
    <row r="550" spans="1:28" ht="15.75" customHeight="1" x14ac:dyDescent="0.25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</row>
    <row r="551" spans="1:28" ht="15.75" customHeight="1" x14ac:dyDescent="0.25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</row>
    <row r="552" spans="1:28" ht="15.75" customHeight="1" x14ac:dyDescent="0.25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</row>
    <row r="553" spans="1:28" ht="15.75" customHeight="1" x14ac:dyDescent="0.25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</row>
    <row r="554" spans="1:28" ht="15.75" customHeight="1" x14ac:dyDescent="0.25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</row>
    <row r="555" spans="1:28" ht="15.75" customHeight="1" x14ac:dyDescent="0.2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</row>
    <row r="556" spans="1:28" ht="15.75" customHeight="1" x14ac:dyDescent="0.25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</row>
    <row r="557" spans="1:28" ht="15.75" customHeight="1" x14ac:dyDescent="0.25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</row>
    <row r="558" spans="1:28" ht="15.75" customHeight="1" x14ac:dyDescent="0.25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</row>
    <row r="559" spans="1:28" ht="15.75" customHeight="1" x14ac:dyDescent="0.25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</row>
    <row r="560" spans="1:28" ht="15.75" customHeight="1" x14ac:dyDescent="0.25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</row>
    <row r="561" spans="1:28" ht="15.75" customHeight="1" x14ac:dyDescent="0.25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</row>
    <row r="562" spans="1:28" ht="15.75" customHeight="1" x14ac:dyDescent="0.25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</row>
    <row r="563" spans="1:28" ht="15.75" customHeight="1" x14ac:dyDescent="0.25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</row>
    <row r="564" spans="1:28" ht="15.75" customHeight="1" x14ac:dyDescent="0.25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</row>
    <row r="565" spans="1:28" ht="15.75" customHeight="1" x14ac:dyDescent="0.2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</row>
    <row r="566" spans="1:28" ht="15.75" customHeight="1" x14ac:dyDescent="0.25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</row>
    <row r="567" spans="1:28" ht="15.75" customHeight="1" x14ac:dyDescent="0.25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</row>
    <row r="568" spans="1:28" ht="15.75" customHeight="1" x14ac:dyDescent="0.25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</row>
    <row r="569" spans="1:28" ht="15.75" customHeight="1" x14ac:dyDescent="0.25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</row>
    <row r="570" spans="1:28" ht="15.75" customHeight="1" x14ac:dyDescent="0.25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</row>
    <row r="571" spans="1:28" ht="15.75" customHeight="1" x14ac:dyDescent="0.25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</row>
    <row r="572" spans="1:28" ht="15.75" customHeight="1" x14ac:dyDescent="0.25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</row>
    <row r="573" spans="1:28" ht="15.75" customHeight="1" x14ac:dyDescent="0.25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</row>
    <row r="574" spans="1:28" ht="15.75" customHeight="1" x14ac:dyDescent="0.25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</row>
    <row r="575" spans="1:28" ht="15.75" customHeight="1" x14ac:dyDescent="0.2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</row>
    <row r="576" spans="1:28" ht="15.75" customHeight="1" x14ac:dyDescent="0.25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</row>
    <row r="577" spans="1:28" ht="15.75" customHeight="1" x14ac:dyDescent="0.25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</row>
    <row r="578" spans="1:28" ht="15.75" customHeight="1" x14ac:dyDescent="0.25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</row>
    <row r="579" spans="1:28" ht="15.75" customHeight="1" x14ac:dyDescent="0.25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</row>
    <row r="580" spans="1:28" ht="15.75" customHeight="1" x14ac:dyDescent="0.25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</row>
    <row r="581" spans="1:28" ht="15.75" customHeight="1" x14ac:dyDescent="0.25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</row>
    <row r="582" spans="1:28" ht="15.75" customHeight="1" x14ac:dyDescent="0.25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</row>
    <row r="583" spans="1:28" ht="15.75" customHeight="1" x14ac:dyDescent="0.25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</row>
    <row r="584" spans="1:28" ht="15.75" customHeight="1" x14ac:dyDescent="0.25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</row>
    <row r="585" spans="1:28" ht="15.75" customHeight="1" x14ac:dyDescent="0.2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</row>
    <row r="586" spans="1:28" ht="15.75" customHeight="1" x14ac:dyDescent="0.25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</row>
    <row r="587" spans="1:28" ht="15.75" customHeight="1" x14ac:dyDescent="0.25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</row>
    <row r="588" spans="1:28" ht="15.75" customHeight="1" x14ac:dyDescent="0.25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</row>
    <row r="589" spans="1:28" ht="15.75" customHeight="1" x14ac:dyDescent="0.25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</row>
    <row r="590" spans="1:28" ht="15.75" customHeight="1" x14ac:dyDescent="0.25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</row>
    <row r="591" spans="1:28" ht="15.75" customHeight="1" x14ac:dyDescent="0.25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</row>
    <row r="592" spans="1:28" ht="15.75" customHeight="1" x14ac:dyDescent="0.25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</row>
    <row r="593" spans="1:28" ht="15.75" customHeight="1" x14ac:dyDescent="0.25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</row>
    <row r="594" spans="1:28" ht="15.75" customHeight="1" x14ac:dyDescent="0.25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</row>
    <row r="595" spans="1:28" ht="15.75" customHeight="1" x14ac:dyDescent="0.2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</row>
    <row r="596" spans="1:28" ht="15.75" customHeight="1" x14ac:dyDescent="0.25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</row>
    <row r="597" spans="1:28" ht="15.75" customHeight="1" x14ac:dyDescent="0.25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</row>
    <row r="598" spans="1:28" ht="15.75" customHeight="1" x14ac:dyDescent="0.25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</row>
    <row r="599" spans="1:28" ht="15.75" customHeight="1" x14ac:dyDescent="0.25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</row>
    <row r="600" spans="1:28" ht="15.75" customHeight="1" x14ac:dyDescent="0.25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</row>
    <row r="601" spans="1:28" ht="15.75" customHeight="1" x14ac:dyDescent="0.25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</row>
    <row r="602" spans="1:28" ht="15.75" customHeight="1" x14ac:dyDescent="0.25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</row>
    <row r="603" spans="1:28" ht="15.75" customHeight="1" x14ac:dyDescent="0.25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</row>
    <row r="604" spans="1:28" ht="15.75" customHeight="1" x14ac:dyDescent="0.25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</row>
    <row r="605" spans="1:28" ht="15.75" customHeight="1" x14ac:dyDescent="0.2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</row>
    <row r="606" spans="1:28" ht="15.75" customHeight="1" x14ac:dyDescent="0.25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</row>
    <row r="607" spans="1:28" ht="15.75" customHeight="1" x14ac:dyDescent="0.25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</row>
    <row r="608" spans="1:28" ht="15.75" customHeight="1" x14ac:dyDescent="0.25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</row>
    <row r="609" spans="1:28" ht="15.75" customHeight="1" x14ac:dyDescent="0.25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</row>
    <row r="610" spans="1:28" ht="15.75" customHeight="1" x14ac:dyDescent="0.25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</row>
    <row r="611" spans="1:28" ht="15.75" customHeight="1" x14ac:dyDescent="0.25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</row>
    <row r="612" spans="1:28" ht="15.75" customHeight="1" x14ac:dyDescent="0.25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</row>
    <row r="613" spans="1:28" ht="15.75" customHeight="1" x14ac:dyDescent="0.25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</row>
    <row r="614" spans="1:28" ht="15.75" customHeight="1" x14ac:dyDescent="0.25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</row>
    <row r="615" spans="1:28" ht="15.75" customHeight="1" x14ac:dyDescent="0.2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</row>
    <row r="616" spans="1:28" ht="15.75" customHeight="1" x14ac:dyDescent="0.25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</row>
    <row r="617" spans="1:28" ht="15.75" customHeight="1" x14ac:dyDescent="0.25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</row>
    <row r="618" spans="1:28" ht="15.75" customHeight="1" x14ac:dyDescent="0.25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</row>
    <row r="619" spans="1:28" ht="15.75" customHeight="1" x14ac:dyDescent="0.25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</row>
    <row r="620" spans="1:28" ht="15.75" customHeight="1" x14ac:dyDescent="0.25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</row>
    <row r="621" spans="1:28" ht="15.75" customHeight="1" x14ac:dyDescent="0.25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</row>
    <row r="622" spans="1:28" ht="15.75" customHeight="1" x14ac:dyDescent="0.25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</row>
    <row r="623" spans="1:28" ht="15.75" customHeight="1" x14ac:dyDescent="0.25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</row>
    <row r="624" spans="1:28" ht="15.75" customHeight="1" x14ac:dyDescent="0.25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</row>
    <row r="625" spans="1:28" ht="15.75" customHeight="1" x14ac:dyDescent="0.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</row>
    <row r="626" spans="1:28" ht="15.75" customHeight="1" x14ac:dyDescent="0.25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</row>
    <row r="627" spans="1:28" ht="15.75" customHeight="1" x14ac:dyDescent="0.25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</row>
    <row r="628" spans="1:28" ht="15.75" customHeight="1" x14ac:dyDescent="0.25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</row>
    <row r="629" spans="1:28" ht="15.75" customHeight="1" x14ac:dyDescent="0.25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</row>
    <row r="630" spans="1:28" ht="15.75" customHeight="1" x14ac:dyDescent="0.25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</row>
    <row r="631" spans="1:28" ht="15.75" customHeight="1" x14ac:dyDescent="0.25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</row>
    <row r="632" spans="1:28" ht="15.75" customHeight="1" x14ac:dyDescent="0.25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</row>
    <row r="633" spans="1:28" ht="15.75" customHeight="1" x14ac:dyDescent="0.25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</row>
    <row r="634" spans="1:28" ht="15.75" customHeight="1" x14ac:dyDescent="0.25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</row>
    <row r="635" spans="1:28" ht="15.75" customHeight="1" x14ac:dyDescent="0.2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</row>
    <row r="636" spans="1:28" ht="15.75" customHeight="1" x14ac:dyDescent="0.25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</row>
    <row r="637" spans="1:28" ht="15.75" customHeight="1" x14ac:dyDescent="0.25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</row>
    <row r="638" spans="1:28" ht="15.75" customHeight="1" x14ac:dyDescent="0.25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</row>
    <row r="639" spans="1:28" ht="15.75" customHeight="1" x14ac:dyDescent="0.25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</row>
    <row r="640" spans="1:28" ht="15.75" customHeight="1" x14ac:dyDescent="0.25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</row>
    <row r="641" spans="1:28" ht="15.75" customHeight="1" x14ac:dyDescent="0.25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</row>
    <row r="642" spans="1:28" ht="15.75" customHeight="1" x14ac:dyDescent="0.25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</row>
    <row r="643" spans="1:28" ht="15.75" customHeight="1" x14ac:dyDescent="0.25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</row>
    <row r="644" spans="1:28" ht="15.75" customHeight="1" x14ac:dyDescent="0.25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</row>
    <row r="645" spans="1:28" ht="15.75" customHeight="1" x14ac:dyDescent="0.2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</row>
    <row r="646" spans="1:28" ht="15.75" customHeight="1" x14ac:dyDescent="0.25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</row>
    <row r="647" spans="1:28" ht="15.75" customHeight="1" x14ac:dyDescent="0.25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</row>
    <row r="648" spans="1:28" ht="15.75" customHeight="1" x14ac:dyDescent="0.25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</row>
    <row r="649" spans="1:28" ht="15.75" customHeight="1" x14ac:dyDescent="0.25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</row>
    <row r="650" spans="1:28" ht="15.75" customHeight="1" x14ac:dyDescent="0.25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</row>
    <row r="651" spans="1:28" ht="15.75" customHeight="1" x14ac:dyDescent="0.25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</row>
    <row r="652" spans="1:28" ht="15.75" customHeight="1" x14ac:dyDescent="0.25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</row>
    <row r="653" spans="1:28" ht="15.75" customHeight="1" x14ac:dyDescent="0.25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</row>
    <row r="654" spans="1:28" ht="15.75" customHeight="1" x14ac:dyDescent="0.25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</row>
    <row r="655" spans="1:28" ht="15.75" customHeight="1" x14ac:dyDescent="0.2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</row>
    <row r="656" spans="1:28" ht="15.75" customHeight="1" x14ac:dyDescent="0.25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</row>
    <row r="657" spans="1:28" ht="15.75" customHeight="1" x14ac:dyDescent="0.25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</row>
    <row r="658" spans="1:28" ht="15.75" customHeight="1" x14ac:dyDescent="0.25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</row>
    <row r="659" spans="1:28" ht="15.75" customHeight="1" x14ac:dyDescent="0.25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</row>
    <row r="660" spans="1:28" ht="15.75" customHeight="1" x14ac:dyDescent="0.25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</row>
    <row r="661" spans="1:28" ht="15.75" customHeight="1" x14ac:dyDescent="0.25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</row>
    <row r="662" spans="1:28" ht="15.75" customHeight="1" x14ac:dyDescent="0.25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</row>
    <row r="663" spans="1:28" ht="15.75" customHeight="1" x14ac:dyDescent="0.25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</row>
    <row r="664" spans="1:28" ht="15.75" customHeight="1" x14ac:dyDescent="0.25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</row>
    <row r="665" spans="1:28" ht="15.75" customHeight="1" x14ac:dyDescent="0.2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</row>
    <row r="666" spans="1:28" ht="15.75" customHeight="1" x14ac:dyDescent="0.25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</row>
    <row r="667" spans="1:28" ht="15.75" customHeight="1" x14ac:dyDescent="0.25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</row>
    <row r="668" spans="1:28" ht="15.75" customHeight="1" x14ac:dyDescent="0.25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</row>
    <row r="669" spans="1:28" ht="15.75" customHeight="1" x14ac:dyDescent="0.25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</row>
    <row r="670" spans="1:28" ht="15.75" customHeight="1" x14ac:dyDescent="0.25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</row>
    <row r="671" spans="1:28" ht="15.75" customHeight="1" x14ac:dyDescent="0.25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</row>
    <row r="672" spans="1:28" ht="15.75" customHeight="1" x14ac:dyDescent="0.25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</row>
    <row r="673" spans="1:28" ht="15.75" customHeight="1" x14ac:dyDescent="0.25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</row>
    <row r="674" spans="1:28" ht="15.75" customHeight="1" x14ac:dyDescent="0.25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</row>
    <row r="675" spans="1:28" ht="15.75" customHeight="1" x14ac:dyDescent="0.2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</row>
    <row r="676" spans="1:28" ht="15.75" customHeight="1" x14ac:dyDescent="0.25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</row>
    <row r="677" spans="1:28" ht="15.75" customHeight="1" x14ac:dyDescent="0.25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</row>
    <row r="678" spans="1:28" ht="15.75" customHeight="1" x14ac:dyDescent="0.25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</row>
    <row r="679" spans="1:28" ht="15.75" customHeight="1" x14ac:dyDescent="0.25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</row>
    <row r="680" spans="1:28" ht="15.75" customHeight="1" x14ac:dyDescent="0.25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</row>
    <row r="681" spans="1:28" ht="15.75" customHeight="1" x14ac:dyDescent="0.25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</row>
    <row r="682" spans="1:28" ht="15.75" customHeight="1" x14ac:dyDescent="0.25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</row>
    <row r="683" spans="1:28" ht="15.75" customHeight="1" x14ac:dyDescent="0.25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</row>
    <row r="684" spans="1:28" ht="15.75" customHeight="1" x14ac:dyDescent="0.25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</row>
    <row r="685" spans="1:28" ht="15.75" customHeight="1" x14ac:dyDescent="0.2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</row>
    <row r="686" spans="1:28" ht="15.75" customHeight="1" x14ac:dyDescent="0.25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</row>
    <row r="687" spans="1:28" ht="15.75" customHeight="1" x14ac:dyDescent="0.25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</row>
    <row r="688" spans="1:28" ht="15.75" customHeight="1" x14ac:dyDescent="0.25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</row>
    <row r="689" spans="1:28" ht="15.75" customHeight="1" x14ac:dyDescent="0.25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</row>
    <row r="690" spans="1:28" ht="15.75" customHeight="1" x14ac:dyDescent="0.25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</row>
    <row r="691" spans="1:28" ht="15.75" customHeight="1" x14ac:dyDescent="0.25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</row>
    <row r="692" spans="1:28" ht="15.75" customHeight="1" x14ac:dyDescent="0.25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</row>
    <row r="693" spans="1:28" ht="15.75" customHeight="1" x14ac:dyDescent="0.25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</row>
    <row r="694" spans="1:28" ht="15.75" customHeight="1" x14ac:dyDescent="0.25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</row>
    <row r="695" spans="1:28" ht="15.75" customHeight="1" x14ac:dyDescent="0.2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</row>
    <row r="696" spans="1:28" ht="15.75" customHeight="1" x14ac:dyDescent="0.25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</row>
    <row r="697" spans="1:28" ht="15.75" customHeight="1" x14ac:dyDescent="0.25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</row>
    <row r="698" spans="1:28" ht="15.75" customHeight="1" x14ac:dyDescent="0.25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</row>
    <row r="699" spans="1:28" ht="15.75" customHeight="1" x14ac:dyDescent="0.25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</row>
    <row r="700" spans="1:28" ht="15.75" customHeight="1" x14ac:dyDescent="0.25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</row>
    <row r="701" spans="1:28" ht="15.75" customHeight="1" x14ac:dyDescent="0.25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</row>
    <row r="702" spans="1:28" ht="15.75" customHeight="1" x14ac:dyDescent="0.25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</row>
    <row r="703" spans="1:28" ht="15.75" customHeight="1" x14ac:dyDescent="0.25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</row>
    <row r="704" spans="1:28" ht="15.75" customHeight="1" x14ac:dyDescent="0.25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</row>
    <row r="705" spans="1:28" ht="15.75" customHeight="1" x14ac:dyDescent="0.2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</row>
    <row r="706" spans="1:28" ht="15.75" customHeight="1" x14ac:dyDescent="0.25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</row>
    <row r="707" spans="1:28" ht="15.75" customHeight="1" x14ac:dyDescent="0.25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</row>
    <row r="708" spans="1:28" ht="15.75" customHeight="1" x14ac:dyDescent="0.25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</row>
    <row r="709" spans="1:28" ht="15.75" customHeight="1" x14ac:dyDescent="0.25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</row>
    <row r="710" spans="1:28" ht="15.75" customHeight="1" x14ac:dyDescent="0.25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</row>
    <row r="711" spans="1:28" ht="15.75" customHeight="1" x14ac:dyDescent="0.25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</row>
    <row r="712" spans="1:28" ht="15.75" customHeight="1" x14ac:dyDescent="0.25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</row>
    <row r="713" spans="1:28" ht="15.75" customHeight="1" x14ac:dyDescent="0.25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</row>
    <row r="714" spans="1:28" ht="15.75" customHeight="1" x14ac:dyDescent="0.25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</row>
    <row r="715" spans="1:28" ht="15.75" customHeight="1" x14ac:dyDescent="0.2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</row>
    <row r="716" spans="1:28" ht="15.75" customHeight="1" x14ac:dyDescent="0.25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</row>
    <row r="717" spans="1:28" ht="15.75" customHeight="1" x14ac:dyDescent="0.25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</row>
    <row r="718" spans="1:28" ht="15.75" customHeight="1" x14ac:dyDescent="0.25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</row>
    <row r="719" spans="1:28" ht="15.75" customHeight="1" x14ac:dyDescent="0.25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</row>
    <row r="720" spans="1:28" ht="15.75" customHeight="1" x14ac:dyDescent="0.25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</row>
    <row r="721" spans="1:28" ht="15.75" customHeight="1" x14ac:dyDescent="0.25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</row>
    <row r="722" spans="1:28" ht="15.75" customHeight="1" x14ac:dyDescent="0.25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</row>
    <row r="723" spans="1:28" ht="15.75" customHeight="1" x14ac:dyDescent="0.25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</row>
    <row r="724" spans="1:28" ht="15.75" customHeight="1" x14ac:dyDescent="0.25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</row>
    <row r="725" spans="1:28" ht="15.75" customHeight="1" x14ac:dyDescent="0.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</row>
    <row r="726" spans="1:28" ht="15.75" customHeight="1" x14ac:dyDescent="0.25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</row>
    <row r="727" spans="1:28" ht="15.75" customHeight="1" x14ac:dyDescent="0.25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</row>
    <row r="728" spans="1:28" ht="15.75" customHeight="1" x14ac:dyDescent="0.25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</row>
    <row r="729" spans="1:28" ht="15.75" customHeight="1" x14ac:dyDescent="0.25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</row>
    <row r="730" spans="1:28" ht="15.75" customHeight="1" x14ac:dyDescent="0.25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</row>
    <row r="731" spans="1:28" ht="15.75" customHeight="1" x14ac:dyDescent="0.25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</row>
    <row r="732" spans="1:28" ht="15.75" customHeight="1" x14ac:dyDescent="0.25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</row>
    <row r="733" spans="1:28" ht="15.75" customHeight="1" x14ac:dyDescent="0.25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</row>
    <row r="734" spans="1:28" ht="15.75" customHeight="1" x14ac:dyDescent="0.25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</row>
    <row r="735" spans="1:28" ht="15.75" customHeight="1" x14ac:dyDescent="0.2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</row>
    <row r="736" spans="1:28" ht="15.75" customHeight="1" x14ac:dyDescent="0.25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</row>
    <row r="737" spans="1:28" ht="15.75" customHeight="1" x14ac:dyDescent="0.25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</row>
    <row r="738" spans="1:28" ht="15.75" customHeight="1" x14ac:dyDescent="0.25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</row>
    <row r="739" spans="1:28" ht="15.75" customHeight="1" x14ac:dyDescent="0.25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</row>
    <row r="740" spans="1:28" ht="15.75" customHeight="1" x14ac:dyDescent="0.25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</row>
    <row r="741" spans="1:28" ht="15.75" customHeight="1" x14ac:dyDescent="0.25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</row>
    <row r="742" spans="1:28" ht="15.75" customHeight="1" x14ac:dyDescent="0.25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</row>
    <row r="743" spans="1:28" ht="15.75" customHeight="1" x14ac:dyDescent="0.25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</row>
    <row r="744" spans="1:28" ht="15.75" customHeight="1" x14ac:dyDescent="0.25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</row>
    <row r="745" spans="1:28" ht="15.75" customHeight="1" x14ac:dyDescent="0.2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</row>
    <row r="746" spans="1:28" ht="15.75" customHeight="1" x14ac:dyDescent="0.25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</row>
    <row r="747" spans="1:28" ht="15.75" customHeight="1" x14ac:dyDescent="0.25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</row>
    <row r="748" spans="1:28" ht="15.75" customHeight="1" x14ac:dyDescent="0.25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</row>
    <row r="749" spans="1:28" ht="15.75" customHeight="1" x14ac:dyDescent="0.25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</row>
    <row r="750" spans="1:28" ht="15.75" customHeight="1" x14ac:dyDescent="0.25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</row>
    <row r="751" spans="1:28" ht="15.75" customHeight="1" x14ac:dyDescent="0.25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</row>
    <row r="752" spans="1:28" ht="15.75" customHeight="1" x14ac:dyDescent="0.25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</row>
    <row r="753" spans="1:28" ht="15.75" customHeight="1" x14ac:dyDescent="0.25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</row>
    <row r="754" spans="1:28" ht="15.75" customHeight="1" x14ac:dyDescent="0.25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</row>
    <row r="755" spans="1:28" ht="15.75" customHeight="1" x14ac:dyDescent="0.2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</row>
    <row r="756" spans="1:28" ht="15.75" customHeight="1" x14ac:dyDescent="0.25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</row>
    <row r="757" spans="1:28" ht="15.75" customHeight="1" x14ac:dyDescent="0.25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</row>
    <row r="758" spans="1:28" ht="15.75" customHeight="1" x14ac:dyDescent="0.25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</row>
    <row r="759" spans="1:28" ht="15.75" customHeight="1" x14ac:dyDescent="0.25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</row>
    <row r="760" spans="1:28" ht="15.75" customHeight="1" x14ac:dyDescent="0.25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</row>
    <row r="761" spans="1:28" ht="15.75" customHeight="1" x14ac:dyDescent="0.25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</row>
    <row r="762" spans="1:28" ht="15.75" customHeight="1" x14ac:dyDescent="0.25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</row>
    <row r="763" spans="1:28" ht="15.75" customHeight="1" x14ac:dyDescent="0.25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</row>
    <row r="764" spans="1:28" ht="15.75" customHeight="1" x14ac:dyDescent="0.25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</row>
    <row r="765" spans="1:28" ht="15.75" customHeight="1" x14ac:dyDescent="0.2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</row>
    <row r="766" spans="1:28" ht="15.75" customHeight="1" x14ac:dyDescent="0.25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</row>
    <row r="767" spans="1:28" ht="15.75" customHeight="1" x14ac:dyDescent="0.25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</row>
    <row r="768" spans="1:28" ht="15.75" customHeight="1" x14ac:dyDescent="0.25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</row>
    <row r="769" spans="1:28" ht="15.75" customHeight="1" x14ac:dyDescent="0.25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</row>
    <row r="770" spans="1:28" ht="15.75" customHeight="1" x14ac:dyDescent="0.25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</row>
    <row r="771" spans="1:28" ht="15.75" customHeight="1" x14ac:dyDescent="0.25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</row>
    <row r="772" spans="1:28" ht="15.75" customHeight="1" x14ac:dyDescent="0.25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</row>
    <row r="773" spans="1:28" ht="15.75" customHeight="1" x14ac:dyDescent="0.25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</row>
    <row r="774" spans="1:28" ht="15.75" customHeight="1" x14ac:dyDescent="0.25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</row>
    <row r="775" spans="1:28" ht="15.75" customHeight="1" x14ac:dyDescent="0.2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</row>
    <row r="776" spans="1:28" ht="15.75" customHeight="1" x14ac:dyDescent="0.25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</row>
    <row r="777" spans="1:28" ht="15.75" customHeight="1" x14ac:dyDescent="0.25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</row>
    <row r="778" spans="1:28" ht="15.75" customHeight="1" x14ac:dyDescent="0.25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</row>
    <row r="779" spans="1:28" ht="15.75" customHeight="1" x14ac:dyDescent="0.25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</row>
    <row r="780" spans="1:28" ht="15.75" customHeight="1" x14ac:dyDescent="0.25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</row>
    <row r="781" spans="1:28" ht="15.75" customHeight="1" x14ac:dyDescent="0.25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</row>
    <row r="782" spans="1:28" ht="15.75" customHeight="1" x14ac:dyDescent="0.25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</row>
    <row r="783" spans="1:28" ht="15.75" customHeight="1" x14ac:dyDescent="0.25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</row>
    <row r="784" spans="1:28" ht="15.75" customHeight="1" x14ac:dyDescent="0.25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</row>
    <row r="785" spans="1:28" ht="15.75" customHeight="1" x14ac:dyDescent="0.2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</row>
    <row r="786" spans="1:28" ht="15.75" customHeight="1" x14ac:dyDescent="0.25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</row>
    <row r="787" spans="1:28" ht="15.75" customHeight="1" x14ac:dyDescent="0.25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</row>
    <row r="788" spans="1:28" ht="15.75" customHeight="1" x14ac:dyDescent="0.25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</row>
    <row r="789" spans="1:28" ht="15.75" customHeight="1" x14ac:dyDescent="0.25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</row>
    <row r="790" spans="1:28" ht="15.75" customHeight="1" x14ac:dyDescent="0.25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</row>
    <row r="791" spans="1:28" ht="15.75" customHeight="1" x14ac:dyDescent="0.25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</row>
    <row r="792" spans="1:28" ht="15.75" customHeight="1" x14ac:dyDescent="0.25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</row>
    <row r="793" spans="1:28" ht="15.75" customHeight="1" x14ac:dyDescent="0.25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</row>
    <row r="794" spans="1:28" ht="15.75" customHeight="1" x14ac:dyDescent="0.25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</row>
    <row r="795" spans="1:28" ht="15.75" customHeight="1" x14ac:dyDescent="0.2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</row>
    <row r="796" spans="1:28" ht="15.75" customHeight="1" x14ac:dyDescent="0.25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</row>
    <row r="797" spans="1:28" ht="15.75" customHeight="1" x14ac:dyDescent="0.25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</row>
    <row r="798" spans="1:28" ht="15.75" customHeight="1" x14ac:dyDescent="0.25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</row>
    <row r="799" spans="1:28" ht="15.75" customHeight="1" x14ac:dyDescent="0.25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</row>
    <row r="800" spans="1:28" ht="15.75" customHeight="1" x14ac:dyDescent="0.25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</row>
    <row r="801" spans="1:28" ht="15.75" customHeight="1" x14ac:dyDescent="0.25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</row>
    <row r="802" spans="1:28" ht="15.75" customHeight="1" x14ac:dyDescent="0.25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</row>
    <row r="803" spans="1:28" ht="15.75" customHeight="1" x14ac:dyDescent="0.25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</row>
    <row r="804" spans="1:28" ht="15.75" customHeight="1" x14ac:dyDescent="0.25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</row>
    <row r="805" spans="1:28" ht="15.75" customHeight="1" x14ac:dyDescent="0.2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</row>
    <row r="806" spans="1:28" ht="15.75" customHeight="1" x14ac:dyDescent="0.25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</row>
    <row r="807" spans="1:28" ht="15.75" customHeight="1" x14ac:dyDescent="0.25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</row>
    <row r="808" spans="1:28" ht="15.75" customHeight="1" x14ac:dyDescent="0.25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</row>
    <row r="809" spans="1:28" ht="15.75" customHeight="1" x14ac:dyDescent="0.25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</row>
    <row r="810" spans="1:28" ht="15.75" customHeight="1" x14ac:dyDescent="0.25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</row>
    <row r="811" spans="1:28" ht="15.75" customHeight="1" x14ac:dyDescent="0.25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</row>
    <row r="812" spans="1:28" ht="15.75" customHeight="1" x14ac:dyDescent="0.25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</row>
    <row r="813" spans="1:28" ht="15.75" customHeight="1" x14ac:dyDescent="0.25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</row>
    <row r="814" spans="1:28" ht="15.75" customHeight="1" x14ac:dyDescent="0.25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</row>
    <row r="815" spans="1:28" ht="15.75" customHeight="1" x14ac:dyDescent="0.2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</row>
    <row r="816" spans="1:28" ht="15.75" customHeight="1" x14ac:dyDescent="0.25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</row>
    <row r="817" spans="1:28" ht="15.75" customHeight="1" x14ac:dyDescent="0.25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</row>
    <row r="818" spans="1:28" ht="15.75" customHeight="1" x14ac:dyDescent="0.25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</row>
    <row r="819" spans="1:28" ht="15.75" customHeight="1" x14ac:dyDescent="0.25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</row>
    <row r="820" spans="1:28" ht="15.75" customHeight="1" x14ac:dyDescent="0.25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</row>
    <row r="821" spans="1:28" ht="15.75" customHeight="1" x14ac:dyDescent="0.25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</row>
    <row r="822" spans="1:28" ht="15.75" customHeight="1" x14ac:dyDescent="0.25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</row>
    <row r="823" spans="1:28" ht="15.75" customHeight="1" x14ac:dyDescent="0.25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</row>
    <row r="824" spans="1:28" ht="15.75" customHeight="1" x14ac:dyDescent="0.25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</row>
    <row r="825" spans="1:28" ht="15.75" customHeight="1" x14ac:dyDescent="0.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</row>
    <row r="826" spans="1:28" ht="15.75" customHeight="1" x14ac:dyDescent="0.25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</row>
    <row r="827" spans="1:28" ht="15.75" customHeight="1" x14ac:dyDescent="0.25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</row>
    <row r="828" spans="1:28" ht="15.75" customHeight="1" x14ac:dyDescent="0.25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</row>
    <row r="829" spans="1:28" ht="15.75" customHeight="1" x14ac:dyDescent="0.25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</row>
    <row r="830" spans="1:28" ht="15.75" customHeight="1" x14ac:dyDescent="0.25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</row>
    <row r="831" spans="1:28" ht="15.75" customHeight="1" x14ac:dyDescent="0.25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</row>
    <row r="832" spans="1:28" ht="15.75" customHeight="1" x14ac:dyDescent="0.25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</row>
    <row r="833" spans="1:28" ht="15.75" customHeight="1" x14ac:dyDescent="0.25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</row>
    <row r="834" spans="1:28" ht="15.75" customHeight="1" x14ac:dyDescent="0.25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</row>
    <row r="835" spans="1:28" ht="15.75" customHeight="1" x14ac:dyDescent="0.2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</row>
    <row r="836" spans="1:28" ht="15.75" customHeight="1" x14ac:dyDescent="0.25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</row>
    <row r="837" spans="1:28" ht="15.75" customHeight="1" x14ac:dyDescent="0.25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</row>
    <row r="838" spans="1:28" ht="15.75" customHeight="1" x14ac:dyDescent="0.25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</row>
    <row r="839" spans="1:28" ht="15.75" customHeight="1" x14ac:dyDescent="0.25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</row>
    <row r="840" spans="1:28" ht="15.75" customHeight="1" x14ac:dyDescent="0.25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</row>
    <row r="841" spans="1:28" ht="15.75" customHeight="1" x14ac:dyDescent="0.25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</row>
    <row r="842" spans="1:28" ht="15.75" customHeight="1" x14ac:dyDescent="0.25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</row>
    <row r="843" spans="1:28" ht="15.75" customHeight="1" x14ac:dyDescent="0.25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</row>
    <row r="844" spans="1:28" ht="15.75" customHeight="1" x14ac:dyDescent="0.25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</row>
    <row r="845" spans="1:28" ht="15.75" customHeight="1" x14ac:dyDescent="0.2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</row>
    <row r="846" spans="1:28" ht="15.75" customHeight="1" x14ac:dyDescent="0.25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</row>
    <row r="847" spans="1:28" ht="15.75" customHeight="1" x14ac:dyDescent="0.25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</row>
    <row r="848" spans="1:28" ht="15.75" customHeight="1" x14ac:dyDescent="0.25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</row>
    <row r="849" spans="1:28" ht="15.75" customHeight="1" x14ac:dyDescent="0.25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</row>
    <row r="850" spans="1:28" ht="15.75" customHeight="1" x14ac:dyDescent="0.25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</row>
    <row r="851" spans="1:28" ht="15.75" customHeight="1" x14ac:dyDescent="0.25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</row>
    <row r="852" spans="1:28" ht="15.75" customHeight="1" x14ac:dyDescent="0.25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</row>
    <row r="853" spans="1:28" ht="15.75" customHeight="1" x14ac:dyDescent="0.25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</row>
    <row r="854" spans="1:28" ht="15.75" customHeight="1" x14ac:dyDescent="0.25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</row>
    <row r="855" spans="1:28" ht="15.75" customHeight="1" x14ac:dyDescent="0.2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</row>
    <row r="856" spans="1:28" ht="15.75" customHeight="1" x14ac:dyDescent="0.25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</row>
    <row r="857" spans="1:28" ht="15.75" customHeight="1" x14ac:dyDescent="0.25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</row>
    <row r="858" spans="1:28" ht="15.75" customHeight="1" x14ac:dyDescent="0.25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</row>
    <row r="859" spans="1:28" ht="15.75" customHeight="1" x14ac:dyDescent="0.25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</row>
    <row r="860" spans="1:28" ht="15.75" customHeight="1" x14ac:dyDescent="0.25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</row>
    <row r="861" spans="1:28" ht="15.75" customHeight="1" x14ac:dyDescent="0.25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</row>
    <row r="862" spans="1:28" ht="15.75" customHeight="1" x14ac:dyDescent="0.25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</row>
    <row r="863" spans="1:28" ht="15.75" customHeight="1" x14ac:dyDescent="0.25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</row>
    <row r="864" spans="1:28" ht="15.75" customHeight="1" x14ac:dyDescent="0.25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</row>
    <row r="865" spans="1:28" ht="15.75" customHeight="1" x14ac:dyDescent="0.2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</row>
    <row r="866" spans="1:28" ht="15.75" customHeight="1" x14ac:dyDescent="0.25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</row>
    <row r="867" spans="1:28" ht="15.75" customHeight="1" x14ac:dyDescent="0.25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</row>
    <row r="868" spans="1:28" ht="15.75" customHeight="1" x14ac:dyDescent="0.25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</row>
    <row r="869" spans="1:28" ht="15.75" customHeight="1" x14ac:dyDescent="0.25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</row>
    <row r="870" spans="1:28" ht="15.75" customHeight="1" x14ac:dyDescent="0.25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</row>
    <row r="871" spans="1:28" ht="15.75" customHeight="1" x14ac:dyDescent="0.25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</row>
    <row r="872" spans="1:28" ht="15.75" customHeight="1" x14ac:dyDescent="0.25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</row>
    <row r="873" spans="1:28" ht="15.75" customHeight="1" x14ac:dyDescent="0.25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</row>
    <row r="874" spans="1:28" ht="15.75" customHeight="1" x14ac:dyDescent="0.25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</row>
    <row r="875" spans="1:28" ht="15.75" customHeight="1" x14ac:dyDescent="0.2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</row>
    <row r="876" spans="1:28" ht="15.75" customHeight="1" x14ac:dyDescent="0.25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</row>
    <row r="877" spans="1:28" ht="15.75" customHeight="1" x14ac:dyDescent="0.25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</row>
    <row r="878" spans="1:28" ht="15.75" customHeight="1" x14ac:dyDescent="0.25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</row>
    <row r="879" spans="1:28" ht="15.75" customHeight="1" x14ac:dyDescent="0.25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</row>
    <row r="880" spans="1:28" ht="15.75" customHeight="1" x14ac:dyDescent="0.25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</row>
    <row r="881" spans="1:28" ht="15.75" customHeight="1" x14ac:dyDescent="0.25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</row>
    <row r="882" spans="1:28" ht="15.75" customHeight="1" x14ac:dyDescent="0.25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</row>
    <row r="883" spans="1:28" ht="15.75" customHeight="1" x14ac:dyDescent="0.25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</row>
    <row r="884" spans="1:28" ht="15.75" customHeight="1" x14ac:dyDescent="0.25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</row>
    <row r="885" spans="1:28" ht="15.75" customHeight="1" x14ac:dyDescent="0.2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</row>
    <row r="886" spans="1:28" ht="15.75" customHeight="1" x14ac:dyDescent="0.25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</row>
    <row r="887" spans="1:28" ht="15.75" customHeight="1" x14ac:dyDescent="0.25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</row>
    <row r="888" spans="1:28" ht="15.75" customHeight="1" x14ac:dyDescent="0.25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</row>
    <row r="889" spans="1:28" ht="15.75" customHeight="1" x14ac:dyDescent="0.25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</row>
    <row r="890" spans="1:28" ht="15.75" customHeight="1" x14ac:dyDescent="0.25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</row>
    <row r="891" spans="1:28" ht="15.75" customHeight="1" x14ac:dyDescent="0.25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</row>
    <row r="892" spans="1:28" ht="15.75" customHeight="1" x14ac:dyDescent="0.25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</row>
    <row r="893" spans="1:28" ht="15.75" customHeight="1" x14ac:dyDescent="0.25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</row>
    <row r="894" spans="1:28" ht="15.75" customHeight="1" x14ac:dyDescent="0.25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</row>
    <row r="895" spans="1:28" ht="15.75" customHeight="1" x14ac:dyDescent="0.2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</row>
    <row r="896" spans="1:28" ht="15.75" customHeight="1" x14ac:dyDescent="0.25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</row>
    <row r="897" spans="1:28" ht="15.75" customHeight="1" x14ac:dyDescent="0.25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</row>
    <row r="898" spans="1:28" ht="15.75" customHeight="1" x14ac:dyDescent="0.25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</row>
    <row r="899" spans="1:28" ht="15.75" customHeight="1" x14ac:dyDescent="0.25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</row>
    <row r="900" spans="1:28" ht="15.75" customHeight="1" x14ac:dyDescent="0.25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</row>
    <row r="901" spans="1:28" ht="15.75" customHeight="1" x14ac:dyDescent="0.25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</row>
    <row r="902" spans="1:28" ht="15.75" customHeight="1" x14ac:dyDescent="0.25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</row>
    <row r="903" spans="1:28" ht="15.75" customHeight="1" x14ac:dyDescent="0.25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</row>
    <row r="904" spans="1:28" ht="15.75" customHeight="1" x14ac:dyDescent="0.25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</row>
    <row r="905" spans="1:28" ht="15.75" customHeight="1" x14ac:dyDescent="0.2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</row>
    <row r="906" spans="1:28" ht="15.75" customHeight="1" x14ac:dyDescent="0.25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</row>
    <row r="907" spans="1:28" ht="15.75" customHeight="1" x14ac:dyDescent="0.25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</row>
    <row r="908" spans="1:28" ht="15.75" customHeight="1" x14ac:dyDescent="0.25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</row>
    <row r="909" spans="1:28" ht="15.75" customHeight="1" x14ac:dyDescent="0.25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</row>
    <row r="910" spans="1:28" ht="15.75" customHeight="1" x14ac:dyDescent="0.25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</row>
    <row r="911" spans="1:28" ht="15.75" customHeight="1" x14ac:dyDescent="0.25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</row>
    <row r="912" spans="1:28" ht="15.75" customHeight="1" x14ac:dyDescent="0.25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</row>
    <row r="913" spans="1:28" ht="15.75" customHeight="1" x14ac:dyDescent="0.25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</row>
    <row r="914" spans="1:28" ht="15.75" customHeight="1" x14ac:dyDescent="0.25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</row>
    <row r="915" spans="1:28" ht="15.75" customHeight="1" x14ac:dyDescent="0.2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</row>
    <row r="916" spans="1:28" ht="15.75" customHeight="1" x14ac:dyDescent="0.25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</row>
    <row r="917" spans="1:28" ht="15.75" customHeight="1" x14ac:dyDescent="0.25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</row>
    <row r="918" spans="1:28" ht="15.75" customHeight="1" x14ac:dyDescent="0.25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</row>
    <row r="919" spans="1:28" ht="15.75" customHeight="1" x14ac:dyDescent="0.25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</row>
    <row r="920" spans="1:28" ht="15.75" customHeight="1" x14ac:dyDescent="0.25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</row>
    <row r="921" spans="1:28" ht="15.75" customHeight="1" x14ac:dyDescent="0.25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</row>
    <row r="922" spans="1:28" ht="15.75" customHeight="1" x14ac:dyDescent="0.25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</row>
    <row r="923" spans="1:28" ht="15.75" customHeight="1" x14ac:dyDescent="0.25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</row>
    <row r="924" spans="1:28" ht="15.75" customHeight="1" x14ac:dyDescent="0.25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</row>
    <row r="925" spans="1:28" ht="15.75" customHeight="1" x14ac:dyDescent="0.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</row>
    <row r="926" spans="1:28" ht="15.75" customHeight="1" x14ac:dyDescent="0.25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</row>
    <row r="927" spans="1:28" ht="15.75" customHeight="1" x14ac:dyDescent="0.25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</row>
    <row r="928" spans="1:28" ht="15.75" customHeight="1" x14ac:dyDescent="0.25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</row>
    <row r="929" spans="1:28" ht="15.75" customHeight="1" x14ac:dyDescent="0.25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</row>
    <row r="930" spans="1:28" ht="15.75" customHeight="1" x14ac:dyDescent="0.25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</row>
    <row r="931" spans="1:28" ht="15.75" customHeight="1" x14ac:dyDescent="0.25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</row>
    <row r="932" spans="1:28" ht="15.75" customHeight="1" x14ac:dyDescent="0.25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</row>
    <row r="933" spans="1:28" ht="15.75" customHeight="1" x14ac:dyDescent="0.25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</row>
    <row r="934" spans="1:28" ht="15.75" customHeight="1" x14ac:dyDescent="0.25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</row>
    <row r="935" spans="1:28" ht="15.75" customHeight="1" x14ac:dyDescent="0.2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</row>
    <row r="936" spans="1:28" ht="15.75" customHeight="1" x14ac:dyDescent="0.25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</row>
    <row r="937" spans="1:28" ht="15.75" customHeight="1" x14ac:dyDescent="0.25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</row>
    <row r="938" spans="1:28" ht="15.75" customHeight="1" x14ac:dyDescent="0.25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</row>
    <row r="939" spans="1:28" ht="15.75" customHeight="1" x14ac:dyDescent="0.25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</row>
    <row r="940" spans="1:28" ht="15.75" customHeight="1" x14ac:dyDescent="0.25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</row>
    <row r="941" spans="1:28" ht="15.75" customHeight="1" x14ac:dyDescent="0.25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</row>
    <row r="942" spans="1:28" ht="15.75" customHeight="1" x14ac:dyDescent="0.25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</row>
    <row r="943" spans="1:28" ht="15.75" customHeight="1" x14ac:dyDescent="0.25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</row>
    <row r="944" spans="1:28" ht="15.75" customHeight="1" x14ac:dyDescent="0.25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</row>
    <row r="945" spans="1:28" ht="15.75" customHeight="1" x14ac:dyDescent="0.2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</row>
    <row r="946" spans="1:28" ht="15.75" customHeight="1" x14ac:dyDescent="0.25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</row>
    <row r="947" spans="1:28" ht="15.75" customHeight="1" x14ac:dyDescent="0.25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</row>
    <row r="948" spans="1:28" ht="15.75" customHeight="1" x14ac:dyDescent="0.25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</row>
    <row r="949" spans="1:28" ht="15.75" customHeight="1" x14ac:dyDescent="0.25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</row>
    <row r="950" spans="1:28" ht="15.75" customHeight="1" x14ac:dyDescent="0.25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</row>
    <row r="951" spans="1:28" ht="15.75" customHeight="1" x14ac:dyDescent="0.25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</row>
    <row r="952" spans="1:28" ht="15.75" customHeight="1" x14ac:dyDescent="0.25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</row>
    <row r="953" spans="1:28" ht="15.75" customHeight="1" x14ac:dyDescent="0.25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</row>
    <row r="954" spans="1:28" ht="15.75" customHeight="1" x14ac:dyDescent="0.25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</row>
    <row r="955" spans="1:28" ht="15.75" customHeight="1" x14ac:dyDescent="0.2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</row>
    <row r="956" spans="1:28" ht="15.75" customHeight="1" x14ac:dyDescent="0.25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</row>
    <row r="957" spans="1:28" ht="15.75" customHeight="1" x14ac:dyDescent="0.25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</row>
    <row r="958" spans="1:28" ht="15.75" customHeight="1" x14ac:dyDescent="0.25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</row>
    <row r="959" spans="1:28" ht="15.75" customHeight="1" x14ac:dyDescent="0.25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</row>
    <row r="960" spans="1:28" ht="15.75" customHeight="1" x14ac:dyDescent="0.25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</row>
    <row r="961" spans="1:28" ht="15.75" customHeight="1" x14ac:dyDescent="0.25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</row>
    <row r="962" spans="1:28" ht="15.75" customHeight="1" x14ac:dyDescent="0.25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</row>
    <row r="963" spans="1:28" ht="15.75" customHeight="1" x14ac:dyDescent="0.25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</row>
    <row r="964" spans="1:28" ht="15.75" customHeight="1" x14ac:dyDescent="0.25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</row>
    <row r="965" spans="1:28" ht="15.75" customHeight="1" x14ac:dyDescent="0.2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</row>
    <row r="966" spans="1:28" ht="15.75" customHeight="1" x14ac:dyDescent="0.25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</row>
    <row r="967" spans="1:28" ht="15.75" customHeight="1" x14ac:dyDescent="0.25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</row>
    <row r="968" spans="1:28" ht="15.75" customHeight="1" x14ac:dyDescent="0.25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</row>
    <row r="969" spans="1:28" ht="15.75" customHeight="1" x14ac:dyDescent="0.25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</row>
    <row r="970" spans="1:28" ht="15.75" customHeight="1" x14ac:dyDescent="0.25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</row>
    <row r="971" spans="1:28" ht="15.75" customHeight="1" x14ac:dyDescent="0.25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</row>
    <row r="972" spans="1:28" ht="15.75" customHeight="1" x14ac:dyDescent="0.25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</row>
    <row r="973" spans="1:28" ht="15.75" customHeight="1" x14ac:dyDescent="0.25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</row>
    <row r="974" spans="1:28" ht="15.75" customHeight="1" x14ac:dyDescent="0.25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</row>
    <row r="975" spans="1:28" ht="15.75" customHeight="1" x14ac:dyDescent="0.2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</row>
    <row r="976" spans="1:28" ht="15.75" customHeight="1" x14ac:dyDescent="0.25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</row>
    <row r="977" spans="1:28" ht="15.75" customHeight="1" x14ac:dyDescent="0.25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</row>
    <row r="978" spans="1:28" ht="15.75" customHeight="1" x14ac:dyDescent="0.25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</row>
    <row r="979" spans="1:28" ht="15.75" customHeight="1" x14ac:dyDescent="0.25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</row>
    <row r="980" spans="1:28" ht="15.75" customHeight="1" x14ac:dyDescent="0.25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</row>
    <row r="981" spans="1:28" ht="15.75" customHeight="1" x14ac:dyDescent="0.25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</row>
    <row r="982" spans="1:28" ht="15.75" customHeight="1" x14ac:dyDescent="0.25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</row>
    <row r="983" spans="1:28" ht="15.75" customHeight="1" x14ac:dyDescent="0.25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</row>
    <row r="984" spans="1:28" ht="15.75" customHeight="1" x14ac:dyDescent="0.25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</row>
    <row r="985" spans="1:28" ht="15.75" customHeight="1" x14ac:dyDescent="0.2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</row>
    <row r="986" spans="1:28" ht="15.75" customHeight="1" x14ac:dyDescent="0.25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</row>
    <row r="987" spans="1:28" ht="15.75" customHeight="1" x14ac:dyDescent="0.25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</row>
    <row r="988" spans="1:28" ht="15.75" customHeight="1" x14ac:dyDescent="0.25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</row>
    <row r="989" spans="1:28" ht="15.75" customHeight="1" x14ac:dyDescent="0.25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</row>
    <row r="990" spans="1:28" ht="15.75" customHeight="1" x14ac:dyDescent="0.25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</row>
    <row r="991" spans="1:28" ht="15.75" customHeight="1" x14ac:dyDescent="0.25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</row>
    <row r="992" spans="1:28" ht="15.75" customHeight="1" x14ac:dyDescent="0.25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  <c r="AB992" s="107"/>
    </row>
    <row r="993" spans="1:28" ht="15.75" customHeight="1" x14ac:dyDescent="0.25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  <c r="AB993" s="107"/>
    </row>
    <row r="994" spans="1:28" ht="15.75" customHeight="1" x14ac:dyDescent="0.25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</row>
    <row r="995" spans="1:28" ht="15.75" customHeight="1" x14ac:dyDescent="0.2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</row>
    <row r="996" spans="1:28" ht="15.75" customHeight="1" x14ac:dyDescent="0.25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  <c r="AB996" s="107"/>
    </row>
    <row r="997" spans="1:28" ht="15.75" customHeight="1" x14ac:dyDescent="0.25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  <c r="AB997" s="107"/>
    </row>
    <row r="998" spans="1:28" ht="15.75" customHeight="1" x14ac:dyDescent="0.25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</row>
    <row r="999" spans="1:28" ht="15.75" customHeight="1" x14ac:dyDescent="0.25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  <c r="AA999" s="107"/>
      <c r="AB999" s="107"/>
    </row>
    <row r="1000" spans="1:28" ht="15.75" customHeight="1" x14ac:dyDescent="0.25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  <c r="AA1000" s="107"/>
      <c r="AB1000" s="107"/>
    </row>
    <row r="1001" spans="1:28" ht="15.75" customHeight="1" x14ac:dyDescent="0.25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/>
    </row>
    <row r="1002" spans="1:28" ht="15.75" customHeight="1" x14ac:dyDescent="0.25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  <c r="AA1002" s="107"/>
      <c r="AB1002" s="107"/>
    </row>
    <row r="1003" spans="1:28" ht="15.75" customHeight="1" x14ac:dyDescent="0.25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  <c r="AA1003" s="107"/>
      <c r="AB1003" s="107"/>
    </row>
    <row r="1004" spans="1:28" ht="15.75" customHeight="1" x14ac:dyDescent="0.25">
      <c r="A1004" s="107"/>
      <c r="B1004" s="107"/>
      <c r="C1004" s="107"/>
      <c r="D1004" s="107"/>
      <c r="E1004" s="107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  <c r="Q1004" s="107"/>
      <c r="R1004" s="107"/>
      <c r="S1004" s="107"/>
      <c r="T1004" s="107"/>
      <c r="U1004" s="107"/>
      <c r="V1004" s="107"/>
      <c r="W1004" s="107"/>
      <c r="X1004" s="107"/>
      <c r="Y1004" s="107"/>
      <c r="Z1004" s="107"/>
      <c r="AA1004" s="107"/>
      <c r="AB1004" s="107"/>
    </row>
    <row r="1005" spans="1:28" ht="15.75" customHeight="1" x14ac:dyDescent="0.25">
      <c r="A1005" s="107"/>
      <c r="B1005" s="107"/>
      <c r="C1005" s="107"/>
      <c r="D1005" s="107"/>
      <c r="E1005" s="107"/>
      <c r="F1005" s="107"/>
      <c r="G1005" s="107"/>
      <c r="H1005" s="107"/>
      <c r="I1005" s="107"/>
      <c r="J1005" s="107"/>
      <c r="K1005" s="107"/>
      <c r="L1005" s="107"/>
      <c r="M1005" s="107"/>
      <c r="N1005" s="107"/>
      <c r="O1005" s="107"/>
      <c r="P1005" s="107"/>
      <c r="Q1005" s="107"/>
      <c r="R1005" s="107"/>
      <c r="S1005" s="107"/>
      <c r="T1005" s="107"/>
      <c r="U1005" s="107"/>
      <c r="V1005" s="107"/>
      <c r="W1005" s="107"/>
      <c r="X1005" s="107"/>
      <c r="Y1005" s="107"/>
      <c r="Z1005" s="107"/>
      <c r="AA1005" s="107"/>
      <c r="AB1005" s="107"/>
    </row>
    <row r="1006" spans="1:28" ht="15.75" customHeight="1" x14ac:dyDescent="0.25">
      <c r="A1006" s="107"/>
      <c r="B1006" s="107"/>
      <c r="C1006" s="107"/>
      <c r="D1006" s="107"/>
      <c r="E1006" s="107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7"/>
      <c r="AA1006" s="107"/>
      <c r="AB1006" s="107"/>
    </row>
  </sheetData>
  <mergeCells count="1">
    <mergeCell ref="A1:B1"/>
  </mergeCells>
  <conditionalFormatting sqref="A35">
    <cfRule type="notContainsBlanks" dxfId="0" priority="1">
      <formula>LEN(TRIM(A35))&gt;0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6" width="9.140625" customWidth="1"/>
    <col min="7" max="26" width="8.7109375" customWidth="1"/>
  </cols>
  <sheetData>
    <row r="1" spans="1:26" ht="26.25" x14ac:dyDescent="0.4">
      <c r="A1" s="91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289</v>
      </c>
      <c r="B3" s="2" t="s">
        <v>290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291</v>
      </c>
      <c r="B4" s="2" t="s">
        <v>292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/>
    <row r="6" spans="1:26" x14ac:dyDescent="0.25">
      <c r="A6" s="2" t="s">
        <v>293</v>
      </c>
    </row>
    <row r="7" spans="1:26" x14ac:dyDescent="0.25">
      <c r="B7" t="s">
        <v>294</v>
      </c>
    </row>
    <row r="8" spans="1:26" x14ac:dyDescent="0.25">
      <c r="A8" s="158" t="s">
        <v>295</v>
      </c>
    </row>
    <row r="9" spans="1:26" x14ac:dyDescent="0.25">
      <c r="A9" s="158" t="s">
        <v>296</v>
      </c>
    </row>
    <row r="10" spans="1:26" x14ac:dyDescent="0.25">
      <c r="A10" s="158" t="s">
        <v>297</v>
      </c>
    </row>
    <row r="11" spans="1:26" x14ac:dyDescent="0.25">
      <c r="A11" s="158" t="s">
        <v>298</v>
      </c>
    </row>
    <row r="12" spans="1:26" x14ac:dyDescent="0.25">
      <c r="B12" t="s">
        <v>299</v>
      </c>
    </row>
    <row r="13" spans="1:26" x14ac:dyDescent="0.25">
      <c r="A13" s="158" t="s">
        <v>300</v>
      </c>
    </row>
    <row r="14" spans="1:26" x14ac:dyDescent="0.25">
      <c r="B14" t="s">
        <v>301</v>
      </c>
    </row>
    <row r="15" spans="1:26" x14ac:dyDescent="0.25">
      <c r="C15" t="s">
        <v>302</v>
      </c>
    </row>
    <row r="16" spans="1:26" x14ac:dyDescent="0.25">
      <c r="C16" t="s">
        <v>303</v>
      </c>
    </row>
    <row r="17" spans="1:4" x14ac:dyDescent="0.25"/>
    <row r="18" spans="1:4" x14ac:dyDescent="0.25">
      <c r="A18" s="2" t="s">
        <v>304</v>
      </c>
    </row>
    <row r="19" spans="1:4" x14ac:dyDescent="0.25">
      <c r="B19" t="s">
        <v>305</v>
      </c>
    </row>
    <row r="20" spans="1:4" x14ac:dyDescent="0.25">
      <c r="B20" t="s">
        <v>306</v>
      </c>
    </row>
    <row r="21" spans="1:4" ht="15.75" customHeight="1" x14ac:dyDescent="0.25">
      <c r="C21" t="s">
        <v>307</v>
      </c>
    </row>
    <row r="22" spans="1:4" ht="15.75" customHeight="1" x14ac:dyDescent="0.25">
      <c r="D22" t="s">
        <v>308</v>
      </c>
    </row>
    <row r="23" spans="1:4" ht="15.75" customHeight="1" x14ac:dyDescent="0.25">
      <c r="C23" t="s">
        <v>309</v>
      </c>
    </row>
    <row r="24" spans="1:4" ht="15.75" customHeight="1" x14ac:dyDescent="0.25">
      <c r="D24" t="s">
        <v>308</v>
      </c>
    </row>
    <row r="25" spans="1:4" ht="15.75" customHeight="1" x14ac:dyDescent="0.25">
      <c r="A25" t="s">
        <v>310</v>
      </c>
    </row>
    <row r="26" spans="1:4" ht="15.75" customHeight="1" x14ac:dyDescent="0.25"/>
    <row r="27" spans="1:4" ht="15.75" customHeight="1" x14ac:dyDescent="0.25">
      <c r="A27" s="2" t="s">
        <v>311</v>
      </c>
    </row>
    <row r="28" spans="1:4" ht="15.75" customHeight="1" x14ac:dyDescent="0.25">
      <c r="A28" s="158" t="s">
        <v>312</v>
      </c>
    </row>
    <row r="29" spans="1:4" ht="15.75" customHeight="1" x14ac:dyDescent="0.25">
      <c r="B29" s="158" t="s">
        <v>313</v>
      </c>
    </row>
    <row r="30" spans="1:4" ht="15.75" customHeight="1" x14ac:dyDescent="0.25">
      <c r="B30" s="158" t="s">
        <v>314</v>
      </c>
    </row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Z1004"/>
  <sheetViews>
    <sheetView workbookViewId="0">
      <selection activeCell="J54" sqref="J54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7" width="9.140625" customWidth="1"/>
    <col min="8" max="26" width="8.7109375" customWidth="1"/>
  </cols>
  <sheetData>
    <row r="1" spans="1:26" ht="25.5" x14ac:dyDescent="0.35">
      <c r="A1" s="159" t="s">
        <v>401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43.5" x14ac:dyDescent="0.25">
      <c r="A2" s="160"/>
      <c r="B2" s="161" t="s">
        <v>402</v>
      </c>
      <c r="C2" s="161" t="s">
        <v>315</v>
      </c>
      <c r="D2" s="161" t="s">
        <v>316</v>
      </c>
      <c r="E2" s="161" t="s">
        <v>317</v>
      </c>
      <c r="F2" s="161" t="s">
        <v>318</v>
      </c>
      <c r="G2" s="160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" hidden="1" customHeight="1" x14ac:dyDescent="0.25">
      <c r="A3" s="162"/>
      <c r="B3" s="162"/>
      <c r="C3" s="162"/>
      <c r="D3" s="162"/>
      <c r="E3" s="162"/>
      <c r="F3" s="162"/>
      <c r="G3" s="162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hidden="1" customHeight="1" x14ac:dyDescent="0.25">
      <c r="A4" s="163">
        <v>110</v>
      </c>
      <c r="B4" s="163" t="s">
        <v>319</v>
      </c>
      <c r="C4" s="163">
        <v>2</v>
      </c>
      <c r="D4" s="163">
        <v>1</v>
      </c>
      <c r="E4" s="162"/>
      <c r="F4" s="162"/>
      <c r="G4" s="162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hidden="1" customHeight="1" x14ac:dyDescent="0.25">
      <c r="A5" s="163">
        <v>120</v>
      </c>
      <c r="B5" s="163" t="s">
        <v>320</v>
      </c>
      <c r="C5" s="163">
        <v>2</v>
      </c>
      <c r="D5" s="163">
        <v>1</v>
      </c>
      <c r="E5" s="162"/>
      <c r="F5" s="162"/>
      <c r="G5" s="162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hidden="1" customHeight="1" x14ac:dyDescent="0.25">
      <c r="A6" s="163">
        <v>140</v>
      </c>
      <c r="B6" s="163" t="s">
        <v>321</v>
      </c>
      <c r="C6" s="163">
        <v>1</v>
      </c>
      <c r="D6" s="162"/>
      <c r="E6" s="162"/>
      <c r="F6" s="162"/>
      <c r="G6" s="162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31.5" hidden="1" customHeight="1" x14ac:dyDescent="0.25">
      <c r="A7" s="163">
        <v>150</v>
      </c>
      <c r="B7" s="163" t="s">
        <v>322</v>
      </c>
      <c r="C7" s="163">
        <v>2</v>
      </c>
      <c r="D7" s="162"/>
      <c r="E7" s="162"/>
      <c r="F7" s="162"/>
      <c r="G7" s="162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hidden="1" customHeight="1" x14ac:dyDescent="0.25">
      <c r="A8" s="163">
        <v>210</v>
      </c>
      <c r="B8" s="163" t="s">
        <v>323</v>
      </c>
      <c r="C8" s="163">
        <v>1</v>
      </c>
      <c r="D8" s="162"/>
      <c r="E8" s="162"/>
      <c r="F8" s="162"/>
      <c r="G8" s="162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hidden="1" customHeight="1" x14ac:dyDescent="0.25">
      <c r="A9" s="163">
        <v>220</v>
      </c>
      <c r="B9" s="163" t="s">
        <v>324</v>
      </c>
      <c r="C9" s="163">
        <v>1</v>
      </c>
      <c r="D9" s="162"/>
      <c r="E9" s="162"/>
      <c r="F9" s="162"/>
      <c r="G9" s="162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31.5" hidden="1" customHeight="1" x14ac:dyDescent="0.25">
      <c r="A10" s="163">
        <v>240</v>
      </c>
      <c r="B10" s="163" t="s">
        <v>325</v>
      </c>
      <c r="C10" s="163">
        <v>2</v>
      </c>
      <c r="D10" s="162"/>
      <c r="E10" s="162"/>
      <c r="F10" s="162"/>
      <c r="G10" s="162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x14ac:dyDescent="0.25">
      <c r="A11" s="160">
        <v>610</v>
      </c>
      <c r="B11" s="160" t="s">
        <v>403</v>
      </c>
      <c r="C11" s="160"/>
      <c r="D11" s="160"/>
      <c r="E11" s="160"/>
      <c r="F11" s="160"/>
      <c r="G11" s="160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x14ac:dyDescent="0.25">
      <c r="A12" s="160">
        <v>620</v>
      </c>
      <c r="B12" s="160" t="s">
        <v>404</v>
      </c>
      <c r="C12" s="160"/>
      <c r="D12" s="160"/>
      <c r="E12" s="206"/>
      <c r="F12" s="198"/>
      <c r="G12" s="198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x14ac:dyDescent="0.25">
      <c r="A13" s="160">
        <v>630</v>
      </c>
      <c r="B13" s="160" t="s">
        <v>405</v>
      </c>
      <c r="C13" s="160"/>
      <c r="D13" s="160"/>
      <c r="E13" s="160"/>
      <c r="F13" s="160"/>
      <c r="G13" s="160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x14ac:dyDescent="0.25">
      <c r="A14" s="160">
        <v>640</v>
      </c>
      <c r="B14" s="160" t="s">
        <v>329</v>
      </c>
      <c r="C14" s="160"/>
      <c r="D14" s="160"/>
      <c r="E14" s="160"/>
      <c r="F14" s="160"/>
      <c r="G14" s="160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x14ac:dyDescent="0.25">
      <c r="A15" s="160">
        <v>650</v>
      </c>
      <c r="B15" s="160" t="s">
        <v>330</v>
      </c>
      <c r="C15" s="160"/>
      <c r="D15" s="160"/>
      <c r="E15" s="160"/>
      <c r="F15" s="160"/>
      <c r="G15" s="160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x14ac:dyDescent="0.25">
      <c r="A16" s="160">
        <v>660</v>
      </c>
      <c r="B16" s="160" t="s">
        <v>94</v>
      </c>
      <c r="C16" s="160"/>
      <c r="D16" s="160"/>
      <c r="E16" s="160"/>
      <c r="F16" s="160"/>
      <c r="G16" s="160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hidden="1" customHeight="1" x14ac:dyDescent="0.25">
      <c r="A17" s="163">
        <v>410</v>
      </c>
      <c r="B17" s="163" t="s">
        <v>61</v>
      </c>
      <c r="C17" s="163">
        <v>1</v>
      </c>
      <c r="D17" s="162"/>
      <c r="E17" s="162"/>
      <c r="F17" s="162"/>
      <c r="G17" s="162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31.5" hidden="1" customHeight="1" x14ac:dyDescent="0.25">
      <c r="A18" s="163">
        <v>440</v>
      </c>
      <c r="B18" s="163" t="s">
        <v>70</v>
      </c>
      <c r="C18" s="162"/>
      <c r="D18" s="163">
        <v>1</v>
      </c>
      <c r="E18" s="162"/>
      <c r="F18" s="162"/>
      <c r="G18" s="162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31.5" hidden="1" customHeight="1" x14ac:dyDescent="0.25">
      <c r="A19" s="163">
        <v>450</v>
      </c>
      <c r="B19" s="163" t="s">
        <v>73</v>
      </c>
      <c r="C19" s="162"/>
      <c r="D19" s="163">
        <v>1</v>
      </c>
      <c r="E19" s="162"/>
      <c r="F19" s="162"/>
      <c r="G19" s="162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hidden="1" customHeight="1" x14ac:dyDescent="0.25">
      <c r="A20" s="163">
        <v>510</v>
      </c>
      <c r="B20" s="163" t="s">
        <v>78</v>
      </c>
      <c r="C20" s="162"/>
      <c r="D20" s="163">
        <v>1</v>
      </c>
      <c r="E20" s="162"/>
      <c r="F20" s="162"/>
      <c r="G20" s="162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31.5" hidden="1" customHeight="1" x14ac:dyDescent="0.25">
      <c r="A21" s="163">
        <v>610</v>
      </c>
      <c r="B21" s="163" t="s">
        <v>326</v>
      </c>
      <c r="C21" s="163">
        <v>2</v>
      </c>
      <c r="D21" s="162"/>
      <c r="E21" s="162"/>
      <c r="F21" s="162"/>
      <c r="G21" s="162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31.5" hidden="1" customHeight="1" x14ac:dyDescent="0.25">
      <c r="A22" s="163">
        <v>620</v>
      </c>
      <c r="B22" s="163" t="s">
        <v>327</v>
      </c>
      <c r="C22" s="163">
        <v>2</v>
      </c>
      <c r="D22" s="162"/>
      <c r="E22" s="162"/>
      <c r="F22" s="162"/>
      <c r="G22" s="162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hidden="1" customHeight="1" x14ac:dyDescent="0.25">
      <c r="A23" s="163">
        <v>630</v>
      </c>
      <c r="B23" s="163" t="s">
        <v>328</v>
      </c>
      <c r="C23" s="163">
        <v>1</v>
      </c>
      <c r="D23" s="163">
        <v>1</v>
      </c>
      <c r="E23" s="162"/>
      <c r="F23" s="162"/>
      <c r="G23" s="162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31.5" hidden="1" customHeight="1" x14ac:dyDescent="0.25">
      <c r="A24" s="163">
        <v>640</v>
      </c>
      <c r="B24" s="163" t="s">
        <v>329</v>
      </c>
      <c r="C24" s="163">
        <v>1</v>
      </c>
      <c r="D24" s="162"/>
      <c r="E24" s="162"/>
      <c r="F24" s="162"/>
      <c r="G24" s="162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hidden="1" customHeight="1" x14ac:dyDescent="0.25">
      <c r="A25" s="163">
        <v>660</v>
      </c>
      <c r="B25" s="163" t="s">
        <v>94</v>
      </c>
      <c r="C25" s="162"/>
      <c r="D25" s="163">
        <v>1</v>
      </c>
      <c r="E25" s="162"/>
      <c r="F25" s="162"/>
      <c r="G25" s="162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31.5" hidden="1" customHeight="1" x14ac:dyDescent="0.25">
      <c r="A26" s="163">
        <v>650</v>
      </c>
      <c r="B26" s="163" t="s">
        <v>330</v>
      </c>
      <c r="C26" s="163">
        <v>1</v>
      </c>
      <c r="D26" s="162"/>
      <c r="E26" s="162"/>
      <c r="F26" s="162"/>
      <c r="G26" s="162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hidden="1" customHeight="1" x14ac:dyDescent="0.25">
      <c r="A27" s="163">
        <v>670</v>
      </c>
      <c r="B27" s="163" t="s">
        <v>331</v>
      </c>
      <c r="C27" s="163">
        <v>1</v>
      </c>
      <c r="D27" s="163">
        <v>1</v>
      </c>
      <c r="E27" s="162"/>
      <c r="F27" s="162"/>
      <c r="G27" s="162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31.5" hidden="1" customHeight="1" x14ac:dyDescent="0.25">
      <c r="A28" s="163">
        <v>680</v>
      </c>
      <c r="B28" s="163" t="s">
        <v>332</v>
      </c>
      <c r="C28" s="162"/>
      <c r="D28" s="163">
        <v>1</v>
      </c>
      <c r="E28" s="162"/>
      <c r="F28" s="162"/>
      <c r="G28" s="162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31.5" hidden="1" customHeight="1" x14ac:dyDescent="0.25">
      <c r="A29" s="163">
        <v>710</v>
      </c>
      <c r="B29" s="163" t="s">
        <v>333</v>
      </c>
      <c r="C29" s="163">
        <v>1</v>
      </c>
      <c r="D29" s="162"/>
      <c r="E29" s="162"/>
      <c r="F29" s="162"/>
      <c r="G29" s="162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31.5" hidden="1" customHeight="1" x14ac:dyDescent="0.25">
      <c r="A30" s="163">
        <v>720</v>
      </c>
      <c r="B30" s="163" t="s">
        <v>334</v>
      </c>
      <c r="C30" s="163">
        <v>1</v>
      </c>
      <c r="D30" s="162"/>
      <c r="E30" s="162"/>
      <c r="F30" s="162"/>
      <c r="G30" s="162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31.5" hidden="1" customHeight="1" x14ac:dyDescent="0.25">
      <c r="A31" s="163">
        <v>760</v>
      </c>
      <c r="B31" s="163" t="s">
        <v>335</v>
      </c>
      <c r="C31" s="162"/>
      <c r="D31" s="163">
        <v>2</v>
      </c>
      <c r="E31" s="162"/>
      <c r="F31" s="162"/>
      <c r="G31" s="162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31.5" hidden="1" customHeight="1" x14ac:dyDescent="0.25">
      <c r="A32" s="163">
        <v>770</v>
      </c>
      <c r="B32" s="163" t="s">
        <v>336</v>
      </c>
      <c r="C32" s="163">
        <v>1</v>
      </c>
      <c r="D32" s="162"/>
      <c r="E32" s="162"/>
      <c r="F32" s="162"/>
      <c r="G32" s="162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31.5" hidden="1" customHeight="1" x14ac:dyDescent="0.25">
      <c r="A33" s="163">
        <v>780</v>
      </c>
      <c r="B33" s="163" t="s">
        <v>337</v>
      </c>
      <c r="C33" s="163">
        <v>2</v>
      </c>
      <c r="D33" s="162"/>
      <c r="E33" s="162"/>
      <c r="F33" s="162"/>
      <c r="G33" s="162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hidden="1" customHeight="1" x14ac:dyDescent="0.25">
      <c r="A34" s="163">
        <v>790</v>
      </c>
      <c r="B34" s="163" t="s">
        <v>106</v>
      </c>
      <c r="C34" s="162"/>
      <c r="D34" s="163">
        <v>1</v>
      </c>
      <c r="E34" s="162"/>
      <c r="F34" s="162"/>
      <c r="G34" s="162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31.5" hidden="1" customHeight="1" x14ac:dyDescent="0.25">
      <c r="A35" s="163">
        <v>810</v>
      </c>
      <c r="B35" s="163" t="s">
        <v>338</v>
      </c>
      <c r="C35" s="163">
        <v>2</v>
      </c>
      <c r="D35" s="162"/>
      <c r="E35" s="162"/>
      <c r="F35" s="162"/>
      <c r="G35" s="162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hidden="1" customHeight="1" x14ac:dyDescent="0.25">
      <c r="A36" s="163">
        <v>820</v>
      </c>
      <c r="B36" s="163" t="s">
        <v>339</v>
      </c>
      <c r="C36" s="163">
        <v>3</v>
      </c>
      <c r="D36" s="162"/>
      <c r="E36" s="162"/>
      <c r="F36" s="162"/>
      <c r="G36" s="162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31.5" hidden="1" customHeight="1" x14ac:dyDescent="0.25">
      <c r="A37" s="163">
        <v>830</v>
      </c>
      <c r="B37" s="163" t="s">
        <v>113</v>
      </c>
      <c r="C37" s="163">
        <v>1</v>
      </c>
      <c r="D37" s="162"/>
      <c r="E37" s="162"/>
      <c r="F37" s="162"/>
      <c r="G37" s="162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31.5" hidden="1" customHeight="1" x14ac:dyDescent="0.25">
      <c r="A38" s="163">
        <v>840</v>
      </c>
      <c r="B38" s="163" t="s">
        <v>340</v>
      </c>
      <c r="C38" s="163">
        <v>2</v>
      </c>
      <c r="D38" s="162"/>
      <c r="E38" s="162"/>
      <c r="F38" s="162"/>
      <c r="G38" s="162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31.5" hidden="1" customHeight="1" x14ac:dyDescent="0.25">
      <c r="A39" s="163">
        <v>850</v>
      </c>
      <c r="B39" s="163" t="s">
        <v>341</v>
      </c>
      <c r="C39" s="163">
        <v>2</v>
      </c>
      <c r="D39" s="162"/>
      <c r="E39" s="162"/>
      <c r="F39" s="162"/>
      <c r="G39" s="162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31.5" hidden="1" customHeight="1" x14ac:dyDescent="0.25">
      <c r="A40" s="163">
        <v>890</v>
      </c>
      <c r="B40" s="163" t="s">
        <v>117</v>
      </c>
      <c r="C40" s="162"/>
      <c r="D40" s="163">
        <v>1</v>
      </c>
      <c r="E40" s="162"/>
      <c r="F40" s="162"/>
      <c r="G40" s="162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31.5" hidden="1" customHeight="1" x14ac:dyDescent="0.25">
      <c r="A41" s="163">
        <v>900</v>
      </c>
      <c r="B41" s="163" t="s">
        <v>342</v>
      </c>
      <c r="C41" s="163">
        <v>2</v>
      </c>
      <c r="D41" s="162"/>
      <c r="E41" s="162"/>
      <c r="F41" s="162"/>
      <c r="G41" s="162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hidden="1" customHeight="1" x14ac:dyDescent="0.25">
      <c r="A42" s="163">
        <v>910</v>
      </c>
      <c r="B42" s="163" t="s">
        <v>121</v>
      </c>
      <c r="C42" s="163">
        <v>1</v>
      </c>
      <c r="D42" s="162"/>
      <c r="E42" s="162"/>
      <c r="F42" s="162"/>
      <c r="G42" s="162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31.5" hidden="1" customHeight="1" x14ac:dyDescent="0.25">
      <c r="A43" s="163">
        <v>940</v>
      </c>
      <c r="B43" s="163" t="s">
        <v>343</v>
      </c>
      <c r="C43" s="163">
        <v>1</v>
      </c>
      <c r="D43" s="162"/>
      <c r="E43" s="162"/>
      <c r="F43" s="162"/>
      <c r="G43" s="162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hidden="1" customHeight="1" x14ac:dyDescent="0.25">
      <c r="A44" s="163">
        <v>950</v>
      </c>
      <c r="B44" s="163" t="s">
        <v>344</v>
      </c>
      <c r="C44" s="163">
        <v>1</v>
      </c>
      <c r="D44" s="162"/>
      <c r="E44" s="162"/>
      <c r="F44" s="162"/>
      <c r="G44" s="162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" hidden="1" customHeight="1" x14ac:dyDescent="0.25">
      <c r="A45" s="162"/>
      <c r="B45" s="162"/>
      <c r="C45" s="162"/>
      <c r="D45" s="162"/>
      <c r="E45" s="162"/>
      <c r="F45" s="162"/>
      <c r="G45" s="162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" hidden="1" customHeight="1" x14ac:dyDescent="0.25">
      <c r="A46" s="162"/>
      <c r="B46" s="162"/>
      <c r="C46" s="162"/>
      <c r="D46" s="162"/>
      <c r="E46" s="162"/>
      <c r="F46" s="162"/>
      <c r="G46" s="162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" hidden="1" customHeight="1" x14ac:dyDescent="0.25">
      <c r="A47" s="162"/>
      <c r="B47" s="162"/>
      <c r="C47" s="162"/>
      <c r="D47" s="162"/>
      <c r="E47" s="162"/>
      <c r="F47" s="162"/>
      <c r="G47" s="162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hidden="1" customHeight="1" x14ac:dyDescent="0.25">
      <c r="A48" s="162"/>
      <c r="B48" s="162"/>
      <c r="C48" s="163">
        <v>46</v>
      </c>
      <c r="D48" s="163">
        <v>19</v>
      </c>
      <c r="E48" s="162"/>
      <c r="F48" s="162"/>
      <c r="G48" s="162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hidden="1" customHeight="1" x14ac:dyDescent="0.25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 x14ac:dyDescent="0.25">
      <c r="A50" s="107">
        <v>670</v>
      </c>
      <c r="B50" s="107" t="s">
        <v>96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 x14ac:dyDescent="0.25">
      <c r="A51" s="107">
        <v>680</v>
      </c>
      <c r="B51" s="107" t="s">
        <v>332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 x14ac:dyDescent="0.25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 x14ac:dyDescent="0.25">
      <c r="A53" s="160"/>
      <c r="B53" s="161" t="s">
        <v>345</v>
      </c>
      <c r="C53" s="161" t="s">
        <v>315</v>
      </c>
      <c r="D53" s="161" t="s">
        <v>316</v>
      </c>
      <c r="E53" s="161" t="s">
        <v>317</v>
      </c>
      <c r="F53" s="161" t="s">
        <v>318</v>
      </c>
      <c r="G53" s="160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 x14ac:dyDescent="0.25">
      <c r="A54" s="160">
        <v>610</v>
      </c>
      <c r="B54" s="160" t="s">
        <v>403</v>
      </c>
      <c r="C54" s="160"/>
      <c r="D54" s="160"/>
      <c r="E54" s="160"/>
      <c r="F54" s="160"/>
      <c r="G54" s="160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 x14ac:dyDescent="0.25">
      <c r="A55" s="160">
        <v>620</v>
      </c>
      <c r="B55" s="160" t="s">
        <v>404</v>
      </c>
      <c r="C55" s="160"/>
      <c r="D55" s="160"/>
      <c r="E55" s="206"/>
      <c r="F55" s="198"/>
      <c r="G55" s="198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 x14ac:dyDescent="0.25">
      <c r="A56" s="160">
        <v>630</v>
      </c>
      <c r="B56" s="160" t="s">
        <v>405</v>
      </c>
      <c r="C56" s="160"/>
      <c r="D56" s="160"/>
      <c r="E56" s="160"/>
      <c r="F56" s="160"/>
      <c r="G56" s="160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 x14ac:dyDescent="0.25">
      <c r="A57" s="160">
        <v>640</v>
      </c>
      <c r="B57" s="160" t="s">
        <v>329</v>
      </c>
      <c r="C57" s="160"/>
      <c r="D57" s="160"/>
      <c r="E57" s="160"/>
      <c r="F57" s="160"/>
      <c r="G57" s="160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 x14ac:dyDescent="0.25">
      <c r="A58" s="160">
        <v>650</v>
      </c>
      <c r="B58" s="160" t="s">
        <v>330</v>
      </c>
      <c r="C58" s="160"/>
      <c r="D58" s="160"/>
      <c r="E58" s="160"/>
      <c r="F58" s="160"/>
      <c r="G58" s="160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 x14ac:dyDescent="0.25">
      <c r="A59" s="160">
        <v>660</v>
      </c>
      <c r="B59" s="160" t="s">
        <v>94</v>
      </c>
      <c r="C59" s="160"/>
      <c r="D59" s="160"/>
      <c r="E59" s="160"/>
      <c r="F59" s="160"/>
      <c r="G59" s="160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 x14ac:dyDescent="0.25">
      <c r="A60" s="107">
        <v>670</v>
      </c>
      <c r="B60" s="107" t="s">
        <v>96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 x14ac:dyDescent="0.25">
      <c r="A61" s="107">
        <v>680</v>
      </c>
      <c r="B61" s="107" t="s">
        <v>332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 x14ac:dyDescent="0.25">
      <c r="A63" s="160"/>
      <c r="B63" s="161" t="s">
        <v>346</v>
      </c>
      <c r="C63" s="161" t="s">
        <v>315</v>
      </c>
      <c r="D63" s="161" t="s">
        <v>316</v>
      </c>
      <c r="E63" s="161" t="s">
        <v>317</v>
      </c>
      <c r="F63" s="161" t="s">
        <v>318</v>
      </c>
      <c r="G63" s="160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 x14ac:dyDescent="0.25">
      <c r="A64" s="160">
        <v>610</v>
      </c>
      <c r="B64" s="160" t="s">
        <v>403</v>
      </c>
      <c r="C64" s="160"/>
      <c r="D64" s="160"/>
      <c r="E64" s="160"/>
      <c r="F64" s="160"/>
      <c r="G64" s="160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 x14ac:dyDescent="0.25">
      <c r="A65" s="160">
        <v>620</v>
      </c>
      <c r="B65" s="160" t="s">
        <v>404</v>
      </c>
      <c r="C65" s="160"/>
      <c r="D65" s="160"/>
      <c r="E65" s="206"/>
      <c r="F65" s="198"/>
      <c r="G65" s="198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 x14ac:dyDescent="0.25">
      <c r="A66" s="160">
        <v>630</v>
      </c>
      <c r="B66" s="160" t="s">
        <v>405</v>
      </c>
      <c r="C66" s="160"/>
      <c r="D66" s="160"/>
      <c r="E66" s="160"/>
      <c r="F66" s="160"/>
      <c r="G66" s="160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 x14ac:dyDescent="0.25">
      <c r="A67" s="160">
        <v>640</v>
      </c>
      <c r="B67" s="160" t="s">
        <v>329</v>
      </c>
      <c r="C67" s="160"/>
      <c r="D67" s="160"/>
      <c r="E67" s="160"/>
      <c r="F67" s="160"/>
      <c r="G67" s="160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 x14ac:dyDescent="0.25">
      <c r="A68" s="160">
        <v>650</v>
      </c>
      <c r="B68" s="160" t="s">
        <v>330</v>
      </c>
      <c r="C68" s="160"/>
      <c r="D68" s="160"/>
      <c r="E68" s="160"/>
      <c r="F68" s="160"/>
      <c r="G68" s="160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 x14ac:dyDescent="0.25">
      <c r="A69" s="160">
        <v>660</v>
      </c>
      <c r="B69" s="160" t="s">
        <v>94</v>
      </c>
      <c r="C69" s="160"/>
      <c r="D69" s="160"/>
      <c r="E69" s="160"/>
      <c r="F69" s="160"/>
      <c r="G69" s="160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 x14ac:dyDescent="0.25">
      <c r="A70" s="107">
        <v>670</v>
      </c>
      <c r="B70" s="107" t="s">
        <v>96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 x14ac:dyDescent="0.25">
      <c r="A71" s="107">
        <v>680</v>
      </c>
      <c r="B71" s="107" t="s">
        <v>332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 x14ac:dyDescent="0.25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 x14ac:dyDescent="0.25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 x14ac:dyDescent="0.25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 x14ac:dyDescent="0.2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 x14ac:dyDescent="0.25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 x14ac:dyDescent="0.25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 x14ac:dyDescent="0.2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 x14ac:dyDescent="0.2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 x14ac:dyDescent="0.2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 x14ac:dyDescent="0.2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 x14ac:dyDescent="0.25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 x14ac:dyDescent="0.25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 x14ac:dyDescent="0.2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 x14ac:dyDescent="0.25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 x14ac:dyDescent="0.25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 x14ac:dyDescent="0.25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 x14ac:dyDescent="0.25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 x14ac:dyDescent="0.25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 x14ac:dyDescent="0.25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 x14ac:dyDescent="0.25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 x14ac:dyDescent="0.2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 x14ac:dyDescent="0.25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 x14ac:dyDescent="0.25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 x14ac:dyDescent="0.25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 x14ac:dyDescent="0.25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 x14ac:dyDescent="0.25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 x14ac:dyDescent="0.25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 x14ac:dyDescent="0.25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 x14ac:dyDescent="0.2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 x14ac:dyDescent="0.25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 x14ac:dyDescent="0.25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 x14ac:dyDescent="0.25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 x14ac:dyDescent="0.25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 x14ac:dyDescent="0.25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 x14ac:dyDescent="0.2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 x14ac:dyDescent="0.2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 x14ac:dyDescent="0.25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 x14ac:dyDescent="0.25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 x14ac:dyDescent="0.25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 x14ac:dyDescent="0.25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 x14ac:dyDescent="0.25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 x14ac:dyDescent="0.25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 x14ac:dyDescent="0.25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 x14ac:dyDescent="0.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 x14ac:dyDescent="0.25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 x14ac:dyDescent="0.25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 x14ac:dyDescent="0.25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 x14ac:dyDescent="0.25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 x14ac:dyDescent="0.2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 x14ac:dyDescent="0.25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 x14ac:dyDescent="0.25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 x14ac:dyDescent="0.25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 x14ac:dyDescent="0.25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 x14ac:dyDescent="0.2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 x14ac:dyDescent="0.25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 x14ac:dyDescent="0.25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 x14ac:dyDescent="0.25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 x14ac:dyDescent="0.25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 x14ac:dyDescent="0.25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 x14ac:dyDescent="0.25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 x14ac:dyDescent="0.25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 x14ac:dyDescent="0.25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 x14ac:dyDescent="0.2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 x14ac:dyDescent="0.25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 x14ac:dyDescent="0.25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 x14ac:dyDescent="0.25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 x14ac:dyDescent="0.25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 x14ac:dyDescent="0.25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 x14ac:dyDescent="0.25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 x14ac:dyDescent="0.25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 x14ac:dyDescent="0.25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 x14ac:dyDescent="0.2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 x14ac:dyDescent="0.25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 x14ac:dyDescent="0.25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 x14ac:dyDescent="0.25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 x14ac:dyDescent="0.25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 x14ac:dyDescent="0.25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 x14ac:dyDescent="0.25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 x14ac:dyDescent="0.2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 x14ac:dyDescent="0.25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 x14ac:dyDescent="0.25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 x14ac:dyDescent="0.25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 x14ac:dyDescent="0.25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 x14ac:dyDescent="0.25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 x14ac:dyDescent="0.25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 x14ac:dyDescent="0.2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 x14ac:dyDescent="0.25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 x14ac:dyDescent="0.25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 x14ac:dyDescent="0.25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5.75" customHeight="1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5.75" customHeight="1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.75" customHeight="1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5.75" customHeight="1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 x14ac:dyDescent="0.25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 x14ac:dyDescent="0.25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 x14ac:dyDescent="0.25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 x14ac:dyDescent="0.25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 x14ac:dyDescent="0.25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 x14ac:dyDescent="0.25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 x14ac:dyDescent="0.25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 x14ac:dyDescent="0.25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 x14ac:dyDescent="0.25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 x14ac:dyDescent="0.25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 x14ac:dyDescent="0.25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 x14ac:dyDescent="0.2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 x14ac:dyDescent="0.25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 x14ac:dyDescent="0.25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 x14ac:dyDescent="0.25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 x14ac:dyDescent="0.25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 x14ac:dyDescent="0.25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 x14ac:dyDescent="0.25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 x14ac:dyDescent="0.25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 x14ac:dyDescent="0.25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 x14ac:dyDescent="0.25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 x14ac:dyDescent="0.2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 x14ac:dyDescent="0.25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 x14ac:dyDescent="0.25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 x14ac:dyDescent="0.25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 x14ac:dyDescent="0.25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 x14ac:dyDescent="0.25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 x14ac:dyDescent="0.25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 x14ac:dyDescent="0.25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 x14ac:dyDescent="0.25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 x14ac:dyDescent="0.25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 x14ac:dyDescent="0.2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 x14ac:dyDescent="0.25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 x14ac:dyDescent="0.25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 x14ac:dyDescent="0.25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 x14ac:dyDescent="0.25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 x14ac:dyDescent="0.25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 x14ac:dyDescent="0.25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 x14ac:dyDescent="0.25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 x14ac:dyDescent="0.25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 x14ac:dyDescent="0.25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 x14ac:dyDescent="0.2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 x14ac:dyDescent="0.25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 x14ac:dyDescent="0.25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 x14ac:dyDescent="0.25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 x14ac:dyDescent="0.25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 x14ac:dyDescent="0.25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 x14ac:dyDescent="0.25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 x14ac:dyDescent="0.25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 x14ac:dyDescent="0.25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 x14ac:dyDescent="0.25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 x14ac:dyDescent="0.2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 x14ac:dyDescent="0.25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 x14ac:dyDescent="0.25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 x14ac:dyDescent="0.25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 x14ac:dyDescent="0.25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 x14ac:dyDescent="0.25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 x14ac:dyDescent="0.25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 x14ac:dyDescent="0.25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 x14ac:dyDescent="0.25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 x14ac:dyDescent="0.25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 x14ac:dyDescent="0.2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 x14ac:dyDescent="0.25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 x14ac:dyDescent="0.25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 x14ac:dyDescent="0.25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 x14ac:dyDescent="0.25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 x14ac:dyDescent="0.25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 x14ac:dyDescent="0.25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 x14ac:dyDescent="0.25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 x14ac:dyDescent="0.25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 x14ac:dyDescent="0.25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 x14ac:dyDescent="0.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 x14ac:dyDescent="0.25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 x14ac:dyDescent="0.25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 x14ac:dyDescent="0.25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 x14ac:dyDescent="0.25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 x14ac:dyDescent="0.25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 x14ac:dyDescent="0.25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 x14ac:dyDescent="0.25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 x14ac:dyDescent="0.25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 x14ac:dyDescent="0.25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 x14ac:dyDescent="0.2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 x14ac:dyDescent="0.25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 x14ac:dyDescent="0.25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 x14ac:dyDescent="0.25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 x14ac:dyDescent="0.25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 x14ac:dyDescent="0.25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 x14ac:dyDescent="0.25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 x14ac:dyDescent="0.25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 x14ac:dyDescent="0.25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 x14ac:dyDescent="0.25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 x14ac:dyDescent="0.2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 x14ac:dyDescent="0.25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 x14ac:dyDescent="0.25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 x14ac:dyDescent="0.25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 x14ac:dyDescent="0.25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 x14ac:dyDescent="0.25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 x14ac:dyDescent="0.25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 x14ac:dyDescent="0.25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 x14ac:dyDescent="0.25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 x14ac:dyDescent="0.25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 x14ac:dyDescent="0.2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 x14ac:dyDescent="0.25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 x14ac:dyDescent="0.25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 x14ac:dyDescent="0.25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 x14ac:dyDescent="0.25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 x14ac:dyDescent="0.25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 x14ac:dyDescent="0.25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 x14ac:dyDescent="0.25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 x14ac:dyDescent="0.25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 x14ac:dyDescent="0.25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 x14ac:dyDescent="0.2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 x14ac:dyDescent="0.25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 x14ac:dyDescent="0.25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 x14ac:dyDescent="0.25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 x14ac:dyDescent="0.25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 x14ac:dyDescent="0.25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 x14ac:dyDescent="0.25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 x14ac:dyDescent="0.25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 x14ac:dyDescent="0.25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 x14ac:dyDescent="0.25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 x14ac:dyDescent="0.2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 x14ac:dyDescent="0.25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 x14ac:dyDescent="0.25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 x14ac:dyDescent="0.25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 x14ac:dyDescent="0.25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 x14ac:dyDescent="0.25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 x14ac:dyDescent="0.25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 x14ac:dyDescent="0.25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 x14ac:dyDescent="0.25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 x14ac:dyDescent="0.25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 x14ac:dyDescent="0.2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 x14ac:dyDescent="0.25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 x14ac:dyDescent="0.25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 x14ac:dyDescent="0.25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 x14ac:dyDescent="0.25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 x14ac:dyDescent="0.25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 x14ac:dyDescent="0.25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 x14ac:dyDescent="0.25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 x14ac:dyDescent="0.25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 x14ac:dyDescent="0.25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 x14ac:dyDescent="0.2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 x14ac:dyDescent="0.25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 x14ac:dyDescent="0.25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 x14ac:dyDescent="0.25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 x14ac:dyDescent="0.25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 x14ac:dyDescent="0.25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 x14ac:dyDescent="0.25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 x14ac:dyDescent="0.25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 x14ac:dyDescent="0.25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 x14ac:dyDescent="0.25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 x14ac:dyDescent="0.2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 x14ac:dyDescent="0.25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 x14ac:dyDescent="0.25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 x14ac:dyDescent="0.25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 x14ac:dyDescent="0.25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 x14ac:dyDescent="0.25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 x14ac:dyDescent="0.25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 x14ac:dyDescent="0.25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 x14ac:dyDescent="0.25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 x14ac:dyDescent="0.25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 x14ac:dyDescent="0.2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 x14ac:dyDescent="0.25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 x14ac:dyDescent="0.25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 x14ac:dyDescent="0.25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 x14ac:dyDescent="0.25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 x14ac:dyDescent="0.25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 x14ac:dyDescent="0.25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 x14ac:dyDescent="0.25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 x14ac:dyDescent="0.25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 x14ac:dyDescent="0.25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 x14ac:dyDescent="0.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 x14ac:dyDescent="0.25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 x14ac:dyDescent="0.25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5.75" customHeight="1" x14ac:dyDescent="0.25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5.75" customHeight="1" x14ac:dyDescent="0.25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5.75" customHeight="1" x14ac:dyDescent="0.25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5.75" customHeight="1" x14ac:dyDescent="0.25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5.75" customHeight="1" x14ac:dyDescent="0.25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5.75" customHeight="1" x14ac:dyDescent="0.25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5.75" customHeight="1" x14ac:dyDescent="0.25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5.75" customHeight="1" x14ac:dyDescent="0.2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5.75" customHeight="1" x14ac:dyDescent="0.25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5.75" customHeight="1" x14ac:dyDescent="0.25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5.75" customHeight="1" x14ac:dyDescent="0.25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5.75" customHeight="1" x14ac:dyDescent="0.25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5.75" customHeight="1" x14ac:dyDescent="0.25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5.75" customHeight="1" x14ac:dyDescent="0.25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5.75" customHeight="1" x14ac:dyDescent="0.25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5.75" customHeight="1" x14ac:dyDescent="0.25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5.75" customHeight="1" x14ac:dyDescent="0.25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5.75" customHeight="1" x14ac:dyDescent="0.2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5.75" customHeight="1" x14ac:dyDescent="0.25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5.75" customHeight="1" x14ac:dyDescent="0.25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5.75" customHeight="1" x14ac:dyDescent="0.25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5.75" customHeight="1" x14ac:dyDescent="0.25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5.75" customHeight="1" x14ac:dyDescent="0.25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5.75" customHeight="1" x14ac:dyDescent="0.25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5.75" customHeight="1" x14ac:dyDescent="0.25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5.75" customHeight="1" x14ac:dyDescent="0.25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5.75" customHeight="1" x14ac:dyDescent="0.25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5.75" customHeight="1" x14ac:dyDescent="0.2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5.75" customHeight="1" x14ac:dyDescent="0.25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5.75" customHeight="1" x14ac:dyDescent="0.25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5.75" customHeight="1" x14ac:dyDescent="0.25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5.75" customHeight="1" x14ac:dyDescent="0.25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5.75" customHeight="1" x14ac:dyDescent="0.25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5.75" customHeight="1" x14ac:dyDescent="0.25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5.75" customHeight="1" x14ac:dyDescent="0.25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5.75" customHeight="1" x14ac:dyDescent="0.25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5.75" customHeight="1" x14ac:dyDescent="0.25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5.75" customHeight="1" x14ac:dyDescent="0.2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5.75" customHeight="1" x14ac:dyDescent="0.25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5.75" customHeight="1" x14ac:dyDescent="0.25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5.75" customHeight="1" x14ac:dyDescent="0.25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5.75" customHeight="1" x14ac:dyDescent="0.25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5.75" customHeight="1" x14ac:dyDescent="0.25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5.75" customHeight="1" x14ac:dyDescent="0.25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5.75" customHeight="1" x14ac:dyDescent="0.25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5.75" customHeight="1" x14ac:dyDescent="0.25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5.75" customHeight="1" x14ac:dyDescent="0.25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5.75" customHeight="1" x14ac:dyDescent="0.2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5.75" customHeight="1" x14ac:dyDescent="0.25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5.75" customHeight="1" x14ac:dyDescent="0.25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5.75" customHeight="1" x14ac:dyDescent="0.25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5.75" customHeight="1" x14ac:dyDescent="0.25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5.75" customHeight="1" x14ac:dyDescent="0.25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5.75" customHeight="1" x14ac:dyDescent="0.25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5.75" customHeight="1" x14ac:dyDescent="0.25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5.75" customHeight="1" x14ac:dyDescent="0.25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5.75" customHeight="1" x14ac:dyDescent="0.25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5.75" customHeight="1" x14ac:dyDescent="0.2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5.75" customHeight="1" x14ac:dyDescent="0.25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5.75" customHeight="1" x14ac:dyDescent="0.25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5.75" customHeight="1" x14ac:dyDescent="0.25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5.75" customHeight="1" x14ac:dyDescent="0.25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5.75" customHeight="1" x14ac:dyDescent="0.25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5.75" customHeight="1" x14ac:dyDescent="0.25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5.75" customHeight="1" x14ac:dyDescent="0.25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5.75" customHeight="1" x14ac:dyDescent="0.25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5.75" customHeight="1" x14ac:dyDescent="0.25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5.75" customHeight="1" x14ac:dyDescent="0.2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5.75" customHeight="1" x14ac:dyDescent="0.25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5.75" customHeight="1" x14ac:dyDescent="0.25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5.75" customHeight="1" x14ac:dyDescent="0.25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5.75" customHeight="1" x14ac:dyDescent="0.25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5.75" customHeight="1" x14ac:dyDescent="0.25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5.75" customHeight="1" x14ac:dyDescent="0.25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5.75" customHeight="1" x14ac:dyDescent="0.25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5.75" customHeight="1" x14ac:dyDescent="0.25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5.75" customHeight="1" x14ac:dyDescent="0.25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5.75" customHeight="1" x14ac:dyDescent="0.2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5.75" customHeight="1" x14ac:dyDescent="0.25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5.75" customHeight="1" x14ac:dyDescent="0.25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5.75" customHeight="1" x14ac:dyDescent="0.25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5.75" customHeight="1" x14ac:dyDescent="0.25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5.75" customHeight="1" x14ac:dyDescent="0.25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5.75" customHeight="1" x14ac:dyDescent="0.25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5.75" customHeight="1" x14ac:dyDescent="0.25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5.75" customHeight="1" x14ac:dyDescent="0.25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5.75" customHeight="1" x14ac:dyDescent="0.25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5.75" customHeight="1" x14ac:dyDescent="0.2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5.75" customHeight="1" x14ac:dyDescent="0.25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5.75" customHeight="1" x14ac:dyDescent="0.25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5.75" customHeight="1" x14ac:dyDescent="0.25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5.75" customHeight="1" x14ac:dyDescent="0.25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5.75" customHeight="1" x14ac:dyDescent="0.25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5.75" customHeight="1" x14ac:dyDescent="0.25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5.75" customHeight="1" x14ac:dyDescent="0.25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5.75" customHeight="1" x14ac:dyDescent="0.25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5.75" customHeight="1" x14ac:dyDescent="0.25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5.75" customHeight="1" x14ac:dyDescent="0.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5.75" customHeight="1" x14ac:dyDescent="0.25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5.75" customHeight="1" x14ac:dyDescent="0.25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5.75" customHeight="1" x14ac:dyDescent="0.25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5.75" customHeight="1" x14ac:dyDescent="0.25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5.75" customHeight="1" x14ac:dyDescent="0.25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5.75" customHeight="1" x14ac:dyDescent="0.25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5.75" customHeight="1" x14ac:dyDescent="0.25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5.75" customHeight="1" x14ac:dyDescent="0.25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5.75" customHeight="1" x14ac:dyDescent="0.25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5.75" customHeight="1" x14ac:dyDescent="0.2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5.75" customHeight="1" x14ac:dyDescent="0.25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5.75" customHeight="1" x14ac:dyDescent="0.25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5.75" customHeight="1" x14ac:dyDescent="0.25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5.75" customHeight="1" x14ac:dyDescent="0.25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5.75" customHeight="1" x14ac:dyDescent="0.25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5.75" customHeight="1" x14ac:dyDescent="0.25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5.75" customHeight="1" x14ac:dyDescent="0.25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5.75" customHeight="1" x14ac:dyDescent="0.25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5.75" customHeight="1" x14ac:dyDescent="0.25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5.75" customHeight="1" x14ac:dyDescent="0.2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5.75" customHeight="1" x14ac:dyDescent="0.25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5.75" customHeight="1" x14ac:dyDescent="0.25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5.75" customHeight="1" x14ac:dyDescent="0.25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5.75" customHeight="1" x14ac:dyDescent="0.25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5.75" customHeight="1" x14ac:dyDescent="0.25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5.75" customHeight="1" x14ac:dyDescent="0.25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5.75" customHeight="1" x14ac:dyDescent="0.25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5.75" customHeight="1" x14ac:dyDescent="0.25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5.75" customHeight="1" x14ac:dyDescent="0.25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5.75" customHeight="1" x14ac:dyDescent="0.2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5.75" customHeight="1" x14ac:dyDescent="0.25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5.75" customHeight="1" x14ac:dyDescent="0.25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5.75" customHeight="1" x14ac:dyDescent="0.25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5.75" customHeight="1" x14ac:dyDescent="0.25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5.75" customHeight="1" x14ac:dyDescent="0.25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5.75" customHeight="1" x14ac:dyDescent="0.25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5.75" customHeight="1" x14ac:dyDescent="0.25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5.75" customHeight="1" x14ac:dyDescent="0.25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5.75" customHeight="1" x14ac:dyDescent="0.25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5.75" customHeight="1" x14ac:dyDescent="0.2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5.75" customHeight="1" x14ac:dyDescent="0.25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5.75" customHeight="1" x14ac:dyDescent="0.25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5.75" customHeight="1" x14ac:dyDescent="0.25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5.75" customHeight="1" x14ac:dyDescent="0.25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5.75" customHeight="1" x14ac:dyDescent="0.25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5.75" customHeight="1" x14ac:dyDescent="0.25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5.75" customHeight="1" x14ac:dyDescent="0.25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5.75" customHeight="1" x14ac:dyDescent="0.25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5.75" customHeight="1" x14ac:dyDescent="0.25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5.75" customHeight="1" x14ac:dyDescent="0.2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5.75" customHeight="1" x14ac:dyDescent="0.25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5.75" customHeight="1" x14ac:dyDescent="0.25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5.75" customHeight="1" x14ac:dyDescent="0.25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5.75" customHeight="1" x14ac:dyDescent="0.25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5.75" customHeight="1" x14ac:dyDescent="0.25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5.75" customHeight="1" x14ac:dyDescent="0.25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5.75" customHeight="1" x14ac:dyDescent="0.25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5.75" customHeight="1" x14ac:dyDescent="0.25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5.75" customHeight="1" x14ac:dyDescent="0.25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5.75" customHeight="1" x14ac:dyDescent="0.2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5.75" customHeight="1" x14ac:dyDescent="0.25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5.75" customHeight="1" x14ac:dyDescent="0.25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5.75" customHeight="1" x14ac:dyDescent="0.25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5.75" customHeight="1" x14ac:dyDescent="0.25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5.75" customHeight="1" x14ac:dyDescent="0.25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5.75" customHeight="1" x14ac:dyDescent="0.25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5.75" customHeight="1" x14ac:dyDescent="0.25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5.75" customHeight="1" x14ac:dyDescent="0.25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5.75" customHeight="1" x14ac:dyDescent="0.25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5.75" customHeight="1" x14ac:dyDescent="0.2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5.75" customHeight="1" x14ac:dyDescent="0.25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5.75" customHeight="1" x14ac:dyDescent="0.25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5.75" customHeight="1" x14ac:dyDescent="0.25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5.75" customHeight="1" x14ac:dyDescent="0.25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5.75" customHeight="1" x14ac:dyDescent="0.25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5.75" customHeight="1" x14ac:dyDescent="0.25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5.75" customHeight="1" x14ac:dyDescent="0.25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5.75" customHeight="1" x14ac:dyDescent="0.25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5.75" customHeight="1" x14ac:dyDescent="0.25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5.75" customHeight="1" x14ac:dyDescent="0.2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5.75" customHeight="1" x14ac:dyDescent="0.25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5.75" customHeight="1" x14ac:dyDescent="0.25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5.75" customHeight="1" x14ac:dyDescent="0.25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5.75" customHeight="1" x14ac:dyDescent="0.25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5.75" customHeight="1" x14ac:dyDescent="0.25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5.75" customHeight="1" x14ac:dyDescent="0.25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5.75" customHeight="1" x14ac:dyDescent="0.25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5.75" customHeight="1" x14ac:dyDescent="0.25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5.75" customHeight="1" x14ac:dyDescent="0.25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5.75" customHeight="1" x14ac:dyDescent="0.2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5.75" customHeight="1" x14ac:dyDescent="0.25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5.75" customHeight="1" x14ac:dyDescent="0.25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5.75" customHeight="1" x14ac:dyDescent="0.25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5.75" customHeight="1" x14ac:dyDescent="0.25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5.75" customHeight="1" x14ac:dyDescent="0.25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5.75" customHeight="1" x14ac:dyDescent="0.25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5.75" customHeight="1" x14ac:dyDescent="0.25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5.75" customHeight="1" x14ac:dyDescent="0.25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5.75" customHeight="1" x14ac:dyDescent="0.25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5.75" customHeight="1" x14ac:dyDescent="0.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5.75" customHeight="1" x14ac:dyDescent="0.25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5.75" customHeight="1" x14ac:dyDescent="0.25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5.75" customHeight="1" x14ac:dyDescent="0.25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5.75" customHeight="1" x14ac:dyDescent="0.25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5.75" customHeight="1" x14ac:dyDescent="0.25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5.75" customHeight="1" x14ac:dyDescent="0.25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5.75" customHeight="1" x14ac:dyDescent="0.25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5.75" customHeight="1" x14ac:dyDescent="0.25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5.75" customHeight="1" x14ac:dyDescent="0.25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5.75" customHeight="1" x14ac:dyDescent="0.2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5.75" customHeight="1" x14ac:dyDescent="0.25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5.75" customHeight="1" x14ac:dyDescent="0.25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5.75" customHeight="1" x14ac:dyDescent="0.25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5.75" customHeight="1" x14ac:dyDescent="0.25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5.75" customHeight="1" x14ac:dyDescent="0.25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5.75" customHeight="1" x14ac:dyDescent="0.25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5.75" customHeight="1" x14ac:dyDescent="0.25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5.75" customHeight="1" x14ac:dyDescent="0.25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5.75" customHeight="1" x14ac:dyDescent="0.25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5.75" customHeight="1" x14ac:dyDescent="0.2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5.75" customHeight="1" x14ac:dyDescent="0.25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5.75" customHeight="1" x14ac:dyDescent="0.25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5.75" customHeight="1" x14ac:dyDescent="0.25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5.75" customHeight="1" x14ac:dyDescent="0.25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5.75" customHeight="1" x14ac:dyDescent="0.25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5.75" customHeight="1" x14ac:dyDescent="0.25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5.75" customHeight="1" x14ac:dyDescent="0.25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5.75" customHeight="1" x14ac:dyDescent="0.25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5.75" customHeight="1" x14ac:dyDescent="0.25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5.75" customHeight="1" x14ac:dyDescent="0.2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5.75" customHeight="1" x14ac:dyDescent="0.25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5.75" customHeight="1" x14ac:dyDescent="0.25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5.75" customHeight="1" x14ac:dyDescent="0.25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5.75" customHeight="1" x14ac:dyDescent="0.25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5.75" customHeight="1" x14ac:dyDescent="0.25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5.75" customHeight="1" x14ac:dyDescent="0.25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5.75" customHeight="1" x14ac:dyDescent="0.25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5.75" customHeight="1" x14ac:dyDescent="0.25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5.75" customHeight="1" x14ac:dyDescent="0.25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5.75" customHeight="1" x14ac:dyDescent="0.2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5.75" customHeight="1" x14ac:dyDescent="0.25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5.75" customHeight="1" x14ac:dyDescent="0.25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5.75" customHeight="1" x14ac:dyDescent="0.25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5.75" customHeight="1" x14ac:dyDescent="0.25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5.75" customHeight="1" x14ac:dyDescent="0.25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5.75" customHeight="1" x14ac:dyDescent="0.25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5.75" customHeight="1" x14ac:dyDescent="0.25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5.75" customHeight="1" x14ac:dyDescent="0.25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5.75" customHeight="1" x14ac:dyDescent="0.25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5.75" customHeight="1" x14ac:dyDescent="0.2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5.75" customHeight="1" x14ac:dyDescent="0.25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5.75" customHeight="1" x14ac:dyDescent="0.25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5.75" customHeight="1" x14ac:dyDescent="0.25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5.75" customHeight="1" x14ac:dyDescent="0.25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5.75" customHeight="1" x14ac:dyDescent="0.25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5.75" customHeight="1" x14ac:dyDescent="0.25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5.75" customHeight="1" x14ac:dyDescent="0.25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5.75" customHeight="1" x14ac:dyDescent="0.25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5.75" customHeight="1" x14ac:dyDescent="0.25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5.75" customHeight="1" x14ac:dyDescent="0.2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5.75" customHeight="1" x14ac:dyDescent="0.25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5.75" customHeight="1" x14ac:dyDescent="0.25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5.75" customHeight="1" x14ac:dyDescent="0.25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5.75" customHeight="1" x14ac:dyDescent="0.25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5.75" customHeight="1" x14ac:dyDescent="0.25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5.75" customHeight="1" x14ac:dyDescent="0.25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5.75" customHeight="1" x14ac:dyDescent="0.25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5.75" customHeight="1" x14ac:dyDescent="0.25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5.75" customHeight="1" x14ac:dyDescent="0.25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5.75" customHeight="1" x14ac:dyDescent="0.2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5.75" customHeight="1" x14ac:dyDescent="0.25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5.75" customHeight="1" x14ac:dyDescent="0.25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5.75" customHeight="1" x14ac:dyDescent="0.25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5.75" customHeight="1" x14ac:dyDescent="0.25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5.75" customHeight="1" x14ac:dyDescent="0.25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5.75" customHeight="1" x14ac:dyDescent="0.25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5.75" customHeight="1" x14ac:dyDescent="0.25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5.75" customHeight="1" x14ac:dyDescent="0.25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5.75" customHeight="1" x14ac:dyDescent="0.25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5.75" customHeight="1" x14ac:dyDescent="0.2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5.75" customHeight="1" x14ac:dyDescent="0.25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5.75" customHeight="1" x14ac:dyDescent="0.25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5.75" customHeight="1" x14ac:dyDescent="0.25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5.75" customHeight="1" x14ac:dyDescent="0.25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5.75" customHeight="1" x14ac:dyDescent="0.25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5.75" customHeight="1" x14ac:dyDescent="0.25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5.75" customHeight="1" x14ac:dyDescent="0.25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5.75" customHeight="1" x14ac:dyDescent="0.25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5.75" customHeight="1" x14ac:dyDescent="0.25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5.75" customHeight="1" x14ac:dyDescent="0.2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5.75" customHeight="1" x14ac:dyDescent="0.25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5.75" customHeight="1" x14ac:dyDescent="0.25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5.75" customHeight="1" x14ac:dyDescent="0.25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5.75" customHeight="1" x14ac:dyDescent="0.25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5.75" customHeight="1" x14ac:dyDescent="0.25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5.75" customHeight="1" x14ac:dyDescent="0.25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5.75" customHeight="1" x14ac:dyDescent="0.25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5.75" customHeight="1" x14ac:dyDescent="0.25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5.75" customHeight="1" x14ac:dyDescent="0.25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5.75" customHeight="1" x14ac:dyDescent="0.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5.75" customHeight="1" x14ac:dyDescent="0.25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5.75" customHeight="1" x14ac:dyDescent="0.25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5.75" customHeight="1" x14ac:dyDescent="0.25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5.75" customHeight="1" x14ac:dyDescent="0.25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5.75" customHeight="1" x14ac:dyDescent="0.25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5.75" customHeight="1" x14ac:dyDescent="0.25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5.75" customHeight="1" x14ac:dyDescent="0.25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5.75" customHeight="1" x14ac:dyDescent="0.25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5.75" customHeight="1" x14ac:dyDescent="0.25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5.75" customHeight="1" x14ac:dyDescent="0.2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5.75" customHeight="1" x14ac:dyDescent="0.25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5.75" customHeight="1" x14ac:dyDescent="0.25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5.75" customHeight="1" x14ac:dyDescent="0.25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5.75" customHeight="1" x14ac:dyDescent="0.25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5.75" customHeight="1" x14ac:dyDescent="0.25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5.75" customHeight="1" x14ac:dyDescent="0.25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5.75" customHeight="1" x14ac:dyDescent="0.25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5.75" customHeight="1" x14ac:dyDescent="0.25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5.75" customHeight="1" x14ac:dyDescent="0.25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5.75" customHeight="1" x14ac:dyDescent="0.2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5.75" customHeight="1" x14ac:dyDescent="0.25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5.75" customHeight="1" x14ac:dyDescent="0.25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5.75" customHeight="1" x14ac:dyDescent="0.25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5.75" customHeight="1" x14ac:dyDescent="0.25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5.75" customHeight="1" x14ac:dyDescent="0.25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5.75" customHeight="1" x14ac:dyDescent="0.25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5.75" customHeight="1" x14ac:dyDescent="0.25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5.75" customHeight="1" x14ac:dyDescent="0.25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5.75" customHeight="1" x14ac:dyDescent="0.25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5.75" customHeight="1" x14ac:dyDescent="0.2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5.75" customHeight="1" x14ac:dyDescent="0.25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5.75" customHeight="1" x14ac:dyDescent="0.25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5.75" customHeight="1" x14ac:dyDescent="0.25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5.75" customHeight="1" x14ac:dyDescent="0.25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5.75" customHeight="1" x14ac:dyDescent="0.25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5.75" customHeight="1" x14ac:dyDescent="0.25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5.75" customHeight="1" x14ac:dyDescent="0.25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5.75" customHeight="1" x14ac:dyDescent="0.25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5.75" customHeight="1" x14ac:dyDescent="0.25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5.75" customHeight="1" x14ac:dyDescent="0.2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5.75" customHeight="1" x14ac:dyDescent="0.25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5.75" customHeight="1" x14ac:dyDescent="0.25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5.75" customHeight="1" x14ac:dyDescent="0.25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5.75" customHeight="1" x14ac:dyDescent="0.25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5.75" customHeight="1" x14ac:dyDescent="0.25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5.75" customHeight="1" x14ac:dyDescent="0.25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5.75" customHeight="1" x14ac:dyDescent="0.25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5.75" customHeight="1" x14ac:dyDescent="0.25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5.75" customHeight="1" x14ac:dyDescent="0.25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5.75" customHeight="1" x14ac:dyDescent="0.2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5.75" customHeight="1" x14ac:dyDescent="0.25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5.75" customHeight="1" x14ac:dyDescent="0.25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5.75" customHeight="1" x14ac:dyDescent="0.25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5.75" customHeight="1" x14ac:dyDescent="0.25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5.75" customHeight="1" x14ac:dyDescent="0.25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5.75" customHeight="1" x14ac:dyDescent="0.25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5.75" customHeight="1" x14ac:dyDescent="0.25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5.75" customHeight="1" x14ac:dyDescent="0.25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5.75" customHeight="1" x14ac:dyDescent="0.25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5.75" customHeight="1" x14ac:dyDescent="0.2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5.75" customHeight="1" x14ac:dyDescent="0.25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5.75" customHeight="1" x14ac:dyDescent="0.25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5.75" customHeight="1" x14ac:dyDescent="0.25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5.75" customHeight="1" x14ac:dyDescent="0.25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5.75" customHeight="1" x14ac:dyDescent="0.25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5.75" customHeight="1" x14ac:dyDescent="0.25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5.75" customHeight="1" x14ac:dyDescent="0.25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5.75" customHeight="1" x14ac:dyDescent="0.25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5.75" customHeight="1" x14ac:dyDescent="0.25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5.75" customHeight="1" x14ac:dyDescent="0.2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5.75" customHeight="1" x14ac:dyDescent="0.25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5.75" customHeight="1" x14ac:dyDescent="0.25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5.75" customHeight="1" x14ac:dyDescent="0.25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5.75" customHeight="1" x14ac:dyDescent="0.25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5.75" customHeight="1" x14ac:dyDescent="0.25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5.75" customHeight="1" x14ac:dyDescent="0.25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5.75" customHeight="1" x14ac:dyDescent="0.25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5.75" customHeight="1" x14ac:dyDescent="0.25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5.75" customHeight="1" x14ac:dyDescent="0.25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5.75" customHeight="1" x14ac:dyDescent="0.2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5.75" customHeight="1" x14ac:dyDescent="0.25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5.75" customHeight="1" x14ac:dyDescent="0.25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5.75" customHeight="1" x14ac:dyDescent="0.25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5.75" customHeight="1" x14ac:dyDescent="0.25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5.75" customHeight="1" x14ac:dyDescent="0.25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5.75" customHeight="1" x14ac:dyDescent="0.25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5.75" customHeight="1" x14ac:dyDescent="0.25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5.75" customHeight="1" x14ac:dyDescent="0.25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5.75" customHeight="1" x14ac:dyDescent="0.25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5.75" customHeight="1" x14ac:dyDescent="0.2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5.75" customHeight="1" x14ac:dyDescent="0.25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5.75" customHeight="1" x14ac:dyDescent="0.25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5.75" customHeight="1" x14ac:dyDescent="0.25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5.75" customHeight="1" x14ac:dyDescent="0.25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5.75" customHeight="1" x14ac:dyDescent="0.25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5.75" customHeight="1" x14ac:dyDescent="0.25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5.75" customHeight="1" x14ac:dyDescent="0.25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5.75" customHeight="1" x14ac:dyDescent="0.25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5.75" customHeight="1" x14ac:dyDescent="0.25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5.75" customHeight="1" x14ac:dyDescent="0.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5.75" customHeight="1" x14ac:dyDescent="0.25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5.75" customHeight="1" x14ac:dyDescent="0.25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5.75" customHeight="1" x14ac:dyDescent="0.25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5.75" customHeight="1" x14ac:dyDescent="0.25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5.75" customHeight="1" x14ac:dyDescent="0.25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5.75" customHeight="1" x14ac:dyDescent="0.25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5.75" customHeight="1" x14ac:dyDescent="0.25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5.75" customHeight="1" x14ac:dyDescent="0.25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5.75" customHeight="1" x14ac:dyDescent="0.25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5.75" customHeight="1" x14ac:dyDescent="0.2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5.75" customHeight="1" x14ac:dyDescent="0.25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5.75" customHeight="1" x14ac:dyDescent="0.25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5.75" customHeight="1" x14ac:dyDescent="0.25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5.75" customHeight="1" x14ac:dyDescent="0.25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5.75" customHeight="1" x14ac:dyDescent="0.25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5.75" customHeight="1" x14ac:dyDescent="0.25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5.75" customHeight="1" x14ac:dyDescent="0.25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5.75" customHeight="1" x14ac:dyDescent="0.25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5.75" customHeight="1" x14ac:dyDescent="0.25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5.75" customHeight="1" x14ac:dyDescent="0.2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5.75" customHeight="1" x14ac:dyDescent="0.25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5.75" customHeight="1" x14ac:dyDescent="0.25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5.75" customHeight="1" x14ac:dyDescent="0.25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5.75" customHeight="1" x14ac:dyDescent="0.25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5.75" customHeight="1" x14ac:dyDescent="0.25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5.75" customHeight="1" x14ac:dyDescent="0.25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5.75" customHeight="1" x14ac:dyDescent="0.25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5.75" customHeight="1" x14ac:dyDescent="0.25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5.75" customHeight="1" x14ac:dyDescent="0.25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5.75" customHeight="1" x14ac:dyDescent="0.2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5.75" customHeight="1" x14ac:dyDescent="0.25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5.75" customHeight="1" x14ac:dyDescent="0.25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5.75" customHeight="1" x14ac:dyDescent="0.25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5.75" customHeight="1" x14ac:dyDescent="0.25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5.75" customHeight="1" x14ac:dyDescent="0.25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5.75" customHeight="1" x14ac:dyDescent="0.25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5.75" customHeight="1" x14ac:dyDescent="0.25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5.75" customHeight="1" x14ac:dyDescent="0.25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5.75" customHeight="1" x14ac:dyDescent="0.25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5.75" customHeight="1" x14ac:dyDescent="0.2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5.75" customHeight="1" x14ac:dyDescent="0.25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5.75" customHeight="1" x14ac:dyDescent="0.25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5.75" customHeight="1" x14ac:dyDescent="0.25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5.75" customHeight="1" x14ac:dyDescent="0.25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5.75" customHeight="1" x14ac:dyDescent="0.25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5.75" customHeight="1" x14ac:dyDescent="0.25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5.75" customHeight="1" x14ac:dyDescent="0.25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5.75" customHeight="1" x14ac:dyDescent="0.25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5.75" customHeight="1" x14ac:dyDescent="0.25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5.75" customHeight="1" x14ac:dyDescent="0.2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5.75" customHeight="1" x14ac:dyDescent="0.25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5.75" customHeight="1" x14ac:dyDescent="0.25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5.75" customHeight="1" x14ac:dyDescent="0.25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5.75" customHeight="1" x14ac:dyDescent="0.25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5.75" customHeight="1" x14ac:dyDescent="0.25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5.75" customHeight="1" x14ac:dyDescent="0.25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5.75" customHeight="1" x14ac:dyDescent="0.25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5.75" customHeight="1" x14ac:dyDescent="0.25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5.75" customHeight="1" x14ac:dyDescent="0.25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5.75" customHeight="1" x14ac:dyDescent="0.2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5.75" customHeight="1" x14ac:dyDescent="0.25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5.75" customHeight="1" x14ac:dyDescent="0.25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5.75" customHeight="1" x14ac:dyDescent="0.25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5.75" customHeight="1" x14ac:dyDescent="0.25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5.75" customHeight="1" x14ac:dyDescent="0.25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5.75" customHeight="1" x14ac:dyDescent="0.25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5.75" customHeight="1" x14ac:dyDescent="0.25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5.75" customHeight="1" x14ac:dyDescent="0.25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5.75" customHeight="1" x14ac:dyDescent="0.25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5.75" customHeight="1" x14ac:dyDescent="0.2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5.75" customHeight="1" x14ac:dyDescent="0.25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5.75" customHeight="1" x14ac:dyDescent="0.25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5.75" customHeight="1" x14ac:dyDescent="0.25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5.75" customHeight="1" x14ac:dyDescent="0.25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5.75" customHeight="1" x14ac:dyDescent="0.25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5.75" customHeight="1" x14ac:dyDescent="0.25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5.75" customHeight="1" x14ac:dyDescent="0.25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5.75" customHeight="1" x14ac:dyDescent="0.25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5.75" customHeight="1" x14ac:dyDescent="0.25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5.75" customHeight="1" x14ac:dyDescent="0.2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5.75" customHeight="1" x14ac:dyDescent="0.25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5.75" customHeight="1" x14ac:dyDescent="0.25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5.75" customHeight="1" x14ac:dyDescent="0.25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5.75" customHeight="1" x14ac:dyDescent="0.25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5.75" customHeight="1" x14ac:dyDescent="0.25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5.75" customHeight="1" x14ac:dyDescent="0.25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5.75" customHeight="1" x14ac:dyDescent="0.25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5.75" customHeight="1" x14ac:dyDescent="0.25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5.75" customHeight="1" x14ac:dyDescent="0.25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5.75" customHeight="1" x14ac:dyDescent="0.2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5.75" customHeight="1" x14ac:dyDescent="0.25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5.75" customHeight="1" x14ac:dyDescent="0.25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5.75" customHeight="1" x14ac:dyDescent="0.25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5.75" customHeight="1" x14ac:dyDescent="0.25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5.75" customHeight="1" x14ac:dyDescent="0.25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5.75" customHeight="1" x14ac:dyDescent="0.25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5.75" customHeight="1" x14ac:dyDescent="0.25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5.75" customHeight="1" x14ac:dyDescent="0.25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5.75" customHeight="1" x14ac:dyDescent="0.25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5.75" customHeight="1" x14ac:dyDescent="0.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5.75" customHeight="1" x14ac:dyDescent="0.25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5.75" customHeight="1" x14ac:dyDescent="0.25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5.75" customHeight="1" x14ac:dyDescent="0.25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5.75" customHeight="1" x14ac:dyDescent="0.25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5.75" customHeight="1" x14ac:dyDescent="0.25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5.75" customHeight="1" x14ac:dyDescent="0.25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5.75" customHeight="1" x14ac:dyDescent="0.25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5.75" customHeight="1" x14ac:dyDescent="0.25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5.75" customHeight="1" x14ac:dyDescent="0.25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5.75" customHeight="1" x14ac:dyDescent="0.2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5.75" customHeight="1" x14ac:dyDescent="0.25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5.75" customHeight="1" x14ac:dyDescent="0.25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5.75" customHeight="1" x14ac:dyDescent="0.25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5.75" customHeight="1" x14ac:dyDescent="0.25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5.75" customHeight="1" x14ac:dyDescent="0.25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5.75" customHeight="1" x14ac:dyDescent="0.25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5.75" customHeight="1" x14ac:dyDescent="0.25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5.75" customHeight="1" x14ac:dyDescent="0.25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5.75" customHeight="1" x14ac:dyDescent="0.25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5.75" customHeight="1" x14ac:dyDescent="0.2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5.75" customHeight="1" x14ac:dyDescent="0.25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5.75" customHeight="1" x14ac:dyDescent="0.25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5.75" customHeight="1" x14ac:dyDescent="0.25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5.75" customHeight="1" x14ac:dyDescent="0.25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5.75" customHeight="1" x14ac:dyDescent="0.25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5.75" customHeight="1" x14ac:dyDescent="0.25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5.75" customHeight="1" x14ac:dyDescent="0.25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5.75" customHeight="1" x14ac:dyDescent="0.25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5.75" customHeight="1" x14ac:dyDescent="0.25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5.75" customHeight="1" x14ac:dyDescent="0.2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5.75" customHeight="1" x14ac:dyDescent="0.25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5.75" customHeight="1" x14ac:dyDescent="0.25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5.75" customHeight="1" x14ac:dyDescent="0.25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5.75" customHeight="1" x14ac:dyDescent="0.25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5.75" customHeight="1" x14ac:dyDescent="0.25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5.75" customHeight="1" x14ac:dyDescent="0.25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5.75" customHeight="1" x14ac:dyDescent="0.25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5.75" customHeight="1" x14ac:dyDescent="0.25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5.75" customHeight="1" x14ac:dyDescent="0.25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5.75" customHeight="1" x14ac:dyDescent="0.2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5.75" customHeight="1" x14ac:dyDescent="0.25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5.75" customHeight="1" x14ac:dyDescent="0.25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5.75" customHeight="1" x14ac:dyDescent="0.25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5.75" customHeight="1" x14ac:dyDescent="0.25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5.75" customHeight="1" x14ac:dyDescent="0.25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5.75" customHeight="1" x14ac:dyDescent="0.25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5.75" customHeight="1" x14ac:dyDescent="0.25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5.75" customHeight="1" x14ac:dyDescent="0.25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5.75" customHeight="1" x14ac:dyDescent="0.25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5.75" customHeight="1" x14ac:dyDescent="0.2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5.75" customHeight="1" x14ac:dyDescent="0.25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5.75" customHeight="1" x14ac:dyDescent="0.25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5.75" customHeight="1" x14ac:dyDescent="0.25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5.75" customHeight="1" x14ac:dyDescent="0.25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5.75" customHeight="1" x14ac:dyDescent="0.25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5.75" customHeight="1" x14ac:dyDescent="0.25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5.75" customHeight="1" x14ac:dyDescent="0.25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5.75" customHeight="1" x14ac:dyDescent="0.25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5.75" customHeight="1" x14ac:dyDescent="0.25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5.75" customHeight="1" x14ac:dyDescent="0.2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5.75" customHeight="1" x14ac:dyDescent="0.25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5.75" customHeight="1" x14ac:dyDescent="0.25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5.75" customHeight="1" x14ac:dyDescent="0.25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5.75" customHeight="1" x14ac:dyDescent="0.25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5.75" customHeight="1" x14ac:dyDescent="0.25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5.75" customHeight="1" x14ac:dyDescent="0.25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5.75" customHeight="1" x14ac:dyDescent="0.25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5.75" customHeight="1" x14ac:dyDescent="0.25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5.75" customHeight="1" x14ac:dyDescent="0.25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5.75" customHeight="1" x14ac:dyDescent="0.2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5.75" customHeight="1" x14ac:dyDescent="0.25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5.75" customHeight="1" x14ac:dyDescent="0.25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5.75" customHeight="1" x14ac:dyDescent="0.25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5.75" customHeight="1" x14ac:dyDescent="0.25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5.75" customHeight="1" x14ac:dyDescent="0.25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 spans="1:26" ht="15.75" customHeight="1" x14ac:dyDescent="0.25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  <row r="1002" spans="1:26" ht="15.75" customHeight="1" x14ac:dyDescent="0.25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</row>
    <row r="1003" spans="1:26" ht="15.75" customHeight="1" x14ac:dyDescent="0.25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</row>
    <row r="1004" spans="1:26" ht="15.75" customHeight="1" x14ac:dyDescent="0.25">
      <c r="A1004" s="107"/>
      <c r="B1004" s="107"/>
      <c r="C1004" s="107"/>
      <c r="D1004" s="107"/>
      <c r="E1004" s="107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  <c r="Q1004" s="107"/>
      <c r="R1004" s="107"/>
      <c r="S1004" s="107"/>
      <c r="T1004" s="107"/>
      <c r="U1004" s="107"/>
      <c r="V1004" s="107"/>
      <c r="W1004" s="107"/>
      <c r="X1004" s="107"/>
      <c r="Y1004" s="107"/>
      <c r="Z1004" s="107"/>
    </row>
  </sheetData>
  <autoFilter ref="A2:G49" xr:uid="{00000000-0009-0000-0000-000009000000}">
    <filterColumn colId="0">
      <filters>
        <filter val="310"/>
        <filter val="320"/>
        <filter val="330"/>
        <filter val="340"/>
        <filter val="350"/>
        <filter val="360"/>
      </filters>
    </filterColumn>
  </autoFilter>
  <mergeCells count="3">
    <mergeCell ref="E12:G12"/>
    <mergeCell ref="E55:G55"/>
    <mergeCell ref="E65:G6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ACTIVE DISH</vt:lpstr>
      <vt:lpstr>DM UNITS</vt:lpstr>
      <vt:lpstr>LOST ACCOUNTS</vt:lpstr>
      <vt:lpstr>AVERAGE DISH</vt:lpstr>
      <vt:lpstr>HAND %</vt:lpstr>
      <vt:lpstr>GENERAL OPERATING STANDARDS</vt:lpstr>
      <vt:lpstr>MANAGEMENT PROFIT</vt:lpstr>
      <vt:lpstr>PLANNING</vt:lpstr>
      <vt:lpstr>VEHICLE ORDERS</vt:lpstr>
      <vt:lpstr>VEHICLE COSTS</vt:lpstr>
      <vt:lpstr>IS EQUIPMENT</vt:lpstr>
      <vt:lpstr>DESTROYING MACHINES</vt:lpstr>
      <vt:lpstr>RANDOM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</dc:creator>
  <cp:lastModifiedBy>fiorentini</cp:lastModifiedBy>
  <cp:lastPrinted>2023-11-17T19:20:03Z</cp:lastPrinted>
  <dcterms:created xsi:type="dcterms:W3CDTF">2018-10-22T19:57:56Z</dcterms:created>
  <dcterms:modified xsi:type="dcterms:W3CDTF">2024-11-02T19:49:50Z</dcterms:modified>
</cp:coreProperties>
</file>