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465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5" i="1" l="1"/>
  <c r="H4" i="1"/>
  <c r="H3" i="1"/>
  <c r="C3" i="1"/>
  <c r="C6" i="1"/>
  <c r="C5" i="1"/>
  <c r="C4" i="1"/>
  <c r="F5" i="1" l="1"/>
  <c r="F4" i="1"/>
  <c r="E6" i="1"/>
  <c r="D4" i="1"/>
  <c r="F3" i="1"/>
  <c r="E3" i="1"/>
  <c r="D3" i="1"/>
  <c r="F6" i="1"/>
  <c r="G3" i="1" s="1"/>
  <c r="E4" i="1"/>
  <c r="D6" i="1"/>
  <c r="E5" i="1"/>
  <c r="D5" i="1"/>
  <c r="G4" i="1" l="1"/>
  <c r="G5" i="1"/>
</calcChain>
</file>

<file path=xl/sharedStrings.xml><?xml version="1.0" encoding="utf-8"?>
<sst xmlns="http://schemas.openxmlformats.org/spreadsheetml/2006/main" count="29" uniqueCount="23">
  <si>
    <t>sepal width</t>
  </si>
  <si>
    <t>petal length</t>
  </si>
  <si>
    <t>petal width</t>
  </si>
  <si>
    <t>sepal length</t>
  </si>
  <si>
    <t>input layer</t>
  </si>
  <si>
    <t>hidden layer weights</t>
  </si>
  <si>
    <t>output layer weights</t>
  </si>
  <si>
    <t>hidden layer biases</t>
  </si>
  <si>
    <t>output layer biases</t>
  </si>
  <si>
    <t>test data</t>
  </si>
  <si>
    <t>hidden layer(sigmoid)</t>
  </si>
  <si>
    <t>output layer(softmax)</t>
  </si>
  <si>
    <t>#</t>
  </si>
  <si>
    <t>predicted values</t>
  </si>
  <si>
    <t>hidden_layer</t>
  </si>
  <si>
    <t>output_layer</t>
  </si>
  <si>
    <t>input</t>
  </si>
  <si>
    <t>Меняй желтый индекс - поменяешь номер примера</t>
  </si>
  <si>
    <t>predicted values - взято из обученной нейронной сети в python</t>
  </si>
  <si>
    <t>Архитектура сети</t>
  </si>
  <si>
    <t>sum product</t>
  </si>
  <si>
    <t>sum product + biases</t>
  </si>
  <si>
    <t>y 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</si>
</sst>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;@"/>
  </numFmts>
  <fonts count="4">
    <font>
      <sz val="11"/>
      <color theme="1"/>
      <name val="Calibri"/>
      <family val="2"/>
      <scheme val="minor"/>
    </font>
    <font>
      <sz val="10"/>
      <color theme="1"/>
      <name val="Var(--jp-code-font-family)"/>
    </font>
    <font>
      <sz val="10"/>
      <color rgb="FF242729"/>
      <name val="Inherit"/>
    </font>
    <font>
      <b/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57">
    <xf numFmtId="0" fontId="0" fillId="0" borderId="0" xfId="0"/>
    <xf numFmtId="164" fontId="0" fillId="0" borderId="0" xfId="0" applyNumberFormat="1" applyAlignment="1">
      <alignment horizontal="center"/>
    </xf>
    <xf numFmtId="0" fontId="0" fillId="0" borderId="0" xfId="0" applyBorder="1"/>
    <xf numFmtId="0" fontId="0" fillId="0" borderId="0" xfId="0" applyNumberFormat="1" applyBorder="1" applyAlignment="1">
      <alignment horizontal="center"/>
    </xf>
    <xf numFmtId="0" fontId="0" fillId="0" borderId="0" xfId="0" applyBorder="1" applyAlignment="1"/>
    <xf numFmtId="0" fontId="0" fillId="0" borderId="2" xfId="0" applyBorder="1"/>
    <xf numFmtId="0" fontId="0" fillId="0" borderId="3" xfId="0" applyNumberFormat="1" applyBorder="1"/>
    <xf numFmtId="0" fontId="0" fillId="0" borderId="4" xfId="0" applyBorder="1"/>
    <xf numFmtId="0" fontId="0" fillId="0" borderId="3" xfId="0" applyNumberFormat="1" applyBorder="1" applyAlignment="1">
      <alignment horizontal="center"/>
    </xf>
    <xf numFmtId="0" fontId="0" fillId="0" borderId="3" xfId="0" applyBorder="1"/>
    <xf numFmtId="0" fontId="0" fillId="0" borderId="5" xfId="0" applyNumberFormat="1" applyBorder="1" applyAlignment="1">
      <alignment horizontal="center"/>
    </xf>
    <xf numFmtId="0" fontId="0" fillId="0" borderId="6" xfId="0" applyNumberFormat="1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4" xfId="0" applyNumberFormat="1" applyBorder="1" applyAlignment="1">
      <alignment horizontal="center"/>
    </xf>
    <xf numFmtId="0" fontId="0" fillId="0" borderId="7" xfId="0" applyNumberFormat="1" applyBorder="1" applyAlignment="1">
      <alignment horizontal="center"/>
    </xf>
    <xf numFmtId="0" fontId="0" fillId="0" borderId="5" xfId="0" applyBorder="1"/>
    <xf numFmtId="0" fontId="0" fillId="0" borderId="4" xfId="0" applyNumberFormat="1" applyBorder="1"/>
    <xf numFmtId="0" fontId="0" fillId="0" borderId="7" xfId="0" applyNumberFormat="1" applyBorder="1"/>
    <xf numFmtId="0" fontId="0" fillId="0" borderId="1" xfId="0" applyBorder="1"/>
    <xf numFmtId="0" fontId="0" fillId="0" borderId="11" xfId="0" applyBorder="1"/>
    <xf numFmtId="0" fontId="0" fillId="0" borderId="12" xfId="0" applyBorder="1"/>
    <xf numFmtId="0" fontId="1" fillId="0" borderId="13" xfId="0" applyFont="1" applyBorder="1" applyAlignment="1">
      <alignment horizontal="left" vertical="center"/>
    </xf>
    <xf numFmtId="0" fontId="1" fillId="0" borderId="11" xfId="0" applyFont="1" applyBorder="1" applyAlignment="1">
      <alignment horizontal="left" vertical="center"/>
    </xf>
    <xf numFmtId="0" fontId="1" fillId="0" borderId="12" xfId="0" applyFont="1" applyBorder="1" applyAlignment="1">
      <alignment horizontal="left" vertical="center"/>
    </xf>
    <xf numFmtId="0" fontId="2" fillId="0" borderId="3" xfId="0" applyNumberFormat="1" applyFont="1" applyBorder="1" applyAlignment="1">
      <alignment horizontal="center" vertical="center"/>
    </xf>
    <xf numFmtId="0" fontId="0" fillId="2" borderId="0" xfId="0" applyNumberFormat="1" applyFill="1" applyAlignment="1">
      <alignment horizontal="center"/>
    </xf>
    <xf numFmtId="0" fontId="0" fillId="3" borderId="0" xfId="0" applyFill="1"/>
    <xf numFmtId="0" fontId="0" fillId="4" borderId="0" xfId="0" applyFill="1"/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5" borderId="8" xfId="0" applyFill="1" applyBorder="1" applyAlignment="1"/>
    <xf numFmtId="0" fontId="0" fillId="5" borderId="9" xfId="0" applyFill="1" applyBorder="1" applyAlignment="1"/>
    <xf numFmtId="0" fontId="0" fillId="5" borderId="10" xfId="0" applyFill="1" applyBorder="1" applyAlignment="1"/>
    <xf numFmtId="0" fontId="0" fillId="5" borderId="8" xfId="0" applyFill="1" applyBorder="1" applyAlignment="1">
      <alignment horizontal="left"/>
    </xf>
    <xf numFmtId="0" fontId="0" fillId="0" borderId="0" xfId="0" applyAlignment="1">
      <alignment horizontal="center"/>
    </xf>
    <xf numFmtId="0" fontId="0" fillId="0" borderId="11" xfId="0" applyNumberFormat="1" applyBorder="1" applyAlignment="1">
      <alignment horizontal="center"/>
    </xf>
    <xf numFmtId="0" fontId="0" fillId="0" borderId="12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0" xfId="0" applyFill="1"/>
    <xf numFmtId="0" fontId="0" fillId="6" borderId="2" xfId="0" applyNumberFormat="1" applyFill="1" applyBorder="1" applyAlignment="1">
      <alignment horizontal="center"/>
    </xf>
    <xf numFmtId="0" fontId="0" fillId="6" borderId="15" xfId="0" applyNumberFormat="1" applyFill="1" applyBorder="1" applyAlignment="1">
      <alignment horizontal="center"/>
    </xf>
    <xf numFmtId="0" fontId="0" fillId="6" borderId="6" xfId="0" applyFill="1" applyBorder="1"/>
    <xf numFmtId="0" fontId="0" fillId="6" borderId="7" xfId="0" applyFill="1" applyBorder="1"/>
    <xf numFmtId="0" fontId="0" fillId="6" borderId="9" xfId="0" applyFill="1" applyBorder="1"/>
    <xf numFmtId="0" fontId="0" fillId="6" borderId="8" xfId="0" applyFill="1" applyBorder="1"/>
    <xf numFmtId="0" fontId="0" fillId="6" borderId="10" xfId="0" applyFill="1" applyBorder="1"/>
    <xf numFmtId="0" fontId="0" fillId="6" borderId="1" xfId="0" applyFill="1" applyBorder="1"/>
    <xf numFmtId="0" fontId="0" fillId="6" borderId="0" xfId="0" applyNumberFormat="1" applyFill="1" applyBorder="1"/>
    <xf numFmtId="0" fontId="0" fillId="6" borderId="4" xfId="0" applyNumberFormat="1" applyFill="1" applyBorder="1"/>
    <xf numFmtId="0" fontId="0" fillId="6" borderId="0" xfId="0" applyFill="1" applyBorder="1"/>
    <xf numFmtId="0" fontId="0" fillId="6" borderId="4" xfId="0" applyFill="1" applyBorder="1"/>
    <xf numFmtId="0" fontId="0" fillId="6" borderId="0" xfId="0" applyNumberFormat="1" applyFill="1" applyBorder="1" applyAlignment="1">
      <alignment horizontal="center"/>
    </xf>
    <xf numFmtId="0" fontId="3" fillId="0" borderId="0" xfId="0" applyFont="1"/>
    <xf numFmtId="0" fontId="2" fillId="6" borderId="14" xfId="0" applyNumberFormat="1" applyFont="1" applyFill="1" applyBorder="1" applyAlignment="1">
      <alignment horizontal="center" vertical="center"/>
    </xf>
    <xf numFmtId="0" fontId="1" fillId="6" borderId="5" xfId="0" applyFont="1" applyFill="1" applyBorder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72"/>
  <sheetViews>
    <sheetView tabSelected="1" workbookViewId="0">
      <selection activeCell="H9" sqref="H9"/>
    </sheetView>
  </sheetViews>
  <sheetFormatPr defaultRowHeight="15"/>
  <cols>
    <col min="1" max="3" width="15.42578125" customWidth="1"/>
    <col min="4" max="5" width="20.85546875" customWidth="1"/>
    <col min="6" max="6" width="21" customWidth="1"/>
    <col min="7" max="7" width="15.42578125" customWidth="1"/>
    <col min="8" max="8" width="15.7109375" customWidth="1"/>
    <col min="9" max="9" width="11.42578125" customWidth="1"/>
  </cols>
  <sheetData>
    <row r="1" spans="2:18" ht="15.75" thickBot="1">
      <c r="B1" s="36" t="s">
        <v>12</v>
      </c>
      <c r="C1" s="40">
        <v>1</v>
      </c>
      <c r="D1" s="54" t="s">
        <v>17</v>
      </c>
    </row>
    <row r="2" spans="2:18" ht="15.75" thickBot="1">
      <c r="B2" s="19"/>
      <c r="C2" s="45" t="s">
        <v>4</v>
      </c>
      <c r="D2" s="46" t="s">
        <v>20</v>
      </c>
      <c r="E2" s="46" t="s">
        <v>21</v>
      </c>
      <c r="F2" s="45" t="s">
        <v>10</v>
      </c>
      <c r="G2" s="47" t="s">
        <v>11</v>
      </c>
      <c r="H2" s="48" t="s">
        <v>13</v>
      </c>
    </row>
    <row r="3" spans="2:18">
      <c r="B3" s="20" t="s">
        <v>3</v>
      </c>
      <c r="C3" s="3">
        <f>SUMIFS($C$10:$C$39,$B$10:$B$39,$C$1)</f>
        <v>5.7</v>
      </c>
      <c r="D3" s="2">
        <f>SUMPRODUCT($C$3:$C$6,J10:J13)</f>
        <v>1.937161771</v>
      </c>
      <c r="E3" s="2">
        <f>SUMPRODUCT($C$3:$C$6,J10:J13)+J17</f>
        <v>2.686630971</v>
      </c>
      <c r="F3" s="2">
        <f>1/(1+EXP(-(SUMPRODUCT($C$3:$C$6,J10:J13)+J17)))</f>
        <v>0.9362331438209599</v>
      </c>
      <c r="G3" s="7">
        <f>EXP(SUMPRODUCT($F$3:$F$6,P10:P13)+P17)/(EXP(SUMPRODUCT($F$3:$F$6,$P$10:$P$13)+$P$17)+EXP(SUMPRODUCT($F$3:$F$6,$Q$10:$Q$13)+$P$18)+EXP(SUMPRODUCT($F$3:$F$6,$R$10:$R$13)+$P$19))</f>
        <v>0.92727734705825438</v>
      </c>
      <c r="H3" s="20">
        <f>SUMIFS($C$43:$C$72,$B$43:$B$72,$C$1)</f>
        <v>0.92727729999999997</v>
      </c>
    </row>
    <row r="4" spans="2:18">
      <c r="B4" s="20" t="s">
        <v>0</v>
      </c>
      <c r="C4" s="3">
        <f>SUMIFS($D$10:$D$39,$B$10:$B$39,$C$1)</f>
        <v>3.8</v>
      </c>
      <c r="D4" s="2">
        <f>SUMPRODUCT($C$3:$C$6,K10:K13)</f>
        <v>-1.3097415570000002</v>
      </c>
      <c r="E4" s="2">
        <f>SUMPRODUCT($C$3:$C$6,J11:J14)+J18</f>
        <v>-1.5713880809999996</v>
      </c>
      <c r="F4" s="2">
        <f>1/(1+EXP(-(SUMPRODUCT($C$3:$C$6,K10:K13)+J18)))</f>
        <v>0.20562841184299663</v>
      </c>
      <c r="G4" s="7">
        <f>EXP(SUMPRODUCT($F$3:$F$6,Q10:Q13)+P18)/(EXP(SUMPRODUCT($F$3:$F$6,$P$10:$P$13)+$P$17)+EXP(SUMPRODUCT($F$3:$F$6,$Q$10:$Q$13)+$P$18)+EXP(SUMPRODUCT($F$3:$F$6,$R$10:$R$13)+$P$19))</f>
        <v>6.0087935874200943E-2</v>
      </c>
      <c r="H4" s="20">
        <f>SUMIFS($D$43:$D$72,$B$43:$B$72,$C$1)</f>
        <v>6.0087938E-2</v>
      </c>
    </row>
    <row r="5" spans="2:18">
      <c r="B5" s="20" t="s">
        <v>1</v>
      </c>
      <c r="C5" s="3">
        <f>SUMIFS($E$10:$E$39,$B$10:$B$39,$C$1)</f>
        <v>1.7</v>
      </c>
      <c r="D5" s="2">
        <f>SUMPRODUCT($C$3:$C$6,L10:L13)</f>
        <v>2.7822806950000003</v>
      </c>
      <c r="E5" s="2">
        <f>SUMPRODUCT($C$3:$C$6,J12:J15)+J19</f>
        <v>-10.50223673</v>
      </c>
      <c r="F5" s="2">
        <f>1/(1+EXP(-(SUMPRODUCT($C$3:$C$6,L10:L13)+J19)))</f>
        <v>0.95153257943812353</v>
      </c>
      <c r="G5" s="7">
        <f>EXP(SUMPRODUCT($F$3:$F$6,R10:R13)+P19)/(EXP(SUMPRODUCT($F$3:$F$6,$P$10:$P$13)+$P$17)+EXP(SUMPRODUCT($F$3:$F$6,$Q$10:$Q$13)+$P$18)+EXP(SUMPRODUCT($F$3:$F$6,$R$10:$R$13)+$P$19))</f>
        <v>1.2634717067544751E-2</v>
      </c>
      <c r="H5" s="20">
        <f>SUMIFS($E$43:$E$72,$B$43:$B$72,$C$1)</f>
        <v>1.2634714999999999E-2</v>
      </c>
    </row>
    <row r="6" spans="2:18" ht="15.75" thickBot="1">
      <c r="B6" s="21" t="s">
        <v>2</v>
      </c>
      <c r="C6" s="11">
        <f>SUMIFS($F$10:$F$39,$B$10:$B$39,$C$1)</f>
        <v>0.3</v>
      </c>
      <c r="D6" s="12">
        <f>SUMPRODUCT($C$3:$C$6,M10:M13)</f>
        <v>-4.9271010781999998</v>
      </c>
      <c r="E6" s="12">
        <f>SUMPRODUCT($C$3:$C$6,J13:J16)+J20</f>
        <v>-5.2085332150000001</v>
      </c>
      <c r="F6" s="12">
        <f>1/(1+EXP(-(SUMPRODUCT($C$3:$C$6,M10:M13)+J20)))</f>
        <v>5.519244961039645E-3</v>
      </c>
      <c r="G6" s="13"/>
      <c r="H6" s="21"/>
    </row>
    <row r="7" spans="2:18" ht="15.75" thickBot="1"/>
    <row r="8" spans="2:18" ht="15.75" thickBot="1">
      <c r="B8" s="29" t="s">
        <v>9</v>
      </c>
      <c r="C8" s="30"/>
      <c r="D8" s="30"/>
      <c r="E8" s="30"/>
      <c r="F8" s="31"/>
      <c r="G8" s="39" t="s">
        <v>22</v>
      </c>
      <c r="I8" s="35" t="s">
        <v>5</v>
      </c>
      <c r="J8" s="33"/>
      <c r="K8" s="33"/>
      <c r="L8" s="33"/>
      <c r="M8" s="34"/>
      <c r="N8" s="5"/>
      <c r="O8" s="32" t="s">
        <v>6</v>
      </c>
      <c r="P8" s="33"/>
      <c r="Q8" s="33"/>
      <c r="R8" s="34"/>
    </row>
    <row r="9" spans="2:18" ht="15.75" thickBot="1">
      <c r="B9" s="56" t="s">
        <v>12</v>
      </c>
      <c r="C9" s="43" t="s">
        <v>3</v>
      </c>
      <c r="D9" s="43" t="s">
        <v>0</v>
      </c>
      <c r="E9" s="43" t="s">
        <v>1</v>
      </c>
      <c r="F9" s="44" t="s">
        <v>2</v>
      </c>
      <c r="G9" s="19"/>
      <c r="I9" s="6"/>
      <c r="J9" s="49">
        <v>0</v>
      </c>
      <c r="K9" s="49">
        <v>1</v>
      </c>
      <c r="L9" s="49">
        <v>2</v>
      </c>
      <c r="M9" s="50">
        <v>3</v>
      </c>
      <c r="N9" s="2"/>
      <c r="O9" s="9"/>
      <c r="P9" s="51">
        <v>0</v>
      </c>
      <c r="Q9" s="51">
        <v>1</v>
      </c>
      <c r="R9" s="52">
        <v>2</v>
      </c>
    </row>
    <row r="10" spans="2:18">
      <c r="B10" s="22">
        <v>0</v>
      </c>
      <c r="C10" s="3">
        <v>6.1</v>
      </c>
      <c r="D10" s="3">
        <v>2.8</v>
      </c>
      <c r="E10" s="3">
        <v>4.7</v>
      </c>
      <c r="F10" s="14">
        <v>1.2</v>
      </c>
      <c r="G10" s="37">
        <v>1</v>
      </c>
      <c r="I10" s="8">
        <v>0</v>
      </c>
      <c r="J10" s="3">
        <v>0.20213987999999999</v>
      </c>
      <c r="K10" s="3">
        <v>-0.34004765999999997</v>
      </c>
      <c r="L10" s="3">
        <v>0.33761989999999997</v>
      </c>
      <c r="M10" s="17">
        <v>-0.38822820000000002</v>
      </c>
      <c r="N10" s="2"/>
      <c r="O10" s="9">
        <v>0</v>
      </c>
      <c r="P10" s="2">
        <v>1.8096459</v>
      </c>
      <c r="Q10" s="2">
        <v>-1.657313</v>
      </c>
      <c r="R10" s="7">
        <v>-2.5807289999999998</v>
      </c>
    </row>
    <row r="11" spans="2:18">
      <c r="B11" s="23">
        <v>1</v>
      </c>
      <c r="C11" s="3">
        <v>5.7</v>
      </c>
      <c r="D11" s="3">
        <v>3.8</v>
      </c>
      <c r="E11" s="3">
        <v>1.7</v>
      </c>
      <c r="F11" s="14">
        <v>0.3</v>
      </c>
      <c r="G11" s="37">
        <v>0</v>
      </c>
      <c r="I11" s="8">
        <v>1</v>
      </c>
      <c r="J11" s="3">
        <v>0.85601970000000005</v>
      </c>
      <c r="K11" s="3">
        <v>-0.42861333000000001</v>
      </c>
      <c r="L11" s="3">
        <v>0.59015435000000005</v>
      </c>
      <c r="M11" s="17">
        <v>-0.76933200000000002</v>
      </c>
      <c r="N11" s="2"/>
      <c r="O11" s="9">
        <v>1</v>
      </c>
      <c r="P11" s="2">
        <v>-1.2568648</v>
      </c>
      <c r="Q11" s="2">
        <v>0.62697314999999998</v>
      </c>
      <c r="R11" s="7">
        <v>0.62808989999999998</v>
      </c>
    </row>
    <row r="12" spans="2:18">
      <c r="B12" s="23">
        <v>2</v>
      </c>
      <c r="C12" s="3">
        <v>7.7</v>
      </c>
      <c r="D12" s="3">
        <v>2.6</v>
      </c>
      <c r="E12" s="3">
        <v>6.9</v>
      </c>
      <c r="F12" s="14">
        <v>2.2999999999999998</v>
      </c>
      <c r="G12" s="37">
        <v>2</v>
      </c>
      <c r="I12" s="8">
        <v>2</v>
      </c>
      <c r="J12" s="3">
        <v>-1.2987196000000001</v>
      </c>
      <c r="K12" s="3">
        <v>1.3541141999999999</v>
      </c>
      <c r="L12" s="3">
        <v>-0.59934704999999999</v>
      </c>
      <c r="M12" s="17">
        <v>0.12842987</v>
      </c>
      <c r="N12" s="2"/>
      <c r="O12" s="9">
        <v>2</v>
      </c>
      <c r="P12" s="2">
        <v>1.0879837999999999</v>
      </c>
      <c r="Q12" s="2">
        <v>0.59647910000000004</v>
      </c>
      <c r="R12" s="7">
        <v>-0.57228243000000001</v>
      </c>
    </row>
    <row r="13" spans="2:18" ht="15.75" thickBot="1">
      <c r="B13" s="23">
        <v>3</v>
      </c>
      <c r="C13" s="3">
        <v>6</v>
      </c>
      <c r="D13" s="3">
        <v>2.9</v>
      </c>
      <c r="E13" s="3">
        <v>4.5</v>
      </c>
      <c r="F13" s="14">
        <v>1.5</v>
      </c>
      <c r="G13" s="37">
        <v>1</v>
      </c>
      <c r="I13" s="10">
        <v>3</v>
      </c>
      <c r="J13" s="11">
        <v>-0.86695694999999995</v>
      </c>
      <c r="K13" s="11">
        <v>-0.14911126999999999</v>
      </c>
      <c r="L13" s="11">
        <v>-1.2194976</v>
      </c>
      <c r="M13" s="18">
        <v>-3.0231724000000001E-2</v>
      </c>
      <c r="N13" s="2"/>
      <c r="O13" s="16">
        <v>3</v>
      </c>
      <c r="P13" s="12">
        <v>0.53407406999999996</v>
      </c>
      <c r="Q13" s="12">
        <v>-0.54792859999999999</v>
      </c>
      <c r="R13" s="13">
        <v>-0.26714032999999998</v>
      </c>
    </row>
    <row r="14" spans="2:18" ht="15.75" thickBot="1">
      <c r="B14" s="23">
        <v>4</v>
      </c>
      <c r="C14" s="3">
        <v>6.8</v>
      </c>
      <c r="D14" s="3">
        <v>2.8</v>
      </c>
      <c r="E14" s="3">
        <v>4.8</v>
      </c>
      <c r="F14" s="14">
        <v>1.4</v>
      </c>
      <c r="G14" s="37">
        <v>1</v>
      </c>
      <c r="I14" s="9"/>
      <c r="J14" s="2"/>
      <c r="K14" s="2"/>
      <c r="L14" s="2"/>
      <c r="M14" s="2"/>
      <c r="N14" s="2"/>
      <c r="O14" s="2"/>
      <c r="P14" s="4"/>
      <c r="Q14" s="4"/>
      <c r="R14" s="7"/>
    </row>
    <row r="15" spans="2:18" ht="15.75" thickBot="1">
      <c r="B15" s="23">
        <v>5</v>
      </c>
      <c r="C15" s="3">
        <v>5.4</v>
      </c>
      <c r="D15" s="3">
        <v>3.4</v>
      </c>
      <c r="E15" s="3">
        <v>1.5</v>
      </c>
      <c r="F15" s="14">
        <v>0.4</v>
      </c>
      <c r="G15" s="37">
        <v>0</v>
      </c>
      <c r="I15" s="32" t="s">
        <v>7</v>
      </c>
      <c r="J15" s="33"/>
      <c r="K15" s="33"/>
      <c r="L15" s="33"/>
      <c r="M15" s="34"/>
      <c r="N15" s="2"/>
      <c r="O15" s="32" t="s">
        <v>8</v>
      </c>
      <c r="P15" s="33"/>
      <c r="Q15" s="33"/>
      <c r="R15" s="34"/>
    </row>
    <row r="16" spans="2:18">
      <c r="B16" s="23">
        <v>6</v>
      </c>
      <c r="C16" s="3">
        <v>5.6</v>
      </c>
      <c r="D16" s="3">
        <v>2.9</v>
      </c>
      <c r="E16" s="3">
        <v>3.6</v>
      </c>
      <c r="F16" s="14">
        <v>1.3</v>
      </c>
      <c r="G16" s="37">
        <v>1</v>
      </c>
      <c r="I16" s="8"/>
      <c r="J16" s="53">
        <v>0</v>
      </c>
      <c r="K16" s="3"/>
      <c r="L16" s="2"/>
      <c r="M16" s="7"/>
      <c r="N16" s="2"/>
      <c r="O16" s="9"/>
      <c r="P16" s="51">
        <v>0</v>
      </c>
      <c r="Q16" s="2"/>
      <c r="R16" s="7"/>
    </row>
    <row r="17" spans="2:18">
      <c r="B17" s="23">
        <v>7</v>
      </c>
      <c r="C17" s="3">
        <v>6.9</v>
      </c>
      <c r="D17" s="3">
        <v>3.1</v>
      </c>
      <c r="E17" s="3">
        <v>5.0999999999999996</v>
      </c>
      <c r="F17" s="14">
        <v>2.2999999999999998</v>
      </c>
      <c r="G17" s="37">
        <v>2</v>
      </c>
      <c r="I17" s="8">
        <v>0</v>
      </c>
      <c r="J17" s="3">
        <v>0.74946919999999995</v>
      </c>
      <c r="K17" s="3"/>
      <c r="L17" s="2"/>
      <c r="M17" s="7"/>
      <c r="N17" s="2"/>
      <c r="O17" s="9">
        <v>0</v>
      </c>
      <c r="P17" s="2">
        <v>-0.55169360000000001</v>
      </c>
      <c r="Q17" s="2"/>
      <c r="R17" s="7"/>
    </row>
    <row r="18" spans="2:18">
      <c r="B18" s="23">
        <v>8</v>
      </c>
      <c r="C18" s="3">
        <v>6.2</v>
      </c>
      <c r="D18" s="3">
        <v>2.2000000000000002</v>
      </c>
      <c r="E18" s="3">
        <v>4.5</v>
      </c>
      <c r="F18" s="14">
        <v>1.5</v>
      </c>
      <c r="G18" s="37">
        <v>1</v>
      </c>
      <c r="I18" s="8">
        <v>1</v>
      </c>
      <c r="J18" s="3">
        <v>-4.1739076E-2</v>
      </c>
      <c r="K18" s="3"/>
      <c r="L18" s="2"/>
      <c r="M18" s="7"/>
      <c r="N18" s="2"/>
      <c r="O18" s="9">
        <v>1</v>
      </c>
      <c r="P18" s="2">
        <v>4.4028576E-2</v>
      </c>
      <c r="Q18" s="2"/>
      <c r="R18" s="7"/>
    </row>
    <row r="19" spans="2:18">
      <c r="B19" s="23">
        <v>9</v>
      </c>
      <c r="C19" s="3">
        <v>5.8</v>
      </c>
      <c r="D19" s="3">
        <v>2.7</v>
      </c>
      <c r="E19" s="3">
        <v>3.9</v>
      </c>
      <c r="F19" s="14">
        <v>1.2</v>
      </c>
      <c r="G19" s="37">
        <v>1</v>
      </c>
      <c r="I19" s="8">
        <v>2</v>
      </c>
      <c r="J19" s="3">
        <v>0.1949014</v>
      </c>
      <c r="K19" s="3"/>
      <c r="L19" s="2"/>
      <c r="M19" s="7"/>
      <c r="N19" s="2"/>
      <c r="O19" s="9">
        <v>2</v>
      </c>
      <c r="P19" s="2">
        <v>0.45953579999999999</v>
      </c>
      <c r="Q19" s="2"/>
      <c r="R19" s="7"/>
    </row>
    <row r="20" spans="2:18" ht="15.75" thickBot="1">
      <c r="B20" s="23">
        <v>10</v>
      </c>
      <c r="C20" s="3">
        <v>6.5</v>
      </c>
      <c r="D20" s="3">
        <v>3.2</v>
      </c>
      <c r="E20" s="3">
        <v>5.0999999999999996</v>
      </c>
      <c r="F20" s="14">
        <v>2</v>
      </c>
      <c r="G20" s="37">
        <v>2</v>
      </c>
      <c r="I20" s="10">
        <v>3</v>
      </c>
      <c r="J20" s="11">
        <v>-0.26687860000000002</v>
      </c>
      <c r="K20" s="11"/>
      <c r="L20" s="12"/>
      <c r="M20" s="13"/>
      <c r="N20" s="12"/>
      <c r="O20" s="16"/>
      <c r="P20" s="12"/>
      <c r="Q20" s="12"/>
      <c r="R20" s="13"/>
    </row>
    <row r="21" spans="2:18">
      <c r="B21" s="23">
        <v>11</v>
      </c>
      <c r="C21" s="3">
        <v>4.8</v>
      </c>
      <c r="D21" s="3">
        <v>3</v>
      </c>
      <c r="E21" s="3">
        <v>1.4</v>
      </c>
      <c r="F21" s="14">
        <v>0.1</v>
      </c>
      <c r="G21" s="37">
        <v>0</v>
      </c>
      <c r="H21" s="1"/>
      <c r="I21" s="1"/>
      <c r="J21" s="1"/>
    </row>
    <row r="22" spans="2:18">
      <c r="B22" s="23">
        <v>12</v>
      </c>
      <c r="C22" s="3">
        <v>5.5</v>
      </c>
      <c r="D22" s="3">
        <v>3.5</v>
      </c>
      <c r="E22" s="3">
        <v>1.3</v>
      </c>
      <c r="F22" s="14">
        <v>0.2</v>
      </c>
      <c r="G22" s="37">
        <v>0</v>
      </c>
      <c r="J22" t="s">
        <v>19</v>
      </c>
    </row>
    <row r="23" spans="2:18">
      <c r="B23" s="23">
        <v>13</v>
      </c>
      <c r="C23" s="3">
        <v>4.9000000000000004</v>
      </c>
      <c r="D23" s="3">
        <v>3.1</v>
      </c>
      <c r="E23" s="3">
        <v>1.5</v>
      </c>
      <c r="F23" s="14">
        <v>0.1</v>
      </c>
      <c r="G23" s="37">
        <v>0</v>
      </c>
      <c r="J23" s="1"/>
      <c r="K23" s="1"/>
      <c r="L23" t="s">
        <v>14</v>
      </c>
      <c r="N23" t="s">
        <v>15</v>
      </c>
    </row>
    <row r="24" spans="2:18">
      <c r="B24" s="23">
        <v>14</v>
      </c>
      <c r="C24" s="3">
        <v>5.0999999999999996</v>
      </c>
      <c r="D24" s="3">
        <v>3.8</v>
      </c>
      <c r="E24" s="3">
        <v>1.5</v>
      </c>
      <c r="F24" s="14">
        <v>0.3</v>
      </c>
      <c r="G24" s="37">
        <v>0</v>
      </c>
      <c r="J24" s="1" t="s">
        <v>16</v>
      </c>
      <c r="K24" s="1"/>
    </row>
    <row r="25" spans="2:18">
      <c r="B25" s="23">
        <v>15</v>
      </c>
      <c r="C25" s="3">
        <v>6.3</v>
      </c>
      <c r="D25" s="3">
        <v>3.3</v>
      </c>
      <c r="E25" s="3">
        <v>4.7</v>
      </c>
      <c r="F25" s="14">
        <v>1.6</v>
      </c>
      <c r="G25" s="37">
        <v>1</v>
      </c>
      <c r="J25" s="26">
        <v>1</v>
      </c>
      <c r="K25" s="1"/>
      <c r="L25" s="27">
        <v>1</v>
      </c>
      <c r="N25" s="28">
        <v>1</v>
      </c>
    </row>
    <row r="26" spans="2:18">
      <c r="B26" s="23">
        <v>16</v>
      </c>
      <c r="C26" s="3">
        <v>6.5</v>
      </c>
      <c r="D26" s="3">
        <v>3</v>
      </c>
      <c r="E26" s="3">
        <v>5.8</v>
      </c>
      <c r="F26" s="14">
        <v>2.2000000000000002</v>
      </c>
      <c r="G26" s="37">
        <v>2</v>
      </c>
      <c r="J26" s="26">
        <v>2</v>
      </c>
      <c r="K26" s="1"/>
      <c r="L26" s="27">
        <v>2</v>
      </c>
      <c r="N26" s="28">
        <v>2</v>
      </c>
    </row>
    <row r="27" spans="2:18">
      <c r="B27" s="23">
        <v>17</v>
      </c>
      <c r="C27" s="3">
        <v>5.6</v>
      </c>
      <c r="D27" s="3">
        <v>2.5</v>
      </c>
      <c r="E27" s="3">
        <v>3.9</v>
      </c>
      <c r="F27" s="14">
        <v>1.1000000000000001</v>
      </c>
      <c r="G27" s="37">
        <v>1</v>
      </c>
      <c r="J27" s="26">
        <v>3</v>
      </c>
      <c r="K27" s="1"/>
      <c r="L27" s="27">
        <v>3</v>
      </c>
      <c r="N27" s="28">
        <v>3</v>
      </c>
    </row>
    <row r="28" spans="2:18">
      <c r="B28" s="23">
        <v>18</v>
      </c>
      <c r="C28" s="3">
        <v>5.7</v>
      </c>
      <c r="D28" s="3">
        <v>2.8</v>
      </c>
      <c r="E28" s="3">
        <v>4.5</v>
      </c>
      <c r="F28" s="14">
        <v>1.3</v>
      </c>
      <c r="G28" s="37">
        <v>1</v>
      </c>
      <c r="J28" s="26">
        <v>4</v>
      </c>
      <c r="K28" s="1"/>
      <c r="L28" s="27">
        <v>4</v>
      </c>
    </row>
    <row r="29" spans="2:18">
      <c r="B29" s="23">
        <v>19</v>
      </c>
      <c r="C29" s="3">
        <v>6.4</v>
      </c>
      <c r="D29" s="3">
        <v>2.8</v>
      </c>
      <c r="E29" s="3">
        <v>5.6</v>
      </c>
      <c r="F29" s="14">
        <v>2.2000000000000002</v>
      </c>
      <c r="G29" s="37">
        <v>2</v>
      </c>
    </row>
    <row r="30" spans="2:18">
      <c r="B30" s="23">
        <v>20</v>
      </c>
      <c r="C30" s="3">
        <v>4.7</v>
      </c>
      <c r="D30" s="3">
        <v>3.2</v>
      </c>
      <c r="E30" s="3">
        <v>1.6</v>
      </c>
      <c r="F30" s="14">
        <v>0.2</v>
      </c>
      <c r="G30" s="37">
        <v>0</v>
      </c>
    </row>
    <row r="31" spans="2:18">
      <c r="B31" s="23">
        <v>21</v>
      </c>
      <c r="C31" s="3">
        <v>6.1</v>
      </c>
      <c r="D31" s="3">
        <v>3</v>
      </c>
      <c r="E31" s="3">
        <v>4.9000000000000004</v>
      </c>
      <c r="F31" s="14">
        <v>1.8</v>
      </c>
      <c r="G31" s="37">
        <v>2</v>
      </c>
    </row>
    <row r="32" spans="2:18">
      <c r="B32" s="23">
        <v>22</v>
      </c>
      <c r="C32" s="3">
        <v>5</v>
      </c>
      <c r="D32" s="3">
        <v>3.4</v>
      </c>
      <c r="E32" s="3">
        <v>1.6</v>
      </c>
      <c r="F32" s="14">
        <v>0.4</v>
      </c>
      <c r="G32" s="37">
        <v>0</v>
      </c>
    </row>
    <row r="33" spans="2:7">
      <c r="B33" s="23">
        <v>23</v>
      </c>
      <c r="C33" s="3">
        <v>6.4</v>
      </c>
      <c r="D33" s="3">
        <v>2.8</v>
      </c>
      <c r="E33" s="3">
        <v>5.6</v>
      </c>
      <c r="F33" s="14">
        <v>2.1</v>
      </c>
      <c r="G33" s="37">
        <v>2</v>
      </c>
    </row>
    <row r="34" spans="2:7">
      <c r="B34" s="23">
        <v>24</v>
      </c>
      <c r="C34" s="3">
        <v>7.9</v>
      </c>
      <c r="D34" s="3">
        <v>3.8</v>
      </c>
      <c r="E34" s="3">
        <v>6.4</v>
      </c>
      <c r="F34" s="14">
        <v>2</v>
      </c>
      <c r="G34" s="37">
        <v>2</v>
      </c>
    </row>
    <row r="35" spans="2:7">
      <c r="B35" s="23">
        <v>25</v>
      </c>
      <c r="C35" s="3">
        <v>6.7</v>
      </c>
      <c r="D35" s="3">
        <v>3</v>
      </c>
      <c r="E35" s="3">
        <v>5.2</v>
      </c>
      <c r="F35" s="14">
        <v>2.2999999999999998</v>
      </c>
      <c r="G35" s="37">
        <v>2</v>
      </c>
    </row>
    <row r="36" spans="2:7">
      <c r="B36" s="23">
        <v>26</v>
      </c>
      <c r="C36" s="3">
        <v>6.7</v>
      </c>
      <c r="D36" s="3">
        <v>2.5</v>
      </c>
      <c r="E36" s="3">
        <v>5.8</v>
      </c>
      <c r="F36" s="14">
        <v>1.8</v>
      </c>
      <c r="G36" s="37">
        <v>2</v>
      </c>
    </row>
    <row r="37" spans="2:7">
      <c r="B37" s="23">
        <v>27</v>
      </c>
      <c r="C37" s="3">
        <v>6.8</v>
      </c>
      <c r="D37" s="3">
        <v>3.2</v>
      </c>
      <c r="E37" s="3">
        <v>5.9</v>
      </c>
      <c r="F37" s="14">
        <v>2.2999999999999998</v>
      </c>
      <c r="G37" s="37">
        <v>2</v>
      </c>
    </row>
    <row r="38" spans="2:7">
      <c r="B38" s="23">
        <v>28</v>
      </c>
      <c r="C38" s="3">
        <v>4.8</v>
      </c>
      <c r="D38" s="3">
        <v>3</v>
      </c>
      <c r="E38" s="3">
        <v>1.4</v>
      </c>
      <c r="F38" s="14">
        <v>0.3</v>
      </c>
      <c r="G38" s="37">
        <v>0</v>
      </c>
    </row>
    <row r="39" spans="2:7" ht="15.75" thickBot="1">
      <c r="B39" s="24">
        <v>29</v>
      </c>
      <c r="C39" s="11">
        <v>4.8</v>
      </c>
      <c r="D39" s="11">
        <v>3.1</v>
      </c>
      <c r="E39" s="11">
        <v>1.6</v>
      </c>
      <c r="F39" s="15">
        <v>0.2</v>
      </c>
      <c r="G39" s="38">
        <v>0</v>
      </c>
    </row>
    <row r="40" spans="2:7" ht="15.75" thickBot="1"/>
    <row r="41" spans="2:7" ht="15.75" thickBot="1">
      <c r="B41" s="29" t="s">
        <v>18</v>
      </c>
      <c r="C41" s="30"/>
      <c r="D41" s="30"/>
      <c r="E41" s="31"/>
    </row>
    <row r="42" spans="2:7">
      <c r="B42" s="55" t="s">
        <v>12</v>
      </c>
      <c r="C42" s="41">
        <v>0</v>
      </c>
      <c r="D42" s="41">
        <v>1</v>
      </c>
      <c r="E42" s="42">
        <v>2</v>
      </c>
    </row>
    <row r="43" spans="2:7">
      <c r="B43" s="25">
        <v>0</v>
      </c>
      <c r="C43" s="3">
        <v>6.9373325E-2</v>
      </c>
      <c r="D43" s="3">
        <v>0.49101463000000001</v>
      </c>
      <c r="E43" s="14">
        <v>0.439612</v>
      </c>
    </row>
    <row r="44" spans="2:7">
      <c r="B44" s="8">
        <v>1</v>
      </c>
      <c r="C44" s="3">
        <v>0.92727729999999997</v>
      </c>
      <c r="D44" s="3">
        <v>6.0087938E-2</v>
      </c>
      <c r="E44" s="14">
        <v>1.2634714999999999E-2</v>
      </c>
    </row>
    <row r="45" spans="2:7">
      <c r="B45" s="8">
        <v>2</v>
      </c>
      <c r="C45" s="3">
        <v>3.5769057E-2</v>
      </c>
      <c r="D45" s="3">
        <v>0.40130174000000002</v>
      </c>
      <c r="E45" s="14">
        <v>0.56292914999999999</v>
      </c>
    </row>
    <row r="46" spans="2:7">
      <c r="B46" s="8">
        <v>3</v>
      </c>
      <c r="C46" s="3">
        <v>6.9042140000000002E-2</v>
      </c>
      <c r="D46" s="3">
        <v>0.47793200000000002</v>
      </c>
      <c r="E46" s="14">
        <v>0.45302585000000001</v>
      </c>
    </row>
    <row r="47" spans="2:7">
      <c r="B47" s="8">
        <v>4</v>
      </c>
      <c r="C47" s="3">
        <v>6.6868155999999998E-2</v>
      </c>
      <c r="D47" s="3">
        <v>0.48634630000000001</v>
      </c>
      <c r="E47" s="14">
        <v>0.44678553999999998</v>
      </c>
    </row>
    <row r="48" spans="2:7">
      <c r="B48" s="8">
        <v>5</v>
      </c>
      <c r="C48" s="3">
        <v>0.92302823000000001</v>
      </c>
      <c r="D48" s="3">
        <v>6.3194760000000003E-2</v>
      </c>
      <c r="E48" s="14">
        <v>1.3776919E-2</v>
      </c>
    </row>
    <row r="49" spans="2:5">
      <c r="B49" s="8">
        <v>6</v>
      </c>
      <c r="C49" s="3">
        <v>0.15037120000000001</v>
      </c>
      <c r="D49" s="3">
        <v>0.49982333000000001</v>
      </c>
      <c r="E49" s="14">
        <v>0.34980544000000002</v>
      </c>
    </row>
    <row r="50" spans="2:5">
      <c r="B50" s="8">
        <v>7</v>
      </c>
      <c r="C50" s="3">
        <v>4.7675822E-2</v>
      </c>
      <c r="D50" s="3">
        <v>0.43170821999999998</v>
      </c>
      <c r="E50" s="14">
        <v>0.52061599999999997</v>
      </c>
    </row>
    <row r="51" spans="2:5">
      <c r="B51" s="8">
        <v>8</v>
      </c>
      <c r="C51" s="3">
        <v>5.7137649999999998E-2</v>
      </c>
      <c r="D51" s="3">
        <v>0.4572985</v>
      </c>
      <c r="E51" s="14">
        <v>0.48556384000000002</v>
      </c>
    </row>
    <row r="52" spans="2:5">
      <c r="B52" s="8">
        <v>9</v>
      </c>
      <c r="C52" s="3">
        <v>0.11010918</v>
      </c>
      <c r="D52" s="3">
        <v>0.50479573</v>
      </c>
      <c r="E52" s="14">
        <v>0.38509505999999999</v>
      </c>
    </row>
    <row r="53" spans="2:5">
      <c r="B53" s="8">
        <v>10</v>
      </c>
      <c r="C53" s="3">
        <v>5.0758223999999998E-2</v>
      </c>
      <c r="D53" s="3">
        <v>0.44459959999999998</v>
      </c>
      <c r="E53" s="14">
        <v>0.50464209999999998</v>
      </c>
    </row>
    <row r="54" spans="2:5">
      <c r="B54" s="8">
        <v>11</v>
      </c>
      <c r="C54" s="3">
        <v>0.91491157000000001</v>
      </c>
      <c r="D54" s="3">
        <v>6.9762060000000001E-2</v>
      </c>
      <c r="E54" s="14">
        <v>1.5326393000000001E-2</v>
      </c>
    </row>
    <row r="55" spans="2:5">
      <c r="B55" s="8">
        <v>12</v>
      </c>
      <c r="C55" s="3">
        <v>0.93709759999999998</v>
      </c>
      <c r="D55" s="3">
        <v>5.2157679999999998E-2</v>
      </c>
      <c r="E55" s="14">
        <v>1.0744774E-2</v>
      </c>
    </row>
    <row r="56" spans="2:5">
      <c r="B56" s="8">
        <v>13</v>
      </c>
      <c r="C56" s="3">
        <v>0.91270910000000005</v>
      </c>
      <c r="D56" s="3">
        <v>7.1580850000000001E-2</v>
      </c>
      <c r="E56" s="14">
        <v>1.5710048000000001E-2</v>
      </c>
    </row>
    <row r="57" spans="2:5">
      <c r="B57" s="8">
        <v>14</v>
      </c>
      <c r="C57" s="3">
        <v>0.93037987</v>
      </c>
      <c r="D57" s="3">
        <v>5.7546563000000002E-2</v>
      </c>
      <c r="E57" s="14">
        <v>1.2073548999999999E-2</v>
      </c>
    </row>
    <row r="58" spans="2:5">
      <c r="B58" s="8">
        <v>15</v>
      </c>
      <c r="C58" s="3">
        <v>7.1318900000000005E-2</v>
      </c>
      <c r="D58" s="3">
        <v>0.48379551999999998</v>
      </c>
      <c r="E58" s="14">
        <v>0.44488551999999998</v>
      </c>
    </row>
    <row r="59" spans="2:5">
      <c r="B59" s="8">
        <v>16</v>
      </c>
      <c r="C59" s="3">
        <v>3.9746415E-2</v>
      </c>
      <c r="D59" s="3">
        <v>0.41498128000000001</v>
      </c>
      <c r="E59" s="14">
        <v>0.54527230000000004</v>
      </c>
    </row>
    <row r="60" spans="2:5">
      <c r="B60" s="8">
        <v>17</v>
      </c>
      <c r="C60" s="3">
        <v>0.10083888000000001</v>
      </c>
      <c r="D60" s="3">
        <v>0.50287780000000004</v>
      </c>
      <c r="E60" s="14">
        <v>0.39628335999999997</v>
      </c>
    </row>
    <row r="61" spans="2:5">
      <c r="B61" s="8">
        <v>18</v>
      </c>
      <c r="C61" s="3">
        <v>6.9620890000000005E-2</v>
      </c>
      <c r="D61" s="3">
        <v>0.48305213000000002</v>
      </c>
      <c r="E61" s="14">
        <v>0.44732696</v>
      </c>
    </row>
    <row r="62" spans="2:5">
      <c r="B62" s="8">
        <v>19</v>
      </c>
      <c r="C62" s="3">
        <v>3.9971369999999999E-2</v>
      </c>
      <c r="D62" s="3">
        <v>0.41395533000000001</v>
      </c>
      <c r="E62" s="14">
        <v>0.54607329999999998</v>
      </c>
    </row>
    <row r="63" spans="2:5">
      <c r="B63" s="8">
        <v>20</v>
      </c>
      <c r="C63" s="3">
        <v>0.90294456000000001</v>
      </c>
      <c r="D63" s="3">
        <v>7.9179369999999999E-2</v>
      </c>
      <c r="E63" s="14">
        <v>1.7876151999999999E-2</v>
      </c>
    </row>
    <row r="64" spans="2:5">
      <c r="B64" s="8">
        <v>21</v>
      </c>
      <c r="C64" s="3">
        <v>5.3119310000000003E-2</v>
      </c>
      <c r="D64" s="3">
        <v>0.44998947</v>
      </c>
      <c r="E64" s="14">
        <v>0.49689116999999999</v>
      </c>
    </row>
    <row r="65" spans="2:5">
      <c r="B65" s="8">
        <v>22</v>
      </c>
      <c r="C65" s="3">
        <v>0.91100709999999996</v>
      </c>
      <c r="D65" s="3">
        <v>7.2649724999999998E-2</v>
      </c>
      <c r="E65" s="14">
        <v>1.6343172999999999E-2</v>
      </c>
    </row>
    <row r="66" spans="2:5">
      <c r="B66" s="8">
        <v>23</v>
      </c>
      <c r="C66" s="3">
        <v>4.0655370000000003E-2</v>
      </c>
      <c r="D66" s="3">
        <v>0.41743292999999998</v>
      </c>
      <c r="E66" s="14">
        <v>0.54191166000000002</v>
      </c>
    </row>
    <row r="67" spans="2:5">
      <c r="B67" s="8">
        <v>24</v>
      </c>
      <c r="C67" s="3">
        <v>4.5414030000000001E-2</v>
      </c>
      <c r="D67" s="3">
        <v>0.44625186999999999</v>
      </c>
      <c r="E67" s="14">
        <v>0.50833410000000001</v>
      </c>
    </row>
    <row r="68" spans="2:5">
      <c r="B68" s="8">
        <v>25</v>
      </c>
      <c r="C68" s="3">
        <v>4.4652379999999998E-2</v>
      </c>
      <c r="D68" s="3">
        <v>0.42473549999999999</v>
      </c>
      <c r="E68" s="14">
        <v>0.53061210000000003</v>
      </c>
    </row>
    <row r="69" spans="2:5">
      <c r="B69" s="8">
        <v>26</v>
      </c>
      <c r="C69" s="3">
        <v>4.0953881999999997E-2</v>
      </c>
      <c r="D69" s="3">
        <v>0.42241126000000001</v>
      </c>
      <c r="E69" s="14">
        <v>0.53663479999999997</v>
      </c>
    </row>
    <row r="70" spans="2:5">
      <c r="B70" s="8">
        <v>27</v>
      </c>
      <c r="C70" s="3">
        <v>3.9935533000000002E-2</v>
      </c>
      <c r="D70" s="3">
        <v>0.41620439999999997</v>
      </c>
      <c r="E70" s="14">
        <v>0.54386000000000001</v>
      </c>
    </row>
    <row r="71" spans="2:5">
      <c r="B71" s="8">
        <v>28</v>
      </c>
      <c r="C71" s="3">
        <v>0.91061510000000001</v>
      </c>
      <c r="D71" s="3">
        <v>7.2841160000000002E-2</v>
      </c>
      <c r="E71" s="14">
        <v>1.6543781E-2</v>
      </c>
    </row>
    <row r="72" spans="2:5" ht="15.75" thickBot="1">
      <c r="B72" s="10">
        <v>29</v>
      </c>
      <c r="C72" s="11">
        <v>0.90060470000000004</v>
      </c>
      <c r="D72" s="11">
        <v>8.0969765999999999E-2</v>
      </c>
      <c r="E72" s="15">
        <v>1.8425540000000001E-2</v>
      </c>
    </row>
  </sheetData>
  <mergeCells count="2">
    <mergeCell ref="B41:E41"/>
    <mergeCell ref="B8:F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2020-05-02T09:27:04Z</dcterms:modified>
</cp:coreProperties>
</file>