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0490" windowHeight="7755" activeTab="2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Sheet1!$B$2:$B$13</definedName>
    <definedName name="_xlnm._FilterDatabase" localSheetId="1" hidden="1">Sheet3!$L$1:$M$9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P3" i="2"/>
  <c r="P4" i="2"/>
  <c r="P5" i="2"/>
  <c r="P6" i="2"/>
  <c r="P7" i="2"/>
  <c r="P8" i="2"/>
  <c r="P9" i="2"/>
  <c r="P10" i="2"/>
  <c r="P11" i="2"/>
  <c r="P12" i="2"/>
  <c r="P13" i="2"/>
  <c r="P2" i="2"/>
  <c r="N3" i="2"/>
  <c r="N4" i="2"/>
  <c r="N5" i="2"/>
  <c r="N6" i="2"/>
  <c r="N2" i="2"/>
  <c r="M3" i="2"/>
  <c r="M4" i="2"/>
  <c r="M5" i="2"/>
  <c r="M6" i="2"/>
  <c r="M7" i="2"/>
  <c r="M8" i="2"/>
  <c r="M9" i="2"/>
  <c r="M10" i="2"/>
  <c r="M11" i="2"/>
  <c r="M12" i="2"/>
  <c r="M13" i="2"/>
  <c r="M2" i="2"/>
  <c r="L3" i="2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K2" i="1"/>
  <c r="I3" i="2"/>
  <c r="I4" i="2"/>
  <c r="I5" i="2"/>
  <c r="I6" i="2"/>
  <c r="I7" i="2"/>
  <c r="I8" i="2"/>
  <c r="I9" i="2"/>
  <c r="I10" i="2"/>
  <c r="I11" i="2"/>
  <c r="I12" i="2"/>
  <c r="I13" i="2"/>
  <c r="I2" i="2"/>
  <c r="J7" i="2" s="1"/>
  <c r="J3" i="1"/>
  <c r="J4" i="1"/>
  <c r="J5" i="1"/>
  <c r="J6" i="1"/>
  <c r="J7" i="1"/>
  <c r="J8" i="1"/>
  <c r="J9" i="1"/>
  <c r="J10" i="1"/>
  <c r="J11" i="1"/>
  <c r="J12" i="1"/>
  <c r="J13" i="1"/>
  <c r="J2" i="1"/>
  <c r="J9" i="2" l="1"/>
</calcChain>
</file>

<file path=xl/sharedStrings.xml><?xml version="1.0" encoding="utf-8"?>
<sst xmlns="http://schemas.openxmlformats.org/spreadsheetml/2006/main" count="203" uniqueCount="90">
  <si>
    <t>Order ID</t>
  </si>
  <si>
    <t>Customer Name</t>
  </si>
  <si>
    <t>Region</t>
  </si>
  <si>
    <t xml:space="preserve">North </t>
  </si>
  <si>
    <t>East</t>
  </si>
  <si>
    <t>South</t>
  </si>
  <si>
    <t>West</t>
  </si>
  <si>
    <t>Product</t>
  </si>
  <si>
    <t>Laptop</t>
  </si>
  <si>
    <t>Smart Phone</t>
  </si>
  <si>
    <t>Tablet</t>
  </si>
  <si>
    <t>Monitor</t>
  </si>
  <si>
    <t>Keyboard</t>
  </si>
  <si>
    <t>Quantity</t>
  </si>
  <si>
    <t>Unit Price</t>
  </si>
  <si>
    <t>Order Date</t>
  </si>
  <si>
    <t>Sales Rep</t>
  </si>
  <si>
    <t>Alice Brown</t>
  </si>
  <si>
    <t>Bob Johnson</t>
  </si>
  <si>
    <t>Chris Black</t>
  </si>
  <si>
    <t>Eve White</t>
  </si>
  <si>
    <t>Frank Green</t>
  </si>
  <si>
    <t>Grace Blue</t>
  </si>
  <si>
    <t>Hank Purple</t>
  </si>
  <si>
    <t>Ovy Orange</t>
  </si>
  <si>
    <t>Jane Smith</t>
  </si>
  <si>
    <t>John Doe</t>
  </si>
  <si>
    <t>Kate Yellow</t>
  </si>
  <si>
    <t>Lake Cyan</t>
  </si>
  <si>
    <t>John Smith</t>
  </si>
  <si>
    <t>Jane Doe</t>
  </si>
  <si>
    <t>Dave Green</t>
  </si>
  <si>
    <t>Lancy White</t>
  </si>
  <si>
    <t>Peter Black</t>
  </si>
  <si>
    <t>Anna Yellow</t>
  </si>
  <si>
    <t>Mike Purple</t>
  </si>
  <si>
    <t>Sarah Blue</t>
  </si>
  <si>
    <t>Chris Red</t>
  </si>
  <si>
    <t>Emily Green</t>
  </si>
  <si>
    <t>Robert Brown</t>
  </si>
  <si>
    <t>Katie Black</t>
  </si>
  <si>
    <t>Total Sales</t>
  </si>
  <si>
    <t>Average</t>
  </si>
  <si>
    <t>Order Month</t>
  </si>
  <si>
    <t>OrderYear</t>
  </si>
  <si>
    <t>MAX</t>
  </si>
  <si>
    <t>MIN</t>
  </si>
  <si>
    <t>Count</t>
  </si>
  <si>
    <t>Quantity Sold</t>
  </si>
  <si>
    <t>Percentage Contribution</t>
  </si>
  <si>
    <t>Dynamic</t>
  </si>
  <si>
    <t>High Sales</t>
  </si>
  <si>
    <t>Privious Year Sales</t>
  </si>
  <si>
    <t>YOY Growth</t>
  </si>
  <si>
    <t xml:space="preserve">pro, </t>
  </si>
  <si>
    <t>rwg</t>
  </si>
  <si>
    <t>rweg</t>
  </si>
  <si>
    <t>g d</t>
  </si>
  <si>
    <t>t</t>
  </si>
  <si>
    <t xml:space="preserve"> gd</t>
  </si>
  <si>
    <t xml:space="preserve">g dt </t>
  </si>
  <si>
    <t>gtd</t>
  </si>
  <si>
    <t>gd</t>
  </si>
  <si>
    <t xml:space="preserve"> rdgdt</t>
  </si>
  <si>
    <t>tg</t>
  </si>
  <si>
    <t>trg</t>
  </si>
  <si>
    <t>tgt</t>
  </si>
  <si>
    <t>g</t>
  </si>
  <si>
    <t xml:space="preserve"> </t>
  </si>
  <si>
    <t>gdt</t>
  </si>
  <si>
    <t>rd</t>
  </si>
  <si>
    <t>fg</t>
  </si>
  <si>
    <t>gzdf</t>
  </si>
  <si>
    <t>f</t>
  </si>
  <si>
    <t>fdg</t>
  </si>
  <si>
    <t>zdg</t>
  </si>
  <si>
    <t>fdz</t>
  </si>
  <si>
    <t>ff</t>
  </si>
  <si>
    <t>ffffffffff</t>
  </si>
  <si>
    <t>fffff</t>
  </si>
  <si>
    <t>sdfedf</t>
  </si>
  <si>
    <t>v</t>
  </si>
  <si>
    <t>b</t>
  </si>
  <si>
    <t>bszdfb</t>
  </si>
  <si>
    <t>gbv</t>
  </si>
  <si>
    <t>dzgbfd</t>
  </si>
  <si>
    <t>rzgxf</t>
  </si>
  <si>
    <t>Szgvxf</t>
  </si>
  <si>
    <t>xgvxgv</t>
  </si>
  <si>
    <t>cvsrdfgv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</si>
</sst>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2" fontId="0" fillId="3" borderId="0" xfId="0" applyNumberForma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:B13"/>
    </sheetView>
  </sheetViews>
  <sheetFormatPr defaultRowHeight="15" x14ac:dyDescent="0.25"/>
  <cols>
    <col min="2" max="2" width="15.140625" customWidth="1"/>
    <col min="4" max="4" width="12.85546875" customWidth="1"/>
    <col min="7" max="7" width="14" customWidth="1"/>
    <col min="8" max="8" width="14.85546875" customWidth="1"/>
    <col min="10" max="10" width="10.85546875" customWidth="1"/>
    <col min="11" max="11" width="28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13</v>
      </c>
      <c r="F1" s="2" t="s">
        <v>14</v>
      </c>
      <c r="G1" s="2" t="s">
        <v>15</v>
      </c>
      <c r="H1" s="2" t="s">
        <v>16</v>
      </c>
      <c r="J1" s="2" t="s">
        <v>41</v>
      </c>
    </row>
    <row r="2" spans="1:11" x14ac:dyDescent="0.25">
      <c r="A2">
        <v>1001</v>
      </c>
      <c r="B2" t="s">
        <v>29</v>
      </c>
      <c r="C2" t="s">
        <v>3</v>
      </c>
      <c r="D2" t="s">
        <v>8</v>
      </c>
      <c r="E2">
        <v>5</v>
      </c>
      <c r="F2">
        <v>1200</v>
      </c>
      <c r="G2" s="1">
        <v>45306</v>
      </c>
      <c r="H2" t="s">
        <v>17</v>
      </c>
      <c r="J2">
        <f>E2*F2</f>
        <v>6000</v>
      </c>
      <c r="K2" t="e">
        <f>AVERAGEIFS(J2:J13,C2:C13,"North")</f>
        <v>#DIV/0!</v>
      </c>
    </row>
    <row r="3" spans="1:11" x14ac:dyDescent="0.25">
      <c r="A3">
        <v>1006</v>
      </c>
      <c r="B3" t="s">
        <v>34</v>
      </c>
      <c r="C3" t="s">
        <v>4</v>
      </c>
      <c r="D3" t="s">
        <v>8</v>
      </c>
      <c r="E3">
        <v>3</v>
      </c>
      <c r="F3">
        <v>1200</v>
      </c>
      <c r="G3" s="1">
        <v>45458</v>
      </c>
      <c r="H3" t="s">
        <v>22</v>
      </c>
      <c r="J3">
        <f t="shared" ref="J3:J13" si="0">E3*F3</f>
        <v>3600</v>
      </c>
    </row>
    <row r="4" spans="1:11" x14ac:dyDescent="0.25">
      <c r="A4">
        <v>1009</v>
      </c>
      <c r="B4" t="s">
        <v>37</v>
      </c>
      <c r="C4" t="s">
        <v>3</v>
      </c>
      <c r="D4" t="s">
        <v>11</v>
      </c>
      <c r="E4">
        <v>10</v>
      </c>
      <c r="F4">
        <v>150</v>
      </c>
      <c r="G4" s="1">
        <v>45519</v>
      </c>
      <c r="H4" t="s">
        <v>25</v>
      </c>
      <c r="J4">
        <f t="shared" si="0"/>
        <v>1500</v>
      </c>
    </row>
    <row r="5" spans="1:11" x14ac:dyDescent="0.25">
      <c r="A5">
        <v>1003</v>
      </c>
      <c r="B5" t="s">
        <v>31</v>
      </c>
      <c r="C5" t="s">
        <v>5</v>
      </c>
      <c r="D5" t="s">
        <v>10</v>
      </c>
      <c r="E5">
        <v>7</v>
      </c>
      <c r="F5">
        <v>400</v>
      </c>
      <c r="G5" s="1">
        <v>45356</v>
      </c>
      <c r="H5" t="s">
        <v>19</v>
      </c>
      <c r="J5">
        <f t="shared" si="0"/>
        <v>2800</v>
      </c>
    </row>
    <row r="6" spans="1:11" x14ac:dyDescent="0.25">
      <c r="A6">
        <v>1010</v>
      </c>
      <c r="B6" t="s">
        <v>38</v>
      </c>
      <c r="C6" t="s">
        <v>4</v>
      </c>
      <c r="D6" t="s">
        <v>12</v>
      </c>
      <c r="E6">
        <v>15</v>
      </c>
      <c r="F6">
        <v>50</v>
      </c>
      <c r="G6" s="1">
        <v>45540</v>
      </c>
      <c r="H6" t="s">
        <v>26</v>
      </c>
      <c r="J6">
        <f t="shared" si="0"/>
        <v>750</v>
      </c>
    </row>
    <row r="7" spans="1:11" x14ac:dyDescent="0.25">
      <c r="A7">
        <v>1002</v>
      </c>
      <c r="B7" t="s">
        <v>30</v>
      </c>
      <c r="C7" t="s">
        <v>4</v>
      </c>
      <c r="D7" t="s">
        <v>9</v>
      </c>
      <c r="E7">
        <v>10</v>
      </c>
      <c r="F7">
        <v>800</v>
      </c>
      <c r="G7" s="1">
        <v>45332</v>
      </c>
      <c r="H7" t="s">
        <v>18</v>
      </c>
      <c r="J7">
        <f t="shared" si="0"/>
        <v>8000</v>
      </c>
    </row>
    <row r="8" spans="1:11" x14ac:dyDescent="0.25">
      <c r="A8">
        <v>1012</v>
      </c>
      <c r="B8" t="s">
        <v>40</v>
      </c>
      <c r="C8" t="s">
        <v>6</v>
      </c>
      <c r="D8" t="s">
        <v>9</v>
      </c>
      <c r="E8">
        <v>9</v>
      </c>
      <c r="F8">
        <v>800</v>
      </c>
      <c r="G8" s="1">
        <v>45606</v>
      </c>
      <c r="H8" t="s">
        <v>28</v>
      </c>
      <c r="J8">
        <f t="shared" si="0"/>
        <v>7200</v>
      </c>
    </row>
    <row r="9" spans="1:11" x14ac:dyDescent="0.25">
      <c r="A9">
        <v>1004</v>
      </c>
      <c r="B9" t="s">
        <v>32</v>
      </c>
      <c r="C9" t="s">
        <v>6</v>
      </c>
      <c r="D9" t="s">
        <v>11</v>
      </c>
      <c r="E9">
        <v>12</v>
      </c>
      <c r="F9">
        <v>150</v>
      </c>
      <c r="G9" s="1">
        <v>45402</v>
      </c>
      <c r="H9" t="s">
        <v>20</v>
      </c>
      <c r="J9">
        <f t="shared" si="0"/>
        <v>1800</v>
      </c>
    </row>
    <row r="10" spans="1:11" x14ac:dyDescent="0.25">
      <c r="A10">
        <v>1007</v>
      </c>
      <c r="B10" t="s">
        <v>35</v>
      </c>
      <c r="C10" t="s">
        <v>5</v>
      </c>
      <c r="D10" t="s">
        <v>9</v>
      </c>
      <c r="E10">
        <v>8</v>
      </c>
      <c r="F10">
        <v>800</v>
      </c>
      <c r="G10" s="1">
        <v>45474</v>
      </c>
      <c r="H10" t="s">
        <v>23</v>
      </c>
      <c r="J10">
        <f t="shared" si="0"/>
        <v>6400</v>
      </c>
    </row>
    <row r="11" spans="1:11" x14ac:dyDescent="0.25">
      <c r="A11">
        <v>1005</v>
      </c>
      <c r="B11" t="s">
        <v>33</v>
      </c>
      <c r="C11" t="s">
        <v>3</v>
      </c>
      <c r="D11" t="s">
        <v>12</v>
      </c>
      <c r="E11">
        <v>20</v>
      </c>
      <c r="F11">
        <v>50</v>
      </c>
      <c r="G11" s="1">
        <v>45442</v>
      </c>
      <c r="H11" t="s">
        <v>21</v>
      </c>
      <c r="J11">
        <f t="shared" si="0"/>
        <v>1000</v>
      </c>
    </row>
    <row r="12" spans="1:11" x14ac:dyDescent="0.25">
      <c r="A12">
        <v>1011</v>
      </c>
      <c r="B12" t="s">
        <v>39</v>
      </c>
      <c r="C12" t="s">
        <v>5</v>
      </c>
      <c r="D12" t="s">
        <v>8</v>
      </c>
      <c r="E12">
        <v>4</v>
      </c>
      <c r="F12">
        <v>1200</v>
      </c>
      <c r="G12" s="1">
        <v>45580</v>
      </c>
      <c r="H12" t="s">
        <v>27</v>
      </c>
      <c r="J12">
        <f t="shared" si="0"/>
        <v>4800</v>
      </c>
    </row>
    <row r="13" spans="1:11" x14ac:dyDescent="0.25">
      <c r="A13">
        <v>1008</v>
      </c>
      <c r="B13" t="s">
        <v>36</v>
      </c>
      <c r="C13" t="s">
        <v>6</v>
      </c>
      <c r="D13" t="s">
        <v>10</v>
      </c>
      <c r="E13">
        <v>5</v>
      </c>
      <c r="F13">
        <v>400</v>
      </c>
      <c r="G13" s="1">
        <v>45493</v>
      </c>
      <c r="H13" t="s">
        <v>24</v>
      </c>
      <c r="J13">
        <f t="shared" si="0"/>
        <v>2000</v>
      </c>
    </row>
  </sheetData>
  <autoFilter ref="B2:B13">
    <sortState ref="A3:H13">
      <sortCondition ref="B2:B1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24" sqref="B24"/>
    </sheetView>
  </sheetViews>
  <sheetFormatPr defaultRowHeight="15" x14ac:dyDescent="0.25"/>
  <sheetData>
    <row r="1" spans="1:13" x14ac:dyDescent="0.25">
      <c r="A1" t="s">
        <v>54</v>
      </c>
      <c r="B1" t="s">
        <v>67</v>
      </c>
      <c r="C1" t="s">
        <v>70</v>
      </c>
      <c r="D1" t="s">
        <v>73</v>
      </c>
      <c r="F1" t="s">
        <v>78</v>
      </c>
      <c r="L1" t="s">
        <v>81</v>
      </c>
    </row>
    <row r="2" spans="1:13" x14ac:dyDescent="0.25">
      <c r="A2" t="s">
        <v>55</v>
      </c>
      <c r="B2" t="s">
        <v>71</v>
      </c>
      <c r="C2" t="s">
        <v>67</v>
      </c>
      <c r="D2" t="s">
        <v>73</v>
      </c>
      <c r="E2" t="s">
        <v>73</v>
      </c>
      <c r="F2" t="s">
        <v>78</v>
      </c>
      <c r="G2" t="s">
        <v>79</v>
      </c>
      <c r="L2" t="s">
        <v>83</v>
      </c>
    </row>
    <row r="3" spans="1:13" x14ac:dyDescent="0.25">
      <c r="A3" t="s">
        <v>56</v>
      </c>
      <c r="B3" t="s">
        <v>69</v>
      </c>
      <c r="C3" t="s">
        <v>72</v>
      </c>
      <c r="D3" t="s">
        <v>73</v>
      </c>
      <c r="E3" t="s">
        <v>73</v>
      </c>
      <c r="F3" t="s">
        <v>78</v>
      </c>
      <c r="G3" t="s">
        <v>79</v>
      </c>
      <c r="L3" t="s">
        <v>89</v>
      </c>
    </row>
    <row r="4" spans="1:13" x14ac:dyDescent="0.25">
      <c r="A4" t="s">
        <v>57</v>
      </c>
      <c r="B4" t="s">
        <v>68</v>
      </c>
      <c r="C4" t="s">
        <v>73</v>
      </c>
      <c r="D4" t="s">
        <v>73</v>
      </c>
      <c r="E4" t="s">
        <v>73</v>
      </c>
      <c r="F4" t="s">
        <v>78</v>
      </c>
      <c r="G4" t="s">
        <v>79</v>
      </c>
      <c r="L4" t="s">
        <v>85</v>
      </c>
    </row>
    <row r="5" spans="1:13" x14ac:dyDescent="0.25">
      <c r="A5" t="s">
        <v>58</v>
      </c>
      <c r="B5" t="s">
        <v>66</v>
      </c>
      <c r="C5" t="s">
        <v>72</v>
      </c>
      <c r="D5" t="s">
        <v>73</v>
      </c>
      <c r="E5" t="s">
        <v>73</v>
      </c>
      <c r="F5" t="s">
        <v>78</v>
      </c>
      <c r="G5" t="s">
        <v>79</v>
      </c>
      <c r="L5" t="s">
        <v>84</v>
      </c>
    </row>
    <row r="6" spans="1:13" x14ac:dyDescent="0.25">
      <c r="A6" t="s">
        <v>59</v>
      </c>
      <c r="B6" t="s">
        <v>65</v>
      </c>
      <c r="C6" t="s">
        <v>74</v>
      </c>
      <c r="D6" t="s">
        <v>73</v>
      </c>
      <c r="E6" t="s">
        <v>73</v>
      </c>
      <c r="F6" t="s">
        <v>78</v>
      </c>
      <c r="G6" t="s">
        <v>79</v>
      </c>
      <c r="H6" t="s">
        <v>73</v>
      </c>
      <c r="L6" t="s">
        <v>86</v>
      </c>
    </row>
    <row r="7" spans="1:13" x14ac:dyDescent="0.25">
      <c r="A7" t="s">
        <v>59</v>
      </c>
      <c r="B7" t="s">
        <v>64</v>
      </c>
      <c r="C7" t="s">
        <v>67</v>
      </c>
      <c r="D7" t="s">
        <v>73</v>
      </c>
      <c r="E7" t="s">
        <v>73</v>
      </c>
      <c r="F7" t="s">
        <v>78</v>
      </c>
      <c r="G7" t="s">
        <v>79</v>
      </c>
      <c r="L7" t="s">
        <v>80</v>
      </c>
      <c r="M7" t="s">
        <v>82</v>
      </c>
    </row>
    <row r="8" spans="1:13" x14ac:dyDescent="0.25">
      <c r="A8" t="s">
        <v>60</v>
      </c>
      <c r="B8" t="s">
        <v>67</v>
      </c>
      <c r="C8" t="s">
        <v>75</v>
      </c>
      <c r="D8" t="s">
        <v>77</v>
      </c>
      <c r="E8" t="s">
        <v>73</v>
      </c>
      <c r="F8" t="s">
        <v>78</v>
      </c>
      <c r="G8" t="s">
        <v>79</v>
      </c>
      <c r="L8" t="s">
        <v>87</v>
      </c>
    </row>
    <row r="9" spans="1:13" x14ac:dyDescent="0.25">
      <c r="A9" t="s">
        <v>61</v>
      </c>
      <c r="B9" t="s">
        <v>63</v>
      </c>
      <c r="C9" t="s">
        <v>76</v>
      </c>
      <c r="E9" t="s">
        <v>73</v>
      </c>
      <c r="F9" t="s">
        <v>78</v>
      </c>
      <c r="G9" t="s">
        <v>79</v>
      </c>
      <c r="I9" t="s">
        <v>73</v>
      </c>
      <c r="L9" t="s">
        <v>88</v>
      </c>
    </row>
    <row r="10" spans="1:13" x14ac:dyDescent="0.25">
      <c r="A10" t="s">
        <v>62</v>
      </c>
      <c r="E10" t="s">
        <v>73</v>
      </c>
      <c r="G10" t="s">
        <v>79</v>
      </c>
      <c r="H10" t="s">
        <v>73</v>
      </c>
    </row>
    <row r="11" spans="1:13" x14ac:dyDescent="0.25">
      <c r="G11" t="s">
        <v>79</v>
      </c>
    </row>
  </sheetData>
  <autoFilter ref="L1:M9">
    <sortState ref="L2:M9">
      <sortCondition ref="L1:L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E1" zoomScale="96" zoomScaleNormal="96" workbookViewId="0">
      <selection activeCell="S2" sqref="S2"/>
    </sheetView>
  </sheetViews>
  <sheetFormatPr defaultRowHeight="15" x14ac:dyDescent="0.25"/>
  <cols>
    <col min="2" max="2" width="12.42578125" customWidth="1"/>
    <col min="4" max="4" width="12.28515625" customWidth="1"/>
    <col min="7" max="7" width="13.140625" customWidth="1"/>
    <col min="8" max="9" width="11.7109375" customWidth="1"/>
    <col min="10" max="10" width="8" customWidth="1"/>
    <col min="11" max="11" width="12.28515625" customWidth="1"/>
    <col min="12" max="12" width="9.5703125" customWidth="1"/>
    <col min="13" max="13" width="6.28515625" customWidth="1"/>
    <col min="14" max="14" width="12.42578125" customWidth="1"/>
    <col min="15" max="16" width="22.28515625" customWidth="1"/>
    <col min="18" max="18" width="18.140625" customWidth="1"/>
    <col min="19" max="19" width="12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13</v>
      </c>
      <c r="F1" s="2" t="s">
        <v>14</v>
      </c>
      <c r="G1" s="2" t="s">
        <v>15</v>
      </c>
      <c r="H1" s="2" t="s">
        <v>16</v>
      </c>
      <c r="I1" s="3" t="s">
        <v>41</v>
      </c>
      <c r="J1" s="5" t="s">
        <v>42</v>
      </c>
      <c r="K1" s="10" t="s">
        <v>43</v>
      </c>
      <c r="L1" s="12" t="s">
        <v>44</v>
      </c>
      <c r="M1" s="8" t="s">
        <v>47</v>
      </c>
      <c r="N1" s="14" t="s">
        <v>48</v>
      </c>
      <c r="O1" s="16" t="s">
        <v>51</v>
      </c>
      <c r="P1" s="18" t="s">
        <v>49</v>
      </c>
      <c r="Q1" s="2" t="s">
        <v>50</v>
      </c>
      <c r="R1" t="s">
        <v>52</v>
      </c>
      <c r="S1" t="s">
        <v>53</v>
      </c>
    </row>
    <row r="2" spans="1:19" x14ac:dyDescent="0.25">
      <c r="A2">
        <v>1001</v>
      </c>
      <c r="B2" t="s">
        <v>29</v>
      </c>
      <c r="C2" t="s">
        <v>3</v>
      </c>
      <c r="D2" t="s">
        <v>8</v>
      </c>
      <c r="E2">
        <v>5</v>
      </c>
      <c r="F2">
        <v>1200</v>
      </c>
      <c r="G2" s="1">
        <v>45306</v>
      </c>
      <c r="H2" t="s">
        <v>17</v>
      </c>
      <c r="I2" s="4">
        <f>E2*F2</f>
        <v>6000</v>
      </c>
      <c r="J2" s="6">
        <v>2833.3330000000001</v>
      </c>
      <c r="K2" s="11">
        <f>MONTH(G2:G13)</f>
        <v>1</v>
      </c>
      <c r="L2" s="13">
        <f>YEAR(G2:G13)</f>
        <v>2024</v>
      </c>
      <c r="M2" s="9">
        <f>COUNTIF(H2:H13,H2)</f>
        <v>1</v>
      </c>
      <c r="N2" s="15">
        <f>SUMIF(D2:D13,D2,E2:E13)</f>
        <v>12</v>
      </c>
      <c r="O2" s="17" t="b">
        <f>$I$2:$I$13&gt;5000</f>
        <v>1</v>
      </c>
      <c r="P2" s="19">
        <f>I2:I13/SUM(I2:I13)</f>
        <v>0.13086150490730644</v>
      </c>
    </row>
    <row r="3" spans="1:19" x14ac:dyDescent="0.25">
      <c r="A3">
        <v>1002</v>
      </c>
      <c r="B3" t="s">
        <v>30</v>
      </c>
      <c r="C3" t="s">
        <v>4</v>
      </c>
      <c r="D3" t="s">
        <v>9</v>
      </c>
      <c r="E3">
        <v>10</v>
      </c>
      <c r="F3">
        <v>800</v>
      </c>
      <c r="G3" s="1">
        <v>45332</v>
      </c>
      <c r="H3" t="s">
        <v>18</v>
      </c>
      <c r="I3" s="4">
        <f t="shared" ref="I3:I13" si="0">E3*F3</f>
        <v>8000</v>
      </c>
      <c r="J3" s="6">
        <v>4116.6666999999998</v>
      </c>
      <c r="K3" s="11">
        <f t="shared" ref="K3:K13" si="1">MONTH(G3:G14)</f>
        <v>2</v>
      </c>
      <c r="L3" s="13">
        <f t="shared" ref="L3:L13" si="2">YEAR(G3:G14)</f>
        <v>2024</v>
      </c>
      <c r="M3" s="9">
        <f t="shared" ref="M3:M13" si="3">COUNTIF(H3:H14,H3)</f>
        <v>1</v>
      </c>
      <c r="N3" s="15">
        <f t="shared" ref="N3:N6" si="4">SUMIF(D3:D14,D3,E3:E14)</f>
        <v>27</v>
      </c>
      <c r="O3" s="17" t="b">
        <f t="shared" ref="O3:O13" si="5">$I$2:$I$13&gt;5000</f>
        <v>1</v>
      </c>
      <c r="P3" s="19">
        <f t="shared" ref="P3:P13" si="6">I3:I14/SUM(I3:I14)</f>
        <v>0.20075282308657466</v>
      </c>
    </row>
    <row r="4" spans="1:19" x14ac:dyDescent="0.25">
      <c r="A4">
        <v>1003</v>
      </c>
      <c r="B4" t="s">
        <v>31</v>
      </c>
      <c r="C4" t="s">
        <v>5</v>
      </c>
      <c r="D4" t="s">
        <v>10</v>
      </c>
      <c r="E4">
        <v>7</v>
      </c>
      <c r="F4">
        <v>400</v>
      </c>
      <c r="G4" s="1">
        <v>45356</v>
      </c>
      <c r="H4" t="s">
        <v>19</v>
      </c>
      <c r="I4" s="4">
        <f t="shared" si="0"/>
        <v>2800</v>
      </c>
      <c r="J4" s="7">
        <v>4666.6670000000004</v>
      </c>
      <c r="K4" s="11">
        <f t="shared" si="1"/>
        <v>3</v>
      </c>
      <c r="L4" s="13">
        <f t="shared" si="2"/>
        <v>2024</v>
      </c>
      <c r="M4" s="9">
        <f t="shared" si="3"/>
        <v>1</v>
      </c>
      <c r="N4" s="15">
        <f t="shared" si="4"/>
        <v>12</v>
      </c>
      <c r="O4" s="17" t="b">
        <f t="shared" si="5"/>
        <v>0</v>
      </c>
      <c r="P4" s="19">
        <f t="shared" si="6"/>
        <v>8.7912087912087919E-2</v>
      </c>
    </row>
    <row r="5" spans="1:19" x14ac:dyDescent="0.25">
      <c r="A5">
        <v>1004</v>
      </c>
      <c r="B5" t="s">
        <v>32</v>
      </c>
      <c r="C5" t="s">
        <v>6</v>
      </c>
      <c r="D5" t="s">
        <v>11</v>
      </c>
      <c r="E5">
        <v>12</v>
      </c>
      <c r="F5">
        <v>150</v>
      </c>
      <c r="G5" s="1">
        <v>45402</v>
      </c>
      <c r="H5" t="s">
        <v>20</v>
      </c>
      <c r="I5" s="4">
        <f t="shared" si="0"/>
        <v>1800</v>
      </c>
      <c r="J5" s="7">
        <v>3666.6669999999999</v>
      </c>
      <c r="K5" s="11">
        <f t="shared" si="1"/>
        <v>4</v>
      </c>
      <c r="L5" s="13">
        <f t="shared" si="2"/>
        <v>2024</v>
      </c>
      <c r="M5" s="9">
        <f t="shared" si="3"/>
        <v>1</v>
      </c>
      <c r="N5" s="15">
        <f t="shared" si="4"/>
        <v>22</v>
      </c>
      <c r="O5" s="17" t="b">
        <f t="shared" si="5"/>
        <v>0</v>
      </c>
      <c r="P5" s="19">
        <f t="shared" si="6"/>
        <v>6.1962134251290879E-2</v>
      </c>
    </row>
    <row r="6" spans="1:19" x14ac:dyDescent="0.25">
      <c r="A6">
        <v>1005</v>
      </c>
      <c r="B6" t="s">
        <v>33</v>
      </c>
      <c r="C6" t="s">
        <v>3</v>
      </c>
      <c r="D6" t="s">
        <v>12</v>
      </c>
      <c r="E6">
        <v>20</v>
      </c>
      <c r="F6">
        <v>50</v>
      </c>
      <c r="G6" s="1">
        <v>45442</v>
      </c>
      <c r="H6" t="s">
        <v>21</v>
      </c>
      <c r="I6" s="4">
        <f t="shared" si="0"/>
        <v>1000</v>
      </c>
      <c r="J6" s="5" t="s">
        <v>45</v>
      </c>
      <c r="K6" s="11">
        <f t="shared" si="1"/>
        <v>5</v>
      </c>
      <c r="L6" s="13">
        <f t="shared" si="2"/>
        <v>2024</v>
      </c>
      <c r="M6" s="9">
        <f t="shared" si="3"/>
        <v>1</v>
      </c>
      <c r="N6" s="15">
        <f t="shared" si="4"/>
        <v>35</v>
      </c>
      <c r="O6" s="17" t="b">
        <f t="shared" si="5"/>
        <v>0</v>
      </c>
      <c r="P6" s="19">
        <f t="shared" si="6"/>
        <v>3.669724770642202E-2</v>
      </c>
    </row>
    <row r="7" spans="1:19" x14ac:dyDescent="0.25">
      <c r="A7">
        <v>1006</v>
      </c>
      <c r="B7" t="s">
        <v>34</v>
      </c>
      <c r="C7" t="s">
        <v>4</v>
      </c>
      <c r="D7" t="s">
        <v>8</v>
      </c>
      <c r="E7">
        <v>3</v>
      </c>
      <c r="F7">
        <v>1200</v>
      </c>
      <c r="G7" s="1">
        <v>45458</v>
      </c>
      <c r="H7" t="s">
        <v>22</v>
      </c>
      <c r="I7" s="4">
        <f t="shared" si="0"/>
        <v>3600</v>
      </c>
      <c r="J7" s="7">
        <f>MAX(I2:I13)</f>
        <v>8000</v>
      </c>
      <c r="K7" s="11">
        <f t="shared" si="1"/>
        <v>6</v>
      </c>
      <c r="L7" s="13">
        <f t="shared" si="2"/>
        <v>2024</v>
      </c>
      <c r="M7" s="9">
        <f t="shared" si="3"/>
        <v>1</v>
      </c>
      <c r="N7" s="15"/>
      <c r="O7" s="17" t="b">
        <f t="shared" si="5"/>
        <v>0</v>
      </c>
      <c r="P7" s="19">
        <f t="shared" si="6"/>
        <v>0.13714285714285715</v>
      </c>
    </row>
    <row r="8" spans="1:19" x14ac:dyDescent="0.25">
      <c r="A8">
        <v>1007</v>
      </c>
      <c r="B8" t="s">
        <v>35</v>
      </c>
      <c r="C8" t="s">
        <v>5</v>
      </c>
      <c r="D8" t="s">
        <v>9</v>
      </c>
      <c r="E8">
        <v>8</v>
      </c>
      <c r="F8">
        <v>800</v>
      </c>
      <c r="G8" s="1">
        <v>45474</v>
      </c>
      <c r="H8" t="s">
        <v>23</v>
      </c>
      <c r="I8" s="4">
        <f t="shared" si="0"/>
        <v>6400</v>
      </c>
      <c r="J8" s="5" t="s">
        <v>46</v>
      </c>
      <c r="K8" s="11">
        <f t="shared" si="1"/>
        <v>7</v>
      </c>
      <c r="L8" s="13">
        <f t="shared" si="2"/>
        <v>2024</v>
      </c>
      <c r="M8" s="9">
        <f t="shared" si="3"/>
        <v>1</v>
      </c>
      <c r="N8" s="15"/>
      <c r="O8" s="17" t="b">
        <f t="shared" si="5"/>
        <v>1</v>
      </c>
      <c r="P8" s="19">
        <f t="shared" si="6"/>
        <v>0.282560706401766</v>
      </c>
    </row>
    <row r="9" spans="1:19" x14ac:dyDescent="0.25">
      <c r="A9">
        <v>1008</v>
      </c>
      <c r="B9" t="s">
        <v>36</v>
      </c>
      <c r="C9" t="s">
        <v>6</v>
      </c>
      <c r="D9" t="s">
        <v>10</v>
      </c>
      <c r="E9">
        <v>5</v>
      </c>
      <c r="F9">
        <v>400</v>
      </c>
      <c r="G9" s="1">
        <v>45493</v>
      </c>
      <c r="H9" t="s">
        <v>24</v>
      </c>
      <c r="I9" s="4">
        <f t="shared" si="0"/>
        <v>2000</v>
      </c>
      <c r="J9" s="7">
        <f>MIN(I2:I13)</f>
        <v>750</v>
      </c>
      <c r="K9" s="11">
        <f t="shared" si="1"/>
        <v>7</v>
      </c>
      <c r="L9" s="13">
        <f t="shared" si="2"/>
        <v>2024</v>
      </c>
      <c r="M9" s="9">
        <f t="shared" si="3"/>
        <v>1</v>
      </c>
      <c r="N9" s="15"/>
      <c r="O9" s="17" t="b">
        <f t="shared" si="5"/>
        <v>0</v>
      </c>
      <c r="P9" s="19">
        <f t="shared" si="6"/>
        <v>0.12307692307692308</v>
      </c>
    </row>
    <row r="10" spans="1:19" x14ac:dyDescent="0.25">
      <c r="A10">
        <v>1009</v>
      </c>
      <c r="B10" t="s">
        <v>37</v>
      </c>
      <c r="C10" t="s">
        <v>3</v>
      </c>
      <c r="D10" t="s">
        <v>11</v>
      </c>
      <c r="E10">
        <v>10</v>
      </c>
      <c r="F10">
        <v>150</v>
      </c>
      <c r="G10" s="1">
        <v>45519</v>
      </c>
      <c r="H10" t="s">
        <v>25</v>
      </c>
      <c r="I10" s="4">
        <f t="shared" si="0"/>
        <v>1500</v>
      </c>
      <c r="J10" s="7"/>
      <c r="K10" s="11">
        <f t="shared" si="1"/>
        <v>8</v>
      </c>
      <c r="L10" s="13">
        <f t="shared" si="2"/>
        <v>2024</v>
      </c>
      <c r="M10" s="9">
        <f t="shared" si="3"/>
        <v>1</v>
      </c>
      <c r="N10" s="15"/>
      <c r="O10" s="17" t="b">
        <f t="shared" si="5"/>
        <v>0</v>
      </c>
      <c r="P10" s="19">
        <f t="shared" si="6"/>
        <v>0.10526315789473684</v>
      </c>
    </row>
    <row r="11" spans="1:19" x14ac:dyDescent="0.25">
      <c r="A11">
        <v>1010</v>
      </c>
      <c r="B11" t="s">
        <v>38</v>
      </c>
      <c r="C11" t="s">
        <v>4</v>
      </c>
      <c r="D11" t="s">
        <v>12</v>
      </c>
      <c r="E11">
        <v>15</v>
      </c>
      <c r="F11">
        <v>50</v>
      </c>
      <c r="G11" s="1">
        <v>45540</v>
      </c>
      <c r="H11" t="s">
        <v>26</v>
      </c>
      <c r="I11" s="4">
        <f t="shared" si="0"/>
        <v>750</v>
      </c>
      <c r="J11" s="7"/>
      <c r="K11" s="11">
        <f t="shared" si="1"/>
        <v>9</v>
      </c>
      <c r="L11" s="13">
        <f t="shared" si="2"/>
        <v>2024</v>
      </c>
      <c r="M11" s="9">
        <f t="shared" si="3"/>
        <v>1</v>
      </c>
      <c r="N11" s="15"/>
      <c r="O11" s="17" t="b">
        <f t="shared" si="5"/>
        <v>0</v>
      </c>
      <c r="P11" s="19">
        <f t="shared" si="6"/>
        <v>5.8823529411764705E-2</v>
      </c>
    </row>
    <row r="12" spans="1:19" x14ac:dyDescent="0.25">
      <c r="A12">
        <v>1011</v>
      </c>
      <c r="B12" t="s">
        <v>39</v>
      </c>
      <c r="C12" t="s">
        <v>5</v>
      </c>
      <c r="D12" t="s">
        <v>8</v>
      </c>
      <c r="E12">
        <v>4</v>
      </c>
      <c r="F12">
        <v>1200</v>
      </c>
      <c r="G12" s="1">
        <v>45580</v>
      </c>
      <c r="H12" t="s">
        <v>27</v>
      </c>
      <c r="I12" s="4">
        <f t="shared" si="0"/>
        <v>4800</v>
      </c>
      <c r="J12" s="7"/>
      <c r="K12" s="11">
        <f t="shared" si="1"/>
        <v>10</v>
      </c>
      <c r="L12" s="13">
        <f t="shared" si="2"/>
        <v>2024</v>
      </c>
      <c r="M12" s="9">
        <f t="shared" si="3"/>
        <v>1</v>
      </c>
      <c r="N12" s="15"/>
      <c r="O12" s="17" t="b">
        <f t="shared" si="5"/>
        <v>0</v>
      </c>
      <c r="P12" s="19">
        <f t="shared" si="6"/>
        <v>0.4</v>
      </c>
    </row>
    <row r="13" spans="1:19" x14ac:dyDescent="0.25">
      <c r="A13">
        <v>1012</v>
      </c>
      <c r="B13" t="s">
        <v>40</v>
      </c>
      <c r="C13" t="s">
        <v>6</v>
      </c>
      <c r="D13" t="s">
        <v>9</v>
      </c>
      <c r="E13">
        <v>9</v>
      </c>
      <c r="F13">
        <v>800</v>
      </c>
      <c r="G13" s="1">
        <v>45606</v>
      </c>
      <c r="H13" t="s">
        <v>28</v>
      </c>
      <c r="I13" s="4">
        <f t="shared" si="0"/>
        <v>7200</v>
      </c>
      <c r="J13" s="7"/>
      <c r="K13" s="11">
        <f t="shared" si="1"/>
        <v>11</v>
      </c>
      <c r="L13" s="13">
        <f t="shared" si="2"/>
        <v>2024</v>
      </c>
      <c r="M13" s="9">
        <f t="shared" si="3"/>
        <v>1</v>
      </c>
      <c r="N13" s="15"/>
      <c r="O13" s="17" t="b">
        <f t="shared" si="5"/>
        <v>1</v>
      </c>
      <c r="P13" s="19">
        <f t="shared" si="6"/>
        <v>1</v>
      </c>
    </row>
  </sheetData>
  <conditionalFormatting sqref="I2:I13">
    <cfRule type="expression" priority="3">
      <formula>"'=Total Sales&gt;500'"</formula>
    </cfRule>
  </conditionalFormatting>
  <conditionalFormatting sqref="O2:O13">
    <cfRule type="expression" dxfId="0" priority="1">
      <formula>$I$2:$I$13&gt;5000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1mscds57</dc:creator>
  <cp:lastModifiedBy>1mscds57</cp:lastModifiedBy>
  <dcterms:created xsi:type="dcterms:W3CDTF">2024-08-03T03:02:43Z</dcterms:created>
  <dcterms:modified xsi:type="dcterms:W3CDTF">2024-08-03T05:39:52Z</dcterms:modified>
</cp:coreProperties>
</file>