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rseHist" sheetId="1" r:id="rId4"/>
    <sheet state="visible" name="Trending" sheetId="2" r:id="rId5"/>
    <sheet state="visible" name="Weekly" sheetId="3" r:id="rId6"/>
    <sheet state="visible" name="RidgeTrain" sheetId="4" r:id="rId7"/>
    <sheet state="visible" name="Sheet4" sheetId="5" r:id="rId8"/>
    <sheet state="visible" name="MastersTrending" sheetId="6" r:id="rId9"/>
  </sheets>
  <definedNames/>
  <calcPr/>
</workbook>
</file>

<file path=xl/sharedStrings.xml><?xml version="1.0" encoding="utf-8"?>
<sst xmlns="http://schemas.openxmlformats.org/spreadsheetml/2006/main" count="5114" uniqueCount="1337">
  <si>
    <t>player_name</t>
  </si>
  <si>
    <t>rounds_played</t>
  </si>
  <si>
    <t>historical_true_sg</t>
  </si>
  <si>
    <t>versus_expected</t>
  </si>
  <si>
    <t>ch_adjustment</t>
  </si>
  <si>
    <t>experience_adjustment</t>
  </si>
  <si>
    <t>Mickelson, Phil</t>
  </si>
  <si>
    <t>Glover, Lucas</t>
  </si>
  <si>
    <t>Haas, Bill</t>
  </si>
  <si>
    <t>Sabbatini, Rory</t>
  </si>
  <si>
    <t>Perez, Pat</t>
  </si>
  <si>
    <t>Johnson, Zach</t>
  </si>
  <si>
    <t>Mahan, Hunter</t>
  </si>
  <si>
    <t>Holmes, J.B.</t>
  </si>
  <si>
    <t>Taylor, Vaughn</t>
  </si>
  <si>
    <t>Simpson, Webb</t>
  </si>
  <si>
    <t>McIlroy, Rory</t>
  </si>
  <si>
    <t>Moore, Ryan</t>
  </si>
  <si>
    <t>Cink, Stewart</t>
  </si>
  <si>
    <t>Love III, Davis</t>
  </si>
  <si>
    <t>O'Hair, Sean</t>
  </si>
  <si>
    <t>Van Pelt, Bo</t>
  </si>
  <si>
    <t>Wagner, Johnson</t>
  </si>
  <si>
    <t>Fowler, Rickie</t>
  </si>
  <si>
    <t>Villegas, Camilo</t>
  </si>
  <si>
    <t>Woodland, Gary</t>
  </si>
  <si>
    <t>Points, D.A.</t>
  </si>
  <si>
    <t>Harman, Brian</t>
  </si>
  <si>
    <t>Walker, Jimmy</t>
  </si>
  <si>
    <t>Steele, Brendan</t>
  </si>
  <si>
    <t>Reed, Patrick</t>
  </si>
  <si>
    <t>Tringale, Cameron</t>
  </si>
  <si>
    <t>Streelman, Kevin</t>
  </si>
  <si>
    <t>Stanley, Kyle</t>
  </si>
  <si>
    <t>Jones, Matt</t>
  </si>
  <si>
    <t>Streb, Robert</t>
  </si>
  <si>
    <t>Brown, Scott</t>
  </si>
  <si>
    <t>Lee, Danny</t>
  </si>
  <si>
    <t>Watson, Bubba</t>
  </si>
  <si>
    <t>Vegas, Jhonattan</t>
  </si>
  <si>
    <t>Dufner, Jason</t>
  </si>
  <si>
    <t>Herman, Jim</t>
  </si>
  <si>
    <t>Thompson, Michael</t>
  </si>
  <si>
    <t>Reavie, Chez</t>
  </si>
  <si>
    <t>Hearn, David</t>
  </si>
  <si>
    <t>Blixt, Jonas</t>
  </si>
  <si>
    <t>Day, Jason</t>
  </si>
  <si>
    <t>Hahn, James</t>
  </si>
  <si>
    <t>Finau, Tony</t>
  </si>
  <si>
    <t>Poulter, Ian</t>
  </si>
  <si>
    <t>Stallings, Scott</t>
  </si>
  <si>
    <t>Hadley, Chesson</t>
  </si>
  <si>
    <t>Potter Jr, Ted</t>
  </si>
  <si>
    <t>Stuard, Brian</t>
  </si>
  <si>
    <t>Hadwin, Adam</t>
  </si>
  <si>
    <t>Choi, K.J.</t>
  </si>
  <si>
    <t>List, Luke</t>
  </si>
  <si>
    <t>Kang, Sung</t>
  </si>
  <si>
    <t>Donald, Luke</t>
  </si>
  <si>
    <t>Thomas, Justin</t>
  </si>
  <si>
    <t>Henley, Russell</t>
  </si>
  <si>
    <t>Lovemark, Jamie</t>
  </si>
  <si>
    <t>Martin, Ben</t>
  </si>
  <si>
    <t>Todd, Brendon</t>
  </si>
  <si>
    <t>An, Byeong Hun</t>
  </si>
  <si>
    <t>Bradley, Keegan</t>
  </si>
  <si>
    <t>Hoge, Tom</t>
  </si>
  <si>
    <t>Garnett, Brice</t>
  </si>
  <si>
    <t>Merritt, Troy</t>
  </si>
  <si>
    <t>English, Harris</t>
  </si>
  <si>
    <t>Rodgers, Patrick</t>
  </si>
  <si>
    <t>Molinari, Francesco</t>
  </si>
  <si>
    <t>Varner III, Harold</t>
  </si>
  <si>
    <t>Kraft, Kelly</t>
  </si>
  <si>
    <t>Taylor, Nick</t>
  </si>
  <si>
    <t>Malnati, Peter</t>
  </si>
  <si>
    <t>Schwartzel, Charl</t>
  </si>
  <si>
    <t>Grillo, Emiliano</t>
  </si>
  <si>
    <t>Ortiz, Carlos</t>
  </si>
  <si>
    <t>Lowry, Shane</t>
  </si>
  <si>
    <t>Hughes, Mackenzie</t>
  </si>
  <si>
    <t>DeChambeau, Bryson</t>
  </si>
  <si>
    <t>Piercy, Scott</t>
  </si>
  <si>
    <t>Wise, Aaron</t>
  </si>
  <si>
    <t>Murray, Grayson</t>
  </si>
  <si>
    <t>Mitchell, Keith</t>
  </si>
  <si>
    <t>Noh, Seung-Yul</t>
  </si>
  <si>
    <t>Hossler, Beau</t>
  </si>
  <si>
    <t>Norlander, Henrik</t>
  </si>
  <si>
    <t>Dahmen, Joel</t>
  </si>
  <si>
    <t>Knox, Russell</t>
  </si>
  <si>
    <t>Homa, Max</t>
  </si>
  <si>
    <t>Huh, John</t>
  </si>
  <si>
    <t>Schenk, Adam</t>
  </si>
  <si>
    <t>Niemann, Joaquin</t>
  </si>
  <si>
    <t>Oppenheim, Rob</t>
  </si>
  <si>
    <t>Werenski, Richy</t>
  </si>
  <si>
    <t>Kizzire, Patton</t>
  </si>
  <si>
    <t>Tway, Kevin</t>
  </si>
  <si>
    <t>Lashley, Nate</t>
  </si>
  <si>
    <t>Conners, Corey</t>
  </si>
  <si>
    <t>Fleetwood, Tommy</t>
  </si>
  <si>
    <t>Armour, Ryan</t>
  </si>
  <si>
    <t>Schauffele, Xander</t>
  </si>
  <si>
    <t>Percy, Cameron</t>
  </si>
  <si>
    <t>Hubbard, Mark</t>
  </si>
  <si>
    <t>Putnam, Andrew</t>
  </si>
  <si>
    <t>Duncan, Tyler</t>
  </si>
  <si>
    <t>Cook, Austin</t>
  </si>
  <si>
    <t>Sloan, Roger</t>
  </si>
  <si>
    <t>Lee, Kyounghoon</t>
  </si>
  <si>
    <t>Zhang, Xinjun</t>
  </si>
  <si>
    <t>Rahm, Jon</t>
  </si>
  <si>
    <t>McCarthy, Denny</t>
  </si>
  <si>
    <t>Gooch, Talor</t>
  </si>
  <si>
    <t>Kim, Michael</t>
  </si>
  <si>
    <t>Cantlay, Patrick</t>
  </si>
  <si>
    <t>Burgoon, Bronson</t>
  </si>
  <si>
    <t>Long, Adam</t>
  </si>
  <si>
    <t>Munoz, Sebastian</t>
  </si>
  <si>
    <t>Poston, J.T.</t>
  </si>
  <si>
    <t>Lebioda, Hank</t>
  </si>
  <si>
    <t>Kodaira, Satoshi</t>
  </si>
  <si>
    <t>Hickok, Kramer</t>
  </si>
  <si>
    <t>Redman, Doc</t>
  </si>
  <si>
    <t>Griffin, Lanto</t>
  </si>
  <si>
    <t>Im, Sungjae</t>
  </si>
  <si>
    <t>Pan, C.T.</t>
  </si>
  <si>
    <t>Bramlett, Joseph</t>
  </si>
  <si>
    <t>Hagy, Brandon</t>
  </si>
  <si>
    <t>Straka, Sepp</t>
  </si>
  <si>
    <t>Clark, Wyndham</t>
  </si>
  <si>
    <t>Cabrera Bello, Rafa</t>
  </si>
  <si>
    <t>Davis, Cameron</t>
  </si>
  <si>
    <t>Trainer, Martin</t>
  </si>
  <si>
    <t>Ancer, Abraham</t>
  </si>
  <si>
    <t>Ryder, Sam</t>
  </si>
  <si>
    <t>McCumber, Tyler</t>
  </si>
  <si>
    <t>N/A</t>
  </si>
  <si>
    <t>Whaley, Vincent</t>
  </si>
  <si>
    <t>Wallace, Matt</t>
  </si>
  <si>
    <t>Ventura, Kristoffer</t>
  </si>
  <si>
    <t>Van Rooyen, Erik</t>
  </si>
  <si>
    <t>Shelton, Robby</t>
  </si>
  <si>
    <t>Seiffert, Chase</t>
  </si>
  <si>
    <t>Schneider, Cory</t>
  </si>
  <si>
    <t>NeSmith, Matthew</t>
  </si>
  <si>
    <t>McNealy, Maverick</t>
  </si>
  <si>
    <t>Campos, Rafael</t>
  </si>
  <si>
    <t>Lewis, Tom</t>
  </si>
  <si>
    <t>Hovland, Viktor</t>
  </si>
  <si>
    <t>Hoag, Bo</t>
  </si>
  <si>
    <t>Higgs, Harry</t>
  </si>
  <si>
    <t>Harrington, Scott</t>
  </si>
  <si>
    <t>Gordon, Will</t>
  </si>
  <si>
    <t>Gligic, Michael</t>
  </si>
  <si>
    <t>Brehm, Ryan</t>
  </si>
  <si>
    <t>Bhatia, Akshay</t>
  </si>
  <si>
    <t>Zalatoris, Will</t>
  </si>
  <si>
    <t>primary_tour</t>
  </si>
  <si>
    <t>last_played</t>
  </si>
  <si>
    <t>playing_this_week</t>
  </si>
  <si>
    <t>last_5_finishes</t>
  </si>
  <si>
    <t>trend_index</t>
  </si>
  <si>
    <t>baseline_index</t>
  </si>
  <si>
    <t>PGA</t>
  </si>
  <si>
    <t>pga</t>
  </si>
  <si>
    <t>T43 - T3 - T5 - T12 - T13</t>
  </si>
  <si>
    <t>Spieth, Jordan</t>
  </si>
  <si>
    <t>no</t>
  </si>
  <si>
    <t>T4 - T48 - T9 - 1 - T3</t>
  </si>
  <si>
    <t>T5 - T32 - T9 - T5 - T5</t>
  </si>
  <si>
    <t>Smith, Cameron</t>
  </si>
  <si>
    <t>T11 - T17 - T17 - T10 - T9</t>
  </si>
  <si>
    <t>T22 - 1 - T3 - T17 - T46</t>
  </si>
  <si>
    <t>Berger, Daniel</t>
  </si>
  <si>
    <t>T35 - T9 - T17 - CUT - T13</t>
  </si>
  <si>
    <t>Fitzpatrick, Matthew</t>
  </si>
  <si>
    <t>T10 - T9 - T17 - T34 - T4</t>
  </si>
  <si>
    <t>T15 - 1 - T17 - T21 - T13</t>
  </si>
  <si>
    <t>T6 - CUT - T17 - T12 - T9</t>
  </si>
  <si>
    <t>Morikawa, Collin</t>
  </si>
  <si>
    <t>1 - T41 - T17 - T18 - T7</t>
  </si>
  <si>
    <t>T15 - CUT - T17 - CUT - CUT</t>
  </si>
  <si>
    <t>T17 - T14 - T8 - T4 - T21</t>
  </si>
  <si>
    <t>Matsuyama, Hideki</t>
  </si>
  <si>
    <t>T18 - CUT - T17 - T30 - 1</t>
  </si>
  <si>
    <t>Hoffman, Charley</t>
  </si>
  <si>
    <t>T17 - T34 - 2 - T18 - T18</t>
  </si>
  <si>
    <t>T10 - T29 - T30 - T23 - 2</t>
  </si>
  <si>
    <t>T49 - CUT - T17 - T21 - T3</t>
  </si>
  <si>
    <t>8 - T36 - T17 - T21 - T9</t>
  </si>
  <si>
    <t>T31 - CUT - T13 - T9 - T3</t>
  </si>
  <si>
    <t>T10 - 21 - T17 - 2 - T42</t>
  </si>
  <si>
    <t>T17 - T23 - T26 - T18 - 5</t>
  </si>
  <si>
    <t>T29 - T25 - T17 - T40 - T8</t>
  </si>
  <si>
    <t>T21 - CUT - T6 - T2 - CUT</t>
  </si>
  <si>
    <t>T15 - T39 - CUT - T17 - T3</t>
  </si>
  <si>
    <t>Kirk, Chris</t>
  </si>
  <si>
    <t>T48 - T25 - T6 - T7 - CUT</t>
  </si>
  <si>
    <t>Oosthuizen, Louis</t>
  </si>
  <si>
    <t>T6 - T41 - T17 - T26 - T8</t>
  </si>
  <si>
    <t>Casey, Paul</t>
  </si>
  <si>
    <t>T5 - T17 - T26 - CUT - T21</t>
  </si>
  <si>
    <t>T8 - CUT - T55 - 1 - T26</t>
  </si>
  <si>
    <t>T48 - T19 - 4 - T33 - T48</t>
  </si>
  <si>
    <t>T10 - CUT - T17 - CUT - T6</t>
  </si>
  <si>
    <t>Kokrak, Jason</t>
  </si>
  <si>
    <t>T8 - T9 - T17 - 49 - T13</t>
  </si>
  <si>
    <t>Scheffler, Scottie</t>
  </si>
  <si>
    <t>CUT - 2 - T54 - T18 - T29</t>
  </si>
  <si>
    <t>CUT - T3 - T17 - T9 - CUT</t>
  </si>
  <si>
    <t>14 - CUT - T17 - CUT - T10</t>
  </si>
  <si>
    <t>Hatton, Tyrrell</t>
  </si>
  <si>
    <t>T21 - CUT - T17 - T18 - T39</t>
  </si>
  <si>
    <t>Stricker, Steve</t>
  </si>
  <si>
    <t>T3 - T63 - CUT - T13 - 1</t>
  </si>
  <si>
    <t>CUT - CUT - T19 - T12 - 1</t>
  </si>
  <si>
    <t>Kuchar, Matt</t>
  </si>
  <si>
    <t>CUT - 3 - T12 - CUT - T18</t>
  </si>
  <si>
    <t>Kim, Si Woo</t>
  </si>
  <si>
    <t>T9 - T17 - T23 - T12 - T33</t>
  </si>
  <si>
    <t>Leishman, Marc</t>
  </si>
  <si>
    <t>T39 - CUT - CUT - T17 - T5</t>
  </si>
  <si>
    <t>T55 - T3 - T34 - T13 - T39</t>
  </si>
  <si>
    <t>Koepka, Brooks</t>
  </si>
  <si>
    <t>CUT - 1 - T38 - T2 - CUT</t>
  </si>
  <si>
    <t>CUT - T17 - 3 - T34 - T18</t>
  </si>
  <si>
    <t>T21 - T61 - T19 - CUT - T2</t>
  </si>
  <si>
    <t>Johnson, Dustin</t>
  </si>
  <si>
    <t>T48 - T17 - CUT - T13 - T48</t>
  </si>
  <si>
    <t>Westwood, Lee</t>
  </si>
  <si>
    <t>2 - CUT - T17 - CUT - 63</t>
  </si>
  <si>
    <t>CUT - T22 - T17 - T8 - CUT</t>
  </si>
  <si>
    <t>Palmer, Ryan</t>
  </si>
  <si>
    <t>T17 - T17 - T17 - T34 - T63</t>
  </si>
  <si>
    <t>Novak, Andrew</t>
  </si>
  <si>
    <t>KFT</t>
  </si>
  <si>
    <t>web</t>
  </si>
  <si>
    <t>T34 - 3 - T9 - T5 - T7</t>
  </si>
  <si>
    <t>Howell III, Charles</t>
  </si>
  <si>
    <t>T9 - T28 - CUT - T18 - T39</t>
  </si>
  <si>
    <t>Moore, Taylor</t>
  </si>
  <si>
    <t>6 - T22 - 4 - T3 - T11</t>
  </si>
  <si>
    <t>T18 - T31 - T35 - T17 - CUT</t>
  </si>
  <si>
    <t>Rose, Justin</t>
  </si>
  <si>
    <t>T2 - T54 - WD - 7 - CUT</t>
  </si>
  <si>
    <t>Burns, Sam</t>
  </si>
  <si>
    <t>CUT - CUT - CUT - T39 - 1</t>
  </si>
  <si>
    <t>T8 - T17 - CUT - T13 - T29</t>
  </si>
  <si>
    <t>T57 - T35 - T17 - T46 - T39</t>
  </si>
  <si>
    <t>Grace, Branden</t>
  </si>
  <si>
    <t>T26 - CUT - T23 - T42 - T54</t>
  </si>
  <si>
    <t>T43 - T18 - T41 - T3 - 77</t>
  </si>
  <si>
    <t>T6 - T10 - CUT - T17 - CUT</t>
  </si>
  <si>
    <t>CUT - T25 - T9 - CUT - T52</t>
  </si>
  <si>
    <t>McGreevy, Max</t>
  </si>
  <si>
    <t>2 - T10 - T17 - T28 - CUT</t>
  </si>
  <si>
    <t>Garcia, Sergio</t>
  </si>
  <si>
    <t>T32 - T9 - T5 - CUT - CUT</t>
  </si>
  <si>
    <t>Bezuidenhout, Christiaan</t>
  </si>
  <si>
    <t>7 - T41 - T17 - T40 - T33</t>
  </si>
  <si>
    <t>Noren, Alex</t>
  </si>
  <si>
    <t>T49 - CUT - T46 - T25 - T21</t>
  </si>
  <si>
    <t>T10 - CUT - T5 - T46 - CUT</t>
  </si>
  <si>
    <t>CUT - T9 - T26 - T48 - T21</t>
  </si>
  <si>
    <t>CUT - T48 - T19 - T34 - T42</t>
  </si>
  <si>
    <t>T8 - CUT - T17 - T25 - T11</t>
  </si>
  <si>
    <t>Na, Kevin</t>
  </si>
  <si>
    <t>WD - T17 - T12 - CUT - T29</t>
  </si>
  <si>
    <t>Horschel, Billy</t>
  </si>
  <si>
    <t>CUT - T58 - 1 - T50 - T25</t>
  </si>
  <si>
    <t>CUT - T2 - T34 - CUT - CUT</t>
  </si>
  <si>
    <t>Macintyre, Robert</t>
  </si>
  <si>
    <t>T36 - CUT - T9 - T12 - T59</t>
  </si>
  <si>
    <t>Snedeker, Brandt</t>
  </si>
  <si>
    <t>T68 - CUT - T6 - T42 - T11</t>
  </si>
  <si>
    <t>CUT - T17 - T9 - T40 - CUT</t>
  </si>
  <si>
    <t>T29 - T8 - T23 - CUT - CUT</t>
  </si>
  <si>
    <t>T61 - T30 - T18 - CUT - T48</t>
  </si>
  <si>
    <t>T22 - CUT - T12 - T25 - CUT</t>
  </si>
  <si>
    <t>Ghim, Doug</t>
  </si>
  <si>
    <t>T29 - CUT - T44 - T33 - CUT</t>
  </si>
  <si>
    <t>CUT - T36 - T9 - T33 - CUT</t>
  </si>
  <si>
    <t>Rozner, Antoine</t>
  </si>
  <si>
    <t>EURO</t>
  </si>
  <si>
    <t>T26 - 1 - T17 - T15 - CUT</t>
  </si>
  <si>
    <t>Lemke, Niklas</t>
  </si>
  <si>
    <t>euro</t>
  </si>
  <si>
    <t>T8 - T9 - T33 - T14 - W/D</t>
  </si>
  <si>
    <t>T8 - CUT - CUT - CUT - T29</t>
  </si>
  <si>
    <t>Willett, Danny</t>
  </si>
  <si>
    <t>8 - CUT - CUT - T18 - CUT</t>
  </si>
  <si>
    <t>T3 - T18 - T44 - T42 - CUT</t>
  </si>
  <si>
    <t>T15 - T36 - T28 - T34 - T29</t>
  </si>
  <si>
    <t>T54 - CUT - T9 - T26 - T13</t>
  </si>
  <si>
    <t>10 - CUT - T15 - T41 - CUT</t>
  </si>
  <si>
    <t>Horsfield, Sam</t>
  </si>
  <si>
    <t>T8 - T3 - T15 - 4 - CUT</t>
  </si>
  <si>
    <t>Kennerly, Billy</t>
  </si>
  <si>
    <t>CUT - T40 - T5 - CUT - T2</t>
  </si>
  <si>
    <t>Lipsky, David</t>
  </si>
  <si>
    <t>T56 - T46 - 2 - T2 - T21</t>
  </si>
  <si>
    <t>Donaldson, Jamie</t>
  </si>
  <si>
    <t>T5 - T16 - W/D - T15 - T12</t>
  </si>
  <si>
    <t>T4 - CUT - CUT - CUT - CUT</t>
  </si>
  <si>
    <t>T36 - T9 - T40 - T52 - CUT</t>
  </si>
  <si>
    <t>Samooja, Kalle</t>
  </si>
  <si>
    <t>CUT - T28 - T12 - CUT - T3</t>
  </si>
  <si>
    <t>T35 - CUT - T9 - CUT - T60</t>
  </si>
  <si>
    <t>Perez, Victor</t>
  </si>
  <si>
    <t>T52 - T68 - T9 - 4 - CUT</t>
  </si>
  <si>
    <t>Hardy, Nick</t>
  </si>
  <si>
    <t>T40 - T17 - T5 - T37 - T7</t>
  </si>
  <si>
    <t>Greyserman, Max</t>
  </si>
  <si>
    <t>T10 - CUT - T9 - T20 - T7</t>
  </si>
  <si>
    <t>Higgo, Garrick</t>
  </si>
  <si>
    <t>T16 - CUT - T4 - 1 - T8</t>
  </si>
  <si>
    <t>59 - T8 - CUT - CUT - 52</t>
  </si>
  <si>
    <t>Winther, Jeff</t>
  </si>
  <si>
    <t>T33 - T14 - T28 - 3 - CUT</t>
  </si>
  <si>
    <t>Haley II, Paul</t>
  </si>
  <si>
    <t>T16 - T5 - CUT - T11 - T37</t>
  </si>
  <si>
    <t>Uihlein, Peter</t>
  </si>
  <si>
    <t>2 - T22 - CUT - 1 - T57</t>
  </si>
  <si>
    <t>Stone, Brandon</t>
  </si>
  <si>
    <t>CUT - T44 - T7 - 1 - CUT</t>
  </si>
  <si>
    <t>Scott, Adam</t>
  </si>
  <si>
    <t>T38 - T54 - T48 - T13 - 54</t>
  </si>
  <si>
    <t>CUT - T49 - CUT - CUT - T4</t>
  </si>
  <si>
    <t>Yuan, Yechun</t>
  </si>
  <si>
    <t>T7 - CUT - CUT - T5 - T16</t>
  </si>
  <si>
    <t>T57 - T60 - T9 - T14 - CUT</t>
  </si>
  <si>
    <t>Kruyswijk, Jacques</t>
  </si>
  <si>
    <t>T5 - T5 - T7 - T17 - T14</t>
  </si>
  <si>
    <t>Hill, Calum</t>
  </si>
  <si>
    <t>CUT - T8 - T3 - T29 - CUT</t>
  </si>
  <si>
    <t>T36 - T56 - CUT - T25 - T18</t>
  </si>
  <si>
    <t>T35 - T17 - T34 - CUT - CUT</t>
  </si>
  <si>
    <t>T43 - T5 - T46 - T17 - CUT</t>
  </si>
  <si>
    <t>T41 - CUT - T23 - T56 - T29</t>
  </si>
  <si>
    <t>T57 - 71 - T36 - T28 - CUT</t>
  </si>
  <si>
    <t>T36 - T56 - T54 - T25 - T48</t>
  </si>
  <si>
    <t>Pak, John</t>
  </si>
  <si>
    <t>AM</t>
  </si>
  <si>
    <t>T3 - T7 - T3 - 1 - T5</t>
  </si>
  <si>
    <t>T22 - CUT - T17 - CUT - T54</t>
  </si>
  <si>
    <t>T52 - CUT - T22 - T33 - T18</t>
  </si>
  <si>
    <t>Jaeger, Stephan</t>
  </si>
  <si>
    <t>T48 - 1 - CUT - T37 - CUT</t>
  </si>
  <si>
    <t>CUT - T36 - T34 - T48 - T21</t>
  </si>
  <si>
    <t>Catlin, John</t>
  </si>
  <si>
    <t>T28 - CUT - 1 - T52 - 5</t>
  </si>
  <si>
    <t>Ramey, Chad</t>
  </si>
  <si>
    <t>T28 - T8 - T56 - T20 - T21</t>
  </si>
  <si>
    <t>T35 - CUT - 76 - T52 - T39</t>
  </si>
  <si>
    <t>Franken, Stephen</t>
  </si>
  <si>
    <t>T14 - CUT - T22 - T43 - 4</t>
  </si>
  <si>
    <t>Laird, Martin</t>
  </si>
  <si>
    <t>T43 - T69 - T30 - T38 - CUT</t>
  </si>
  <si>
    <t>T48 - CUT - T59 - CUT - CUT</t>
  </si>
  <si>
    <t>T35 - T25 - CUT - T21 - CUT</t>
  </si>
  <si>
    <t>CUT - T34 - T34 - CUT - T8</t>
  </si>
  <si>
    <t>Teater, Josh</t>
  </si>
  <si>
    <t>T50 - T22 - T34 - T26 - T22</t>
  </si>
  <si>
    <t>Kanaya, Takumi</t>
  </si>
  <si>
    <t>JPN</t>
  </si>
  <si>
    <t>CUT - T9 - T53 - 1 - T16</t>
  </si>
  <si>
    <t>Kisner, Kevin</t>
  </si>
  <si>
    <t>CUT - T17 - CUT - CUT - CUT</t>
  </si>
  <si>
    <t>Olesen, Thorbjorn</t>
  </si>
  <si>
    <t>T28 - CUT - T13 - T5 - T12</t>
  </si>
  <si>
    <t>CUT - CUT - T59 - CUT - T29</t>
  </si>
  <si>
    <t>CUT - CUT - CUT - CUT - CUT</t>
  </si>
  <si>
    <t>T49 - CUT - WD - CUT - T21</t>
  </si>
  <si>
    <t>Frittelli, Dylan</t>
  </si>
  <si>
    <t>T22 - CUT - T9 - CUT - T56</t>
  </si>
  <si>
    <t>Albertson, Anders</t>
  </si>
  <si>
    <t>T7 - CUT - CUT - T20 - T21</t>
  </si>
  <si>
    <t>T46 - T48 - T67 - CUT - T29</t>
  </si>
  <si>
    <t>Schwab, Matthias</t>
  </si>
  <si>
    <t>T52 - T7 - T7 - T8 - T33</t>
  </si>
  <si>
    <t>CUT - T29 - T19 - CUT - T59</t>
  </si>
  <si>
    <t>Harding, Justin</t>
  </si>
  <si>
    <t>1 - T14 - CUT - T15 - T12</t>
  </si>
  <si>
    <t>T22 - T25 - T22 - CUT - CUT</t>
  </si>
  <si>
    <t>Baddeley, Aaron</t>
  </si>
  <si>
    <t>T30 - T23 - T48 - T5 - CUT</t>
  </si>
  <si>
    <t>Theegala, Sahith</t>
  </si>
  <si>
    <t>T19 - T46 - T9 - T43 - T21</t>
  </si>
  <si>
    <t>66 - T26 - T17 - T21 - CUT</t>
  </si>
  <si>
    <t>Coletta, Brett</t>
  </si>
  <si>
    <t>T11 - T3 - T31 - T52 - CUT</t>
  </si>
  <si>
    <t>Wu, Ashun</t>
  </si>
  <si>
    <t>T9 - T33 - T33 - T21 - T48</t>
  </si>
  <si>
    <t>Fichardt, Darren</t>
  </si>
  <si>
    <t>T2 - T24 - T10 - CUT - T14</t>
  </si>
  <si>
    <t>Hojgaard, Rasmus</t>
  </si>
  <si>
    <t>T6 - 67 - CUT - T12 - CUT</t>
  </si>
  <si>
    <t>43 - CUT - T6 - T40 - CUT</t>
  </si>
  <si>
    <t>Paisley, Chris</t>
  </si>
  <si>
    <t>CUT - T21 - T7 - CUT - CUT</t>
  </si>
  <si>
    <t>Endycott, Harrison</t>
  </si>
  <si>
    <t>T62 - T17 - T35 - CUT - T13</t>
  </si>
  <si>
    <t>Riley, Davis</t>
  </si>
  <si>
    <t>T62 - T26 - T17 - CUT - 5</t>
  </si>
  <si>
    <t>Kitayama, Kurt</t>
  </si>
  <si>
    <t>2 - CUT - T15 - CUT - CUT</t>
  </si>
  <si>
    <t>CUT - T53 - T69 - T26 - T21</t>
  </si>
  <si>
    <t>Suh, Justin</t>
  </si>
  <si>
    <t>T5 - T37 - T35 - T28 - T61</t>
  </si>
  <si>
    <t>CUT - T29 - CUT - DQ - CUT</t>
  </si>
  <si>
    <t>Arnaus, Adri</t>
  </si>
  <si>
    <t>CUT - RETD - CUT - T62 - T8</t>
  </si>
  <si>
    <t>T43 - CUT - T46 - CUT - CUT</t>
  </si>
  <si>
    <t>CUT - CUT - T13 - CUT - T52</t>
  </si>
  <si>
    <t>Dougherty, Kevin</t>
  </si>
  <si>
    <t>T16 - T10 - T39 - CUT - T34</t>
  </si>
  <si>
    <t>Svensson, Adam</t>
  </si>
  <si>
    <t>1 - T13 - T22 - T53 - T65</t>
  </si>
  <si>
    <t>CUT - WD - T17 - 58 - CUT</t>
  </si>
  <si>
    <t>Furyk, Jim</t>
  </si>
  <si>
    <t>T17 - CUT - CUT - CUT - T9</t>
  </si>
  <si>
    <t>Kieffer, Maximilian</t>
  </si>
  <si>
    <t>T33 - T48 - 2 - 2 - CUT</t>
  </si>
  <si>
    <t>CUT - CUT - T3 - CUT - CUT</t>
  </si>
  <si>
    <t>Detry, Thomas</t>
  </si>
  <si>
    <t>T53 - T28 - T9 - T13 - T71</t>
  </si>
  <si>
    <t>Kaymer, Martin</t>
  </si>
  <si>
    <t>CUT - T44 - T18 - CUT - 3</t>
  </si>
  <si>
    <t>Wilkinson, Tim</t>
  </si>
  <si>
    <t>T73 - T30 - T27 - T34 - CUT</t>
  </si>
  <si>
    <t>Hansen, Joachim B</t>
  </si>
  <si>
    <t>71 - T9 - T41 - 7 - T22</t>
  </si>
  <si>
    <t>Kohles, Ben</t>
  </si>
  <si>
    <t>T33 - T28 - T8 - CUT - T15</t>
  </si>
  <si>
    <t>Armstrong, Dawson</t>
  </si>
  <si>
    <t>T51 - T7 - CUT - T52 - CUT</t>
  </si>
  <si>
    <t>Dubuisson, Victor</t>
  </si>
  <si>
    <t>W/D - T16 - T7 - T21 - CUT</t>
  </si>
  <si>
    <t>CUT - T33 - T69 - T25 - CUT</t>
  </si>
  <si>
    <t>Bryan, Wesley</t>
  </si>
  <si>
    <t>T43 - CUT - CUT - T25 - T48</t>
  </si>
  <si>
    <t>Luiten, Joost</t>
  </si>
  <si>
    <t>T41 - T7 - T12 - T8 - W/D</t>
  </si>
  <si>
    <t>T67 - CUT - CUT - CUT - T21</t>
  </si>
  <si>
    <t>Weir, Mike</t>
  </si>
  <si>
    <t>CHAMP</t>
  </si>
  <si>
    <t>T7 - 2 - CUT - T21 - 1</t>
  </si>
  <si>
    <t>CUT - T33 - T9 - T67 - T59</t>
  </si>
  <si>
    <t>Lopez-Chacarra, Eugenio</t>
  </si>
  <si>
    <t>T26 - T6 - T2 - 3 - T16</t>
  </si>
  <si>
    <t>Langer, Bernhard</t>
  </si>
  <si>
    <t>T11 - T14 - CUT - T6 - T5</t>
  </si>
  <si>
    <t>Crocker, Sean</t>
  </si>
  <si>
    <t>T12 - T35 - T47 - T56 - T18</t>
  </si>
  <si>
    <t>CUT - CUT - CUT - 64 - T60</t>
  </si>
  <si>
    <t>Bertasio, Nino</t>
  </si>
  <si>
    <t>T12 - T10 - CUT - T38 - T22</t>
  </si>
  <si>
    <t>Barnes, Erik</t>
  </si>
  <si>
    <t>CUT - 4 - T28 - T15 - CUT</t>
  </si>
  <si>
    <t>Von Dellingshausen, Nicolai</t>
  </si>
  <si>
    <t>T21 - T45 - T38 - T24 - 2</t>
  </si>
  <si>
    <t>CUT - T53 - CUT - CUT - T57</t>
  </si>
  <si>
    <t>Bjork, Alexander</t>
  </si>
  <si>
    <t>CUT - T19 - CUT - T21 - T12</t>
  </si>
  <si>
    <t>T49 - T36 - T34 - 78 - CUT</t>
  </si>
  <si>
    <t>Kim, Chan</t>
  </si>
  <si>
    <t>T5 - 1 - T35 - MC - 2</t>
  </si>
  <si>
    <t>CUT - T43 - CUT - CUT - CUT</t>
  </si>
  <si>
    <t>Burmester, Dean</t>
  </si>
  <si>
    <t>T8 - CUT - CUT - T38 - 1</t>
  </si>
  <si>
    <t>Migliozzi, Guido</t>
  </si>
  <si>
    <t>T2 - T12 - CUT - T15 - T33</t>
  </si>
  <si>
    <t>T20 - 72 - CUT - T65 - T17</t>
  </si>
  <si>
    <t>CUT - T65 - T13 - T44 - CUT</t>
  </si>
  <si>
    <t>CUT - T8 - T2 - CUT - CUT</t>
  </si>
  <si>
    <t>Smotherman, Austin</t>
  </si>
  <si>
    <t>CUT - T15 - T9 - CUT - T21</t>
  </si>
  <si>
    <t>Wiesberger, Bernd</t>
  </si>
  <si>
    <t>T31 - CUT - T17 - CUT - T40</t>
  </si>
  <si>
    <t>T55 - T58 - CUT - CUT - CUT</t>
  </si>
  <si>
    <t>Hammer, Cole</t>
  </si>
  <si>
    <t>T22 - T3 - T17 - T9 - T6</t>
  </si>
  <si>
    <t>Champ, Cameron</t>
  </si>
  <si>
    <t>T48 - CUT - CUT - T34 - T26</t>
  </si>
  <si>
    <t>T39 - T67 - T28 - CUT - T13</t>
  </si>
  <si>
    <t>Horsey, David</t>
  </si>
  <si>
    <t>T22 - CUT - CUT - T12 - CUT</t>
  </si>
  <si>
    <t>CUT - T63 - T19 - T69 - CUT</t>
  </si>
  <si>
    <t>Canter, Laurie</t>
  </si>
  <si>
    <t>T4 - T21 - T64 - CUT - T48</t>
  </si>
  <si>
    <t>Lahiri, Anirban</t>
  </si>
  <si>
    <t>CUT - CUT - CUT - 5 - CUT</t>
  </si>
  <si>
    <t>Howie, Craig</t>
  </si>
  <si>
    <t>T25 - CUT - T24 - T5 - T14</t>
  </si>
  <si>
    <t>Hodges, Lee</t>
  </si>
  <si>
    <t>T63 - T5 - T56 - T25 - T41</t>
  </si>
  <si>
    <t>Otsuki, Tomoharu</t>
  </si>
  <si>
    <t>T7 - T3 - T2 - T4 - T28</t>
  </si>
  <si>
    <t>Vincent, Scott</t>
  </si>
  <si>
    <t>T6 - T62 - T42 - T16 - T7</t>
  </si>
  <si>
    <t>Walters, Justin</t>
  </si>
  <si>
    <t>T35 - T12 - T21 - T52 - T48</t>
  </si>
  <si>
    <t>Armitage, Marcus</t>
  </si>
  <si>
    <t>CUT - T10 - T4 - T45 - CUT</t>
  </si>
  <si>
    <t>Thornberry, Braden</t>
  </si>
  <si>
    <t>CUT - T64 - T5 - CUT - CUT</t>
  </si>
  <si>
    <t>Garber, Joey</t>
  </si>
  <si>
    <t>T67 - T35 - T35 - T37 - T13</t>
  </si>
  <si>
    <t>T53 - T63 - CUT - T42 - DQ</t>
  </si>
  <si>
    <t>Prinsloo, Jaco</t>
  </si>
  <si>
    <t>AFR</t>
  </si>
  <si>
    <t>1 - T22 - 1 - T11 - T12</t>
  </si>
  <si>
    <t>Schietekat, Neil</t>
  </si>
  <si>
    <t>T10 - 3 - T3 - T9 - T7</t>
  </si>
  <si>
    <t>CUT - CUT - CUT - 1 - 74</t>
  </si>
  <si>
    <t>73 - T23 - T9 - T34 - CUT</t>
  </si>
  <si>
    <t>T49 - CUT - T13 - T34 - T63</t>
  </si>
  <si>
    <t>Korhonen, Mikko</t>
  </si>
  <si>
    <t>15 - T35 - T33 - CUT - T56</t>
  </si>
  <si>
    <t>Pope, Andy</t>
  </si>
  <si>
    <t>T34 - T31 - CUT - T25 - T31</t>
  </si>
  <si>
    <t>T66 - CUT - T44 - CUT - T39</t>
  </si>
  <si>
    <t>Pendrith, Taylor</t>
  </si>
  <si>
    <t>T34 - T22 - CUT - T15 - T65</t>
  </si>
  <si>
    <t>Trahan, D.J.</t>
  </si>
  <si>
    <t>T22 - T60 - T52 - T59 - CUT</t>
  </si>
  <si>
    <t>T49 - CUT - CUT - CUT - CUT</t>
  </si>
  <si>
    <t>Roach, Wes</t>
  </si>
  <si>
    <t>CUT - T34 - T60 - T9 - T16</t>
  </si>
  <si>
    <t>Besseling, Wil</t>
  </si>
  <si>
    <t>T47 - CUT - T48 - T4 - T29</t>
  </si>
  <si>
    <t>T43 - CUT - T53 - T17 - 69</t>
  </si>
  <si>
    <t>CUT - T48 - T44 - CUT - T39</t>
  </si>
  <si>
    <t>Ros, Pep Angles</t>
  </si>
  <si>
    <t>T8 - CUT - T33 - T29 - T33</t>
  </si>
  <si>
    <t>Canizares, Alejandro</t>
  </si>
  <si>
    <t>CUT - T20 - T7 - T38 - T28</t>
  </si>
  <si>
    <t>Pereira, Mito</t>
  </si>
  <si>
    <t>CUT - T37 - T17 - T28 - T2</t>
  </si>
  <si>
    <t>CUT - WD - T44 - CUT - T6</t>
  </si>
  <si>
    <t>Tarren, Callum</t>
  </si>
  <si>
    <t>T46 - CUT - T9 - CUT - T21</t>
  </si>
  <si>
    <t>Van Tonder, Daniel</t>
  </si>
  <si>
    <t>CHA</t>
  </si>
  <si>
    <t>T2 - CUT - 1 - T2 - T57</t>
  </si>
  <si>
    <t>Meronk, Adrian</t>
  </si>
  <si>
    <t>T47 - CUT - T56 - T15 - T3</t>
  </si>
  <si>
    <t>Gainey, Tommy</t>
  </si>
  <si>
    <t>T22 - T55 - CUT - T37 - CUT</t>
  </si>
  <si>
    <t>Porteous, Garrick</t>
  </si>
  <si>
    <t>T16 - T38 - T15 - T29 - CUT</t>
  </si>
  <si>
    <t>Lieser, Ondrej</t>
  </si>
  <si>
    <t>T33 - T30 - CUT - CUT - CUT</t>
  </si>
  <si>
    <t>2 - CUT - T17 - CUT - T60</t>
  </si>
  <si>
    <t>Campbell, Brian</t>
  </si>
  <si>
    <t>T34 - T47 - CUT - T15 - CUT</t>
  </si>
  <si>
    <t>Diaz, Roberto</t>
  </si>
  <si>
    <t>1 - T46 - T58 - CUT - CUT</t>
  </si>
  <si>
    <t>T39 - CUT - CUT - CUT - T13</t>
  </si>
  <si>
    <t>64 - CUT - CUT - CUT - T18</t>
  </si>
  <si>
    <t>McDowell, Graeme</t>
  </si>
  <si>
    <t>CUT - T4 - T54 - CUT - CUT</t>
  </si>
  <si>
    <t>Garcia Rodriguez, Sebastian</t>
  </si>
  <si>
    <t>4 - T14 - CUT - CUT - T8</t>
  </si>
  <si>
    <t>Sigg, Greyson</t>
  </si>
  <si>
    <t>CUT - T9 - T59 - CUT - T60</t>
  </si>
  <si>
    <t>Siem, Marcel</t>
  </si>
  <si>
    <t>T56 - T35 - T6 - T25 - CUT</t>
  </si>
  <si>
    <t>Bekker, Oliver</t>
  </si>
  <si>
    <t>T6 - T15 - T5 - T2 - T25</t>
  </si>
  <si>
    <t>Van Der Walt, Dawie</t>
  </si>
  <si>
    <t>T10 - CUT - T39 - CUT - CUT</t>
  </si>
  <si>
    <t>Creel, Joshua</t>
  </si>
  <si>
    <t>T46 - T47 - T28 - T53 - T37</t>
  </si>
  <si>
    <t>Syme, Connor</t>
  </si>
  <si>
    <t>T62 - 3 - CUT - T5 - CUT</t>
  </si>
  <si>
    <t>Larrazabal, Pablo</t>
  </si>
  <si>
    <t>T51 - T53 - CUT - CUT - T12</t>
  </si>
  <si>
    <t>Hend, Scott</t>
  </si>
  <si>
    <t>CUT - CUT - T16 - T42 - T8</t>
  </si>
  <si>
    <t>Reifers, Kyle</t>
  </si>
  <si>
    <t>CUT - CUT - T9 - T46 - T41</t>
  </si>
  <si>
    <t>CUT - T56 - T34 - CUT - T39</t>
  </si>
  <si>
    <t>CUT - T55 - CUT - T2 - CUT</t>
  </si>
  <si>
    <t>Reeves, Seth</t>
  </si>
  <si>
    <t>T55 - T17 - T47 - CUT - CUT</t>
  </si>
  <si>
    <t>Ramsay, Richie</t>
  </si>
  <si>
    <t>T58 - T47 - T42 - T29 - T22</t>
  </si>
  <si>
    <t>T42 - CUT - T30 - CUT - CUT</t>
  </si>
  <si>
    <t>Kearney, Niall</t>
  </si>
  <si>
    <t>T22 - T14 - T30 - T21 - T60</t>
  </si>
  <si>
    <t>CUT - CUT - T14 - CUT - T39</t>
  </si>
  <si>
    <t>Drewitt, Brett</t>
  </si>
  <si>
    <t>T67 - T26 - CUT - T3 - CUT</t>
  </si>
  <si>
    <t>Van Driel, Darius</t>
  </si>
  <si>
    <t>T52 - T10 - T56 - T8 - T63</t>
  </si>
  <si>
    <t>Jamieson, Scott</t>
  </si>
  <si>
    <t>CUT - T42 - CUT - T38 - T22</t>
  </si>
  <si>
    <t>T67 - CUT - T30 - 51 - CUT</t>
  </si>
  <si>
    <t>Roy, Kevin</t>
  </si>
  <si>
    <t>CUT - CUT - CUT - T5 - T48</t>
  </si>
  <si>
    <t>Moller, Niklas Norgaard</t>
  </si>
  <si>
    <t>T5 - CUT - 6 - T25 - T14</t>
  </si>
  <si>
    <t>Hall, Harry</t>
  </si>
  <si>
    <t>T28 - T55 - 51 - CUT - T41</t>
  </si>
  <si>
    <t>CUT - T58 - T59 - CUT - T29</t>
  </si>
  <si>
    <t>Garcia-Heredia, Alfredo</t>
  </si>
  <si>
    <t>T2 - T16 - T21 - CUT - T33</t>
  </si>
  <si>
    <t>Strydom, Tristen</t>
  </si>
  <si>
    <t>T6 - T7 - T15 - T5 - CUT</t>
  </si>
  <si>
    <t>Goosen, Retief</t>
  </si>
  <si>
    <t>2 - T11 - T56 - T24 - T9</t>
  </si>
  <si>
    <t>Whitnell, Dale</t>
  </si>
  <si>
    <t>T41 - T38 - T15 - CUT - T54</t>
  </si>
  <si>
    <t>Power, Seamus</t>
  </si>
  <si>
    <t>CUT - T22 - CUT - T54 - T9</t>
  </si>
  <si>
    <t>Landry, Andrew</t>
  </si>
  <si>
    <t>CUT - CUT - CUT - T33 - CUT</t>
  </si>
  <si>
    <t>CUT - T43 - CUT - CUT - T39</t>
  </si>
  <si>
    <t>Stanger, Jimmy</t>
  </si>
  <si>
    <t>T10 - CUT - CUT - T28 - CUT</t>
  </si>
  <si>
    <t>Senior, Jack</t>
  </si>
  <si>
    <t>T28 - T48 - CUT - T8 - CUT</t>
  </si>
  <si>
    <t>Zecheng, Marty Dou</t>
  </si>
  <si>
    <t>T7 - T42 - T67 - T11 - CUT</t>
  </si>
  <si>
    <t>Zanotti, Fabrizio</t>
  </si>
  <si>
    <t>T53 - T14 - T22 - T56 - CUT</t>
  </si>
  <si>
    <t>Tarrio Ben, Santiago</t>
  </si>
  <si>
    <t>T9 - T2 - CUT - CUT - 6</t>
  </si>
  <si>
    <t>Kinoshita, Ryosuke</t>
  </si>
  <si>
    <t>T5 - T10 - T67 - T4 - T47</t>
  </si>
  <si>
    <t>Horikawa, Mikumu</t>
  </si>
  <si>
    <t>9 - T14 - T10 - MC - T38</t>
  </si>
  <si>
    <t>Sucher, Zack</t>
  </si>
  <si>
    <t>T66 - T8 - CUT - CUT - T21</t>
  </si>
  <si>
    <t>Gomez, Fabian</t>
  </si>
  <si>
    <t>CUT - T15 - T51 - T56 - T48</t>
  </si>
  <si>
    <t>Kawamura, Masahiro</t>
  </si>
  <si>
    <t>CUT - T14 - T33 - CUT - T28</t>
  </si>
  <si>
    <t>Cunningham, George</t>
  </si>
  <si>
    <t>T3 - CUT - CUT - T11 - CUT</t>
  </si>
  <si>
    <t>Sullivan, Andy</t>
  </si>
  <si>
    <t>T33 - T68 - T19 - T17 - T71</t>
  </si>
  <si>
    <t>Lindheim, Nicholas</t>
  </si>
  <si>
    <t>T31 - CUT - T62 - T60 - CUT</t>
  </si>
  <si>
    <t>CUT - T13 - T23 - CUT - CUT</t>
  </si>
  <si>
    <t>Wu, Brandon</t>
  </si>
  <si>
    <t>CUT - CUT - CUT - T37 - T7</t>
  </si>
  <si>
    <t>CUT - CUT - CUT - T44 - CUT</t>
  </si>
  <si>
    <t>Chesters, Ashley</t>
  </si>
  <si>
    <t>T52 - T14 - T33 - T62 - CUT</t>
  </si>
  <si>
    <t>Bhullar, Gaganjeet</t>
  </si>
  <si>
    <t>T2 - T16 - T42 - CUT - CUT</t>
  </si>
  <si>
    <t>T50 - T64 - T69 - 62 - CUT</t>
  </si>
  <si>
    <t>De Jager, Louis</t>
  </si>
  <si>
    <t>T33 - T20 - CUT - T71 - T12</t>
  </si>
  <si>
    <t>Brown, Steven</t>
  </si>
  <si>
    <t>T26 - T68 - CUT - T30 - CUT</t>
  </si>
  <si>
    <t>Griffin, J.T.</t>
  </si>
  <si>
    <t>T10 - CUT - CUT - T46 - T48</t>
  </si>
  <si>
    <t>CUT - T4 - CUT - CUT - T29</t>
  </si>
  <si>
    <t>CUT - CUT - CUT - T48 - CUT</t>
  </si>
  <si>
    <t>T36 - CUT - CUT - CUT - CUT</t>
  </si>
  <si>
    <t>Antcliff, Maverick</t>
  </si>
  <si>
    <t>CUT - T48 - T53 - T21 - T42</t>
  </si>
  <si>
    <t>Veerman, Johannes</t>
  </si>
  <si>
    <t>T14 - T16 - CUT - CUT - CUT</t>
  </si>
  <si>
    <t>Hoey, Rico</t>
  </si>
  <si>
    <t>CUT - T37 - CUT - T20 - T63</t>
  </si>
  <si>
    <t>Vogel, T.J.</t>
  </si>
  <si>
    <t>T44 - T22 - CUT - T61 - T28</t>
  </si>
  <si>
    <t>Wolff, Matthew</t>
  </si>
  <si>
    <t>T36 - T64 - WD - T17 - DQ</t>
  </si>
  <si>
    <t>Levy, Alexander</t>
  </si>
  <si>
    <t>T50 - CUT - CUT - CUT - T42</t>
  </si>
  <si>
    <t>CUT - CUT - CUT - 75 - CUT</t>
  </si>
  <si>
    <t>Gutschewski, Scott</t>
  </si>
  <si>
    <t>T22 - CUT - CUT - CUT - CUT</t>
  </si>
  <si>
    <t>Valimaki, Sami</t>
  </si>
  <si>
    <t>CUT - T51 - CUT - T64 - T22</t>
  </si>
  <si>
    <t>Barjon, Paul</t>
  </si>
  <si>
    <t>CUT - 66 - CUT - T15 - 1</t>
  </si>
  <si>
    <t>CUT - CUT - CUT - CUT - T54</t>
  </si>
  <si>
    <t>Jordan, Matthew</t>
  </si>
  <si>
    <t>T37 - W/D - CUT - CUT - T56</t>
  </si>
  <si>
    <t>Fishburn, Patrick</t>
  </si>
  <si>
    <t>T67 - CUT - T17 - T62 - T34</t>
  </si>
  <si>
    <t>Pavon, Matthieu</t>
  </si>
  <si>
    <t>CUT - T38 - CUT - T8 - T63</t>
  </si>
  <si>
    <t>Schneider, Marcel</t>
  </si>
  <si>
    <t>T28 - CUT - T53 - T8 - T33</t>
  </si>
  <si>
    <t>CUT - T69 - CUT - T18 - CUT</t>
  </si>
  <si>
    <t>Wu, Dylan</t>
  </si>
  <si>
    <t>T22 - T55 - CUT - CUT - T54</t>
  </si>
  <si>
    <t>Santos, Ricardo</t>
  </si>
  <si>
    <t>T33 - T67 - T28 - CUT - CUT</t>
  </si>
  <si>
    <t>Crick, Brandon</t>
  </si>
  <si>
    <t>T55 - T13 - T39 - CUT - CUT</t>
  </si>
  <si>
    <t>Cole, Eric</t>
  </si>
  <si>
    <t>T22 - CUT - T22 - CUT - CUT</t>
  </si>
  <si>
    <t>Ritthammer, Bernard</t>
  </si>
  <si>
    <t>CUT - T33 - CUT - T33 - CUT</t>
  </si>
  <si>
    <t>Forrest, Grant</t>
  </si>
  <si>
    <t>T33 - CUT - T61 - CUT - T33</t>
  </si>
  <si>
    <t>Rey, Alejandro Del</t>
  </si>
  <si>
    <t>T11 - T27 - T24 - T21 - CUT</t>
  </si>
  <si>
    <t>Cockerill, Aaron</t>
  </si>
  <si>
    <t>T52 - T28 - CUT - T29 - T48</t>
  </si>
  <si>
    <t>Sordet, Clement</t>
  </si>
  <si>
    <t>CUT - T48 - CUT - T21 - CUT</t>
  </si>
  <si>
    <t>Easton, Bryce</t>
  </si>
  <si>
    <t>CUT - CUT - CUT - T31 - T32</t>
  </si>
  <si>
    <t>CUT - CUT - T13 - CUT - CUT</t>
  </si>
  <si>
    <t>LeBrun, Steve</t>
  </si>
  <si>
    <t>T34 - T47 - CUT - CUT - T54</t>
  </si>
  <si>
    <t>Kocher, David</t>
  </si>
  <si>
    <t>T55 - T17 - CUT - CUT - T65</t>
  </si>
  <si>
    <t>Lorenzo-Vera, Michael</t>
  </si>
  <si>
    <t>T41 - CUT - T72 - T62 - CUT</t>
  </si>
  <si>
    <t>Whitney, Tom</t>
  </si>
  <si>
    <t>CUT - CUT - T17 - CUT - CUT</t>
  </si>
  <si>
    <t>Enoch, Rhys</t>
  </si>
  <si>
    <t>CUT - T20 - CUT - T38 - T69</t>
  </si>
  <si>
    <t>T60 - CUT - T69 - CUT - T39</t>
  </si>
  <si>
    <t>Montgomery, Taylor</t>
  </si>
  <si>
    <t>T46 - T42 - CUT - CUT - CUT</t>
  </si>
  <si>
    <t>Etulain, Julian</t>
  </si>
  <si>
    <t>CUT - CUT - T37 - T28 - T53</t>
  </si>
  <si>
    <t>Grant, Brent</t>
  </si>
  <si>
    <t>T28 - CUT - CUT - CUT - T41</t>
  </si>
  <si>
    <t>Lingmerth, David</t>
  </si>
  <si>
    <t>T28 - CUT - CUT - CUT - CUT</t>
  </si>
  <si>
    <t>VanDerLaan, John</t>
  </si>
  <si>
    <t>CUT - T10 - T42 - T47 - CUT</t>
  </si>
  <si>
    <t>Smith, Jordan</t>
  </si>
  <si>
    <t>T19 - T47 - CUT - T56 - T33</t>
  </si>
  <si>
    <t>CUT - CUT - T30 - CUT - CUT</t>
  </si>
  <si>
    <t>Kim, Sihwan</t>
  </si>
  <si>
    <t>CUT - T57 - T47 - T45 - T18</t>
  </si>
  <si>
    <t>Tuten, Shad</t>
  </si>
  <si>
    <t>T3 - W/D - T5 - CUT - T21</t>
  </si>
  <si>
    <t>India, Vince</t>
  </si>
  <si>
    <t>T55 - CUT - CUT - T53 - T31</t>
  </si>
  <si>
    <t>CUT - CUT - T58 - CUT - T57</t>
  </si>
  <si>
    <t>Scalise, Lorenzo Filipo</t>
  </si>
  <si>
    <t>T22 - T62 - T30 - RETD - CUT</t>
  </si>
  <si>
    <t>Gay, Brian</t>
  </si>
  <si>
    <t>T46 - CUT - CUT - CUT - CUT</t>
  </si>
  <si>
    <t>Norris, Shaun</t>
  </si>
  <si>
    <t>T23 - T33 - T14 - T59 - MC</t>
  </si>
  <si>
    <t>T57 - T46 - CUT - CUT - 68</t>
  </si>
  <si>
    <t>Skinns, David</t>
  </si>
  <si>
    <t>T56 - CUT - CUT - T39 - T46</t>
  </si>
  <si>
    <t>T7 - CUT - CUT - CUT - CUT</t>
  </si>
  <si>
    <t>Rodriguez, Jose de Jesus</t>
  </si>
  <si>
    <t>T60 - CUT - CUT - CUT - CUT</t>
  </si>
  <si>
    <t>Van Meijel, Lars</t>
  </si>
  <si>
    <t>T65 - T48 - CUT - T29 - T72</t>
  </si>
  <si>
    <t>McCarthy, Dan</t>
  </si>
  <si>
    <t>CUT - T47 - T69 - T5 - CUT</t>
  </si>
  <si>
    <t>Mansell, Richard</t>
  </si>
  <si>
    <t>CUT - CUT - T28 - T56 - T42</t>
  </si>
  <si>
    <t>CUT - T11 - T34 - CUT - CUT</t>
  </si>
  <si>
    <t>Sharvin, Cormac</t>
  </si>
  <si>
    <t>CUT - T48 - T28 - CUT - CUT</t>
  </si>
  <si>
    <t>Cappelen, Sebastian</t>
  </si>
  <si>
    <t>CUT - CUT - T34 - T59 - CUT</t>
  </si>
  <si>
    <t>Cejka, Alex</t>
  </si>
  <si>
    <t>T38 - CUT - T43 - CUT - T2</t>
  </si>
  <si>
    <t>Colsaerts, Nicolas</t>
  </si>
  <si>
    <t>T37 - T46 - T27 - CUT - CUT</t>
  </si>
  <si>
    <t>Thompson, Curtis</t>
  </si>
  <si>
    <t>T16 - CUT - CUT - T60 - T48</t>
  </si>
  <si>
    <t>Lower, Justin</t>
  </si>
  <si>
    <t>T51 - CUT - CUT - CUT - T46</t>
  </si>
  <si>
    <t>CUT - CUT - CUT - CUT - 67</t>
  </si>
  <si>
    <t>Randolph, Jonathan</t>
  </si>
  <si>
    <t>T16 - CUT - T56 - CUT - T54</t>
  </si>
  <si>
    <t>Langasque, Romain</t>
  </si>
  <si>
    <t>T50 - T5 - T30 - T45 - CUT</t>
  </si>
  <si>
    <t>Chiarella, Alex</t>
  </si>
  <si>
    <t>CUT - T17 - CUT - T28 - CUT</t>
  </si>
  <si>
    <t>Otaegui, Adrian</t>
  </si>
  <si>
    <t>CUT - T24 - T42 - CUT - T60</t>
  </si>
  <si>
    <t>Harkins, Brandon</t>
  </si>
  <si>
    <t>T28 - T26 - CUT - CUT - CUT</t>
  </si>
  <si>
    <t>Compton, Erik</t>
  </si>
  <si>
    <t>T40 - CUT - T69 - T28 - W/D</t>
  </si>
  <si>
    <t>Shinkwin, Callum</t>
  </si>
  <si>
    <t>T35 - CUT - T28 - T68 - T63</t>
  </si>
  <si>
    <t>Buckley, Hayden</t>
  </si>
  <si>
    <t>T40 - CUT - CUT - T46 - T41</t>
  </si>
  <si>
    <t>Heisele, Sebastian</t>
  </si>
  <si>
    <t>CUT - CUT - CUT - T45 - CUT</t>
  </si>
  <si>
    <t>Drysdale, David</t>
  </si>
  <si>
    <t>CUT - T5 - T61 - CUT - W/D</t>
  </si>
  <si>
    <t>Fdez-Castano, Gonzalo</t>
  </si>
  <si>
    <t>CUT - T14 - T45 - CUT - CUT</t>
  </si>
  <si>
    <t>Echavarria, Nicolas</t>
  </si>
  <si>
    <t>CUT - T35 - CUT - T5 - CUT</t>
  </si>
  <si>
    <t>McEvoy, Richard</t>
  </si>
  <si>
    <t>T28 - CUT - T33 - CUT - CUT</t>
  </si>
  <si>
    <t>Taylor, Ben</t>
  </si>
  <si>
    <t>CUT - T50 - CUT - T54 - CUT</t>
  </si>
  <si>
    <t>Laporta, Francesco</t>
  </si>
  <si>
    <t>72 - T47 - CUT - T62 - T33</t>
  </si>
  <si>
    <t>Lagergren, Joakim</t>
  </si>
  <si>
    <t>T42 - CUT - CUT - CUT - T18</t>
  </si>
  <si>
    <t>Chin, John</t>
  </si>
  <si>
    <t>CUT - CUT - 66 - CUT - T54</t>
  </si>
  <si>
    <t>CUT - T3 - CUT - T69 - CUT</t>
  </si>
  <si>
    <t>Elvira Mijares, Ignacio</t>
  </si>
  <si>
    <t>CUT - T68 - CUT - CUT - CUT</t>
  </si>
  <si>
    <t>Fisher, Ross</t>
  </si>
  <si>
    <t>T53 - CUT - T47 - CUT - T56</t>
  </si>
  <si>
    <t>Mullinax, Trey</t>
  </si>
  <si>
    <t>CUT - T22 - T22 - CUT - CUT</t>
  </si>
  <si>
    <t>Oriol, Pedro</t>
  </si>
  <si>
    <t>T37 - 71 - T33 - CUT - T6</t>
  </si>
  <si>
    <t>Young, Cameron</t>
  </si>
  <si>
    <t>CUT - CUT - CUT - CUT - T13</t>
  </si>
  <si>
    <t>Schaper, Jayden Trey</t>
  </si>
  <si>
    <t>T5 - T24 - T20 - CUT - CUT</t>
  </si>
  <si>
    <t>Nunez, Augusto</t>
  </si>
  <si>
    <t>CUT - CUT - T28 - 59 - CUT</t>
  </si>
  <si>
    <t>CUT - CUT - CUT - CUT - T48</t>
  </si>
  <si>
    <t>Waring, Paul</t>
  </si>
  <si>
    <t>CUT - CUT - CUT - T52 - T28</t>
  </si>
  <si>
    <t>Anderson, Mark</t>
  </si>
  <si>
    <t>CUT - CUT - T63 - T43 - CUT</t>
  </si>
  <si>
    <t>Fahrbring, Jens</t>
  </si>
  <si>
    <t>T62 - T52 - T67 - T31 - T25</t>
  </si>
  <si>
    <t>CUT - CUT - CUT - WD - CUT</t>
  </si>
  <si>
    <t>Morrison, James</t>
  </si>
  <si>
    <t>CUT - T28 - 70 - T56 - T48</t>
  </si>
  <si>
    <t>Bland, Richard</t>
  </si>
  <si>
    <t>T52 - CUT - CUT - T8 - CUT</t>
  </si>
  <si>
    <t>Sharma, Shubhankar</t>
  </si>
  <si>
    <t>CUT - T30 - T61 - CUT - CUT</t>
  </si>
  <si>
    <t>Pepperell, Eddie</t>
  </si>
  <si>
    <t>CUT - CUT - T64 - CUT - T33</t>
  </si>
  <si>
    <t>Long, Hurly</t>
  </si>
  <si>
    <t>CUT - T63 - CUT - T11 - CUT</t>
  </si>
  <si>
    <t>Tree, Toby</t>
  </si>
  <si>
    <t>T65 - T30 - CUT - CUT - T69</t>
  </si>
  <si>
    <t>Wattel, Romain</t>
  </si>
  <si>
    <t>T52 - T65 - CUT - CUT - CUT</t>
  </si>
  <si>
    <t>Sciot-Siegrist, Robin</t>
  </si>
  <si>
    <t>T65 - T30 - CUT - CUT - T22</t>
  </si>
  <si>
    <t>Kjeldsen, Soren</t>
  </si>
  <si>
    <t>CUT - T47 - 69 - T61 - T71</t>
  </si>
  <si>
    <t>Gellerman, Michael</t>
  </si>
  <si>
    <t>T14 - T58 - CUT - CUT - CUT</t>
  </si>
  <si>
    <t>Baldwin, Matthew</t>
  </si>
  <si>
    <t>T30 - CUT - T53 - CUT - CUT</t>
  </si>
  <si>
    <t>Weaver, Drew</t>
  </si>
  <si>
    <t>CUT - CUT - T28 - CUT - CUT</t>
  </si>
  <si>
    <t>Molinari, Edoardo</t>
  </si>
  <si>
    <t>CUT - CUT - CUT - CUT - T28</t>
  </si>
  <si>
    <t>Maguire, Jack</t>
  </si>
  <si>
    <t>CUT - CUT - CUT - T28 - T48</t>
  </si>
  <si>
    <t>Havret, Gregory</t>
  </si>
  <si>
    <t>CUT - CUT - T70 - T45 - CUT</t>
  </si>
  <si>
    <t>Aphibarnrat, Kiradech</t>
  </si>
  <si>
    <t>CUT - T67 - CUT - CUT - CUT</t>
  </si>
  <si>
    <t>Guerrier, Julien</t>
  </si>
  <si>
    <t>T62 - T48 - T45 - T38 - CUT</t>
  </si>
  <si>
    <t>Saxon, Charlie</t>
  </si>
  <si>
    <t>CUT - T73 - CUT - T11 - T31</t>
  </si>
  <si>
    <t>Gagli, Lorenzo</t>
  </si>
  <si>
    <t>T52 - CUT - T15 - CUT - CUT</t>
  </si>
  <si>
    <t>CUT - CUT - T44 - T56 - CUT</t>
  </si>
  <si>
    <t>Van Aswegen, Tyrone</t>
  </si>
  <si>
    <t>T40 - CUT - T39 - CUT - CUT</t>
  </si>
  <si>
    <t>Wood, Chris</t>
  </si>
  <si>
    <t>CUT - T64 - T21 - CUT - CUT</t>
  </si>
  <si>
    <t>Caldwell, Jonathan</t>
  </si>
  <si>
    <t>CUT - T57 - CUT - T21 - T42</t>
  </si>
  <si>
    <t>Baker, Chris</t>
  </si>
  <si>
    <t>CUT - T47 - CUT - CUT - CUT</t>
  </si>
  <si>
    <t>Cuartero Blanco, Emilio</t>
  </si>
  <si>
    <t>CUT - T63 - T47 - CUT - T14</t>
  </si>
  <si>
    <t>Chawrasia, S.S.P.</t>
  </si>
  <si>
    <t>CUT - CUT - T15 - CUT - CUT</t>
  </si>
  <si>
    <t>Hebert, Benjamin</t>
  </si>
  <si>
    <t>T58 - T70 - T33 - CUT - CUT</t>
  </si>
  <si>
    <t>Ford, Matt</t>
  </si>
  <si>
    <t>T52 - CUT - CUT - T69 - T69</t>
  </si>
  <si>
    <t>Karlberg, Rikard</t>
  </si>
  <si>
    <t>T65 - CUT - T47 - CUT - CUT</t>
  </si>
  <si>
    <t>Suri, Julian</t>
  </si>
  <si>
    <t>CUT - 66 - 67 - CUT - T60</t>
  </si>
  <si>
    <t>Wilson, Oliver</t>
  </si>
  <si>
    <t>CUT - T33 - CUT - T52 - T75</t>
  </si>
  <si>
    <t>Law, David</t>
  </si>
  <si>
    <t>Miller, Michael</t>
  </si>
  <si>
    <t>CUT - T53 - 53 - CUT - CUT</t>
  </si>
  <si>
    <t>Swafford, Hudson</t>
  </si>
  <si>
    <t>CUT - T6 - CUT - CUT - CUT</t>
  </si>
  <si>
    <t>Reitan, Kristoffer</t>
  </si>
  <si>
    <t>CUT - CUT - T20 - T59 - CUT</t>
  </si>
  <si>
    <t>Bae, Sangmoon</t>
  </si>
  <si>
    <t>CUT - T67 - CUT - T64 - T16</t>
  </si>
  <si>
    <t>Schniederjans, Ollie</t>
  </si>
  <si>
    <t>CUT - CUT - CUT - DQ - CUT</t>
  </si>
  <si>
    <t>Fernandez, Scott</t>
  </si>
  <si>
    <t>T26 - T29 - T16 - CUT - CUT</t>
  </si>
  <si>
    <t>Limbhasut, KK</t>
  </si>
  <si>
    <t>CUT - T47 - T56 - CUT - CUT</t>
  </si>
  <si>
    <t>Ledesma, Nelson</t>
  </si>
  <si>
    <t>CUT - T15 - CUT - CUT - CUT</t>
  </si>
  <si>
    <t>Augenstein, John</t>
  </si>
  <si>
    <t>Alexander, Tyson</t>
  </si>
  <si>
    <t>CUT - T75 - W/D - CUT - 1</t>
  </si>
  <si>
    <t>Southgate, Matthew</t>
  </si>
  <si>
    <t>CUT - T70 - CUT - CUT - CUT</t>
  </si>
  <si>
    <t>Hojgaard, Nicolai</t>
  </si>
  <si>
    <t>CUT - CUT - T7 - T15 - 74</t>
  </si>
  <si>
    <t>CUT - WD - CUT - CUT - CUT</t>
  </si>
  <si>
    <t>Piller, Martin</t>
  </si>
  <si>
    <t>T67 - T42 - T35 - CUT - CUT</t>
  </si>
  <si>
    <t>CUT - CUT - T59 - 65 - CUT</t>
  </si>
  <si>
    <t>Nienaber, Wilco</t>
  </si>
  <si>
    <t>T64 - T28 - CUT - CUT - T22</t>
  </si>
  <si>
    <t>McCormick, Ryan</t>
  </si>
  <si>
    <t>T34 - CUT - T22 - CUT - T63</t>
  </si>
  <si>
    <t>Ernst, Derek</t>
  </si>
  <si>
    <t>Ferguson, Ewen</t>
  </si>
  <si>
    <t>CUT - CUT - CUT - CUT - T3</t>
  </si>
  <si>
    <t>Campillo, Jorge</t>
  </si>
  <si>
    <t>Stefani, Shawn</t>
  </si>
  <si>
    <t>CUT - CUT - T39 - CUT - T69</t>
  </si>
  <si>
    <t>Voke, Nick</t>
  </si>
  <si>
    <t>CUT - CUT - CUT - T46 - T21</t>
  </si>
  <si>
    <t>Rozo, Marcelo</t>
  </si>
  <si>
    <t>CUT - CUT - T67 - CUT - T34</t>
  </si>
  <si>
    <t>Hirschman, Grant</t>
  </si>
  <si>
    <t>CUT - CUT - T52 - T62 - CUT</t>
  </si>
  <si>
    <t>Stenson, Henrik</t>
  </si>
  <si>
    <t>CUT - CUT - CUT - T38 - T63</t>
  </si>
  <si>
    <t>Yates, Greg</t>
  </si>
  <si>
    <t>T10 - T60 - T39 - CUT - CUT</t>
  </si>
  <si>
    <t>Wolfe, Jared</t>
  </si>
  <si>
    <t>T56 - CUT - CUT - T47 - CUT</t>
  </si>
  <si>
    <t>Rousaud, Eduard</t>
  </si>
  <si>
    <t>MC - T10 - MC - CUT - T18</t>
  </si>
  <si>
    <t>Gibson, Rhein</t>
  </si>
  <si>
    <t>CUT - T63 - CUT - T69 - CUT</t>
  </si>
  <si>
    <t>Follet-Smith, Benjamin</t>
  </si>
  <si>
    <t>T25 - T15 - MC - T37 - CUT</t>
  </si>
  <si>
    <t>Soderberg, Sebastian</t>
  </si>
  <si>
    <t>CUT - CUT - T26 - CUT - T56</t>
  </si>
  <si>
    <t>Jacquelin, Raphael</t>
  </si>
  <si>
    <t>DISQ - T35 - T52 - CUT - T63</t>
  </si>
  <si>
    <t>Farr, Oliver</t>
  </si>
  <si>
    <t>CUT - CUT - CUT - T69 - CUT</t>
  </si>
  <si>
    <t>Evans, Ben</t>
  </si>
  <si>
    <t>T41 - T57 - CUT - T45 - T63</t>
  </si>
  <si>
    <t>Stadler, Kevin</t>
  </si>
  <si>
    <t>CUT - CUT - T54 - CUT - CUT</t>
  </si>
  <si>
    <t>Lopez, Jacobo Pastor</t>
  </si>
  <si>
    <t>ALP</t>
  </si>
  <si>
    <t>T31 - T36 - T29 - MC - T22</t>
  </si>
  <si>
    <t>Lombard, Zander</t>
  </si>
  <si>
    <t>W/D - CUT - T24 - T45 - T42</t>
  </si>
  <si>
    <t>Karlsson, Anton</t>
  </si>
  <si>
    <t>CUT - CUT - CUT - CUT - T14</t>
  </si>
  <si>
    <t>Harmeling, Evan</t>
  </si>
  <si>
    <t>CUT - CUT - CUT - T28 - T41</t>
  </si>
  <si>
    <t>Green, Gavin</t>
  </si>
  <si>
    <t>71 - CUT - CUT - T41 - CUT</t>
  </si>
  <si>
    <t>Walker, Euan</t>
  </si>
  <si>
    <t>CUT - T58 - T47 - CUT - CUT</t>
  </si>
  <si>
    <t>Huizing, Daan</t>
  </si>
  <si>
    <t>CUT - CUT - 71 - CUT - T25</t>
  </si>
  <si>
    <t>Porteous, Haydn</t>
  </si>
  <si>
    <t>T73 - CUT - CUT - CUT - T63</t>
  </si>
  <si>
    <t>Eriksson, Philip</t>
  </si>
  <si>
    <t>T39 - CUT - CUT - CUT - T42</t>
  </si>
  <si>
    <t>Spaun, J.J.</t>
  </si>
  <si>
    <t>T68 - CUT - T67 - CUT - CUT</t>
  </si>
  <si>
    <t>Coupland, Dave</t>
  </si>
  <si>
    <t>CUT - T63 - CUT - CUT - CUT</t>
  </si>
  <si>
    <t>Humphrey, Theo</t>
  </si>
  <si>
    <t>CUT - CUT - CUT - 2 - CUT</t>
  </si>
  <si>
    <t>Chang, Yikeun</t>
  </si>
  <si>
    <t>CUT - CUT - CUT - CUT - T6</t>
  </si>
  <si>
    <t>Bjerregaard, Lucas</t>
  </si>
  <si>
    <t>CUT - T57 - CUT - T71 - CUT</t>
  </si>
  <si>
    <t>Pulkkanen, Tapio</t>
  </si>
  <si>
    <t>CUT - CUT - CUT - CUT - T72</t>
  </si>
  <si>
    <t>Gandy, Tom</t>
  </si>
  <si>
    <t>T45 - T44 - CUT - CUT - CUT</t>
  </si>
  <si>
    <t>Poke, Benjamin</t>
  </si>
  <si>
    <t>T41 - CUT - 73 - T29 - CUT</t>
  </si>
  <si>
    <t>Perrier, Damien</t>
  </si>
  <si>
    <t>T52 - CUT - CUT - CUT - CUT</t>
  </si>
  <si>
    <t>Binfield, Wade</t>
  </si>
  <si>
    <t>CUT - T42 - CUT - CUT - T60</t>
  </si>
  <si>
    <t>Arnold, Jamie</t>
  </si>
  <si>
    <t>CUT - CUT - CUT - T20 - CUT</t>
  </si>
  <si>
    <t>Roussel, Robin</t>
  </si>
  <si>
    <t>CUT - CUT - CUT - T29 - CUT</t>
  </si>
  <si>
    <t>Johnson, Chase</t>
  </si>
  <si>
    <t>CUT - CUT - CUT - T46 - T48</t>
  </si>
  <si>
    <t>Watney, Nick</t>
  </si>
  <si>
    <t>Wright, Chase</t>
  </si>
  <si>
    <t>Paratore, Renato</t>
  </si>
  <si>
    <t>67 - CUT - CUT - T12 - CUT</t>
  </si>
  <si>
    <t>McDaniel, Chip</t>
  </si>
  <si>
    <t>CUT - CUT - CUT - T53 - T69</t>
  </si>
  <si>
    <t>Koivisto, Tyler</t>
  </si>
  <si>
    <t>CUT - CUT - T56 - CUT - CUT</t>
  </si>
  <si>
    <t>Tiley, Steven</t>
  </si>
  <si>
    <t>T36 - CUT - T68 - CUT - CUT</t>
  </si>
  <si>
    <t>Figueiredo, Pedro</t>
  </si>
  <si>
    <t>CUT - T56 - T44 - CUT - CUT</t>
  </si>
  <si>
    <t>Stalter, Joel</t>
  </si>
  <si>
    <t>Jones, Kyle</t>
  </si>
  <si>
    <t>CUT - CUT - CUT - 65 - W/D</t>
  </si>
  <si>
    <t>Howell, David</t>
  </si>
  <si>
    <t>CUT - CUT - T48 - CUT - CUT</t>
  </si>
  <si>
    <t>McLeod, Jake</t>
  </si>
  <si>
    <t>ANZ</t>
  </si>
  <si>
    <t>MC - T26 - CUT - CUT - T75</t>
  </si>
  <si>
    <t>Kaske, Janne</t>
  </si>
  <si>
    <t>CUT - T19 - CUT - CUT - CUT</t>
  </si>
  <si>
    <t>Sandhu, Ajeetesh</t>
  </si>
  <si>
    <t>PGTI</t>
  </si>
  <si>
    <t>14 - T13 - T61 - CUT - CUT</t>
  </si>
  <si>
    <t>Senden, John</t>
  </si>
  <si>
    <t>T39 - 75 - CUT - CUT - T56</t>
  </si>
  <si>
    <t>Pigem, Carlos</t>
  </si>
  <si>
    <t>Quiros, Alvaro</t>
  </si>
  <si>
    <t>Young, Daniel</t>
  </si>
  <si>
    <t>CUT - T57 - CUT - CUT - CUT</t>
  </si>
  <si>
    <t>Slattery, Lee</t>
  </si>
  <si>
    <t>76 - T20 - RETD - CUT - CUT</t>
  </si>
  <si>
    <t>Every, Matt</t>
  </si>
  <si>
    <t>T34 - CUT - CUT - CUT - CUT</t>
  </si>
  <si>
    <t>McGowan, Ross</t>
  </si>
  <si>
    <t>CUT - CUT - 73 - CUT - CUT</t>
  </si>
  <si>
    <t>Saddier, Adrien</t>
  </si>
  <si>
    <t>CUT - CUT - T33 - CUT - CUT</t>
  </si>
  <si>
    <t>Fisher, Oliver</t>
  </si>
  <si>
    <t>Moynihan, Gavin</t>
  </si>
  <si>
    <t>CUT - CUT - CUT - CUT - T67</t>
  </si>
  <si>
    <t>PLAYERNAME</t>
  </si>
  <si>
    <t>SGAPP</t>
  </si>
  <si>
    <t>SGOT</t>
  </si>
  <si>
    <t>DA</t>
  </si>
  <si>
    <t>SGARG</t>
  </si>
  <si>
    <t>SGP</t>
  </si>
  <si>
    <t>BA</t>
  </si>
  <si>
    <t>SCAA</t>
  </si>
  <si>
    <t>P5</t>
  </si>
  <si>
    <t>Three_PA</t>
  </si>
  <si>
    <t>SCB4C</t>
  </si>
  <si>
    <t>CH</t>
  </si>
  <si>
    <t>FORM</t>
  </si>
  <si>
    <t>TOTAL</t>
  </si>
  <si>
    <t>xTOTAL</t>
  </si>
  <si>
    <t>PROJ</t>
  </si>
  <si>
    <t>REAL</t>
  </si>
  <si>
    <t>Justin Suh</t>
  </si>
  <si>
    <t>Justin Thomas</t>
  </si>
  <si>
    <t>Will Zalatoris</t>
  </si>
  <si>
    <t>Matt Wallace</t>
  </si>
  <si>
    <t>Russell Henley</t>
  </si>
  <si>
    <t>Keegan Bradley</t>
  </si>
  <si>
    <t>Matthew NeSmith</t>
  </si>
  <si>
    <t>Tony Finau</t>
  </si>
  <si>
    <t>Corey Conners</t>
  </si>
  <si>
    <t>Jon Rahm</t>
  </si>
  <si>
    <t>Bryson DeChambeau</t>
  </si>
  <si>
    <t>Chez Reavie</t>
  </si>
  <si>
    <t>Scott Stallings</t>
  </si>
  <si>
    <t>Tom Hoge</t>
  </si>
  <si>
    <t>Xander Schauffele</t>
  </si>
  <si>
    <t>Stewart Cink</t>
  </si>
  <si>
    <t>Lanto Griffin</t>
  </si>
  <si>
    <t>Viktor Hovland</t>
  </si>
  <si>
    <t>Emiliano Grillo</t>
  </si>
  <si>
    <t>Cameron Percy</t>
  </si>
  <si>
    <t>Bubba Watson</t>
  </si>
  <si>
    <t>Henrik Norlander</t>
  </si>
  <si>
    <t>Russell Knox</t>
  </si>
  <si>
    <t>Harold Varner III</t>
  </si>
  <si>
    <t>Roger Sloan</t>
  </si>
  <si>
    <t>Joaquin Niemann</t>
  </si>
  <si>
    <t>Tyler Duncan</t>
  </si>
  <si>
    <t>Rob Oppenheim</t>
  </si>
  <si>
    <t>Cameron Tringale</t>
  </si>
  <si>
    <t>Kelly Kraft</t>
  </si>
  <si>
    <t>Kevin Streelman</t>
  </si>
  <si>
    <t>Max Homa</t>
  </si>
  <si>
    <t>Francesco Molinari</t>
  </si>
  <si>
    <t>Talor Gooch</t>
  </si>
  <si>
    <t>Patrick Cantlay</t>
  </si>
  <si>
    <t>K.J. Choi</t>
  </si>
  <si>
    <t>Aaron Wise</t>
  </si>
  <si>
    <t>Sam Ryder</t>
  </si>
  <si>
    <t>Abraham Ancer</t>
  </si>
  <si>
    <t>Webb Simpson</t>
  </si>
  <si>
    <t>C.T. Pan</t>
  </si>
  <si>
    <t>Cameron Davis</t>
  </si>
  <si>
    <t>Shane Lowry</t>
  </si>
  <si>
    <t>Harry Higgs</t>
  </si>
  <si>
    <t>John Huh</t>
  </si>
  <si>
    <t>Doc Redman</t>
  </si>
  <si>
    <t>Patrick Reed</t>
  </si>
  <si>
    <t>Sebasti√°n Mu√±oz</t>
  </si>
  <si>
    <t>Kyle Stanley</t>
  </si>
  <si>
    <t>James Hahn</t>
  </si>
  <si>
    <t>Hank Lebioda</t>
  </si>
  <si>
    <t>Rory McIlroy</t>
  </si>
  <si>
    <t>Sepp Straka</t>
  </si>
  <si>
    <t>Chase Seiffert</t>
  </si>
  <si>
    <t>Sungjae Im</t>
  </si>
  <si>
    <t>Luke List</t>
  </si>
  <si>
    <t>Lucas Glover</t>
  </si>
  <si>
    <t>Troy Merritt</t>
  </si>
  <si>
    <t>Adam Schenk</t>
  </si>
  <si>
    <t>Erik van Rooyen</t>
  </si>
  <si>
    <t>Patton Kizzire</t>
  </si>
  <si>
    <t>Tommy Fleetwood</t>
  </si>
  <si>
    <t>D.J. Trahan</t>
  </si>
  <si>
    <t>Gary Woodland</t>
  </si>
  <si>
    <t>Phil Mickelson</t>
  </si>
  <si>
    <t>Zach Johnson</t>
  </si>
  <si>
    <t>Scott Piercy</t>
  </si>
  <si>
    <t>Danny Lee</t>
  </si>
  <si>
    <t>Matt Jones</t>
  </si>
  <si>
    <t>Satoshi Kodaira</t>
  </si>
  <si>
    <t>Brian Harman</t>
  </si>
  <si>
    <t>Peter Malnati</t>
  </si>
  <si>
    <t>Joseph Bramlett</t>
  </si>
  <si>
    <t>Jason Day</t>
  </si>
  <si>
    <t>Andrew Putnam</t>
  </si>
  <si>
    <t>Brendan Steele</t>
  </si>
  <si>
    <t>Harris English</t>
  </si>
  <si>
    <t>Pat Perez</t>
  </si>
  <si>
    <t>Kyoung-Hoon Lee</t>
  </si>
  <si>
    <t>Kevin Tway</t>
  </si>
  <si>
    <t>Jason Dufner</t>
  </si>
  <si>
    <t>Ryan Moore</t>
  </si>
  <si>
    <t>Bo Hoag</t>
  </si>
  <si>
    <t>Brian Stuard</t>
  </si>
  <si>
    <t>Charl Schwartzel</t>
  </si>
  <si>
    <t>Luke Donald</t>
  </si>
  <si>
    <t>Michael Thompson</t>
  </si>
  <si>
    <t>Richy Werenski</t>
  </si>
  <si>
    <t>Byeong Hun An</t>
  </si>
  <si>
    <t>Nate Lashley</t>
  </si>
  <si>
    <t>Tom Lewis</t>
  </si>
  <si>
    <t>Tyler McCumber</t>
  </si>
  <si>
    <t>Will Gordon</t>
  </si>
  <si>
    <t>Michael Kim</t>
  </si>
  <si>
    <t>Joel Dahmen</t>
  </si>
  <si>
    <t>Jhonattan Vegas</t>
  </si>
  <si>
    <t>Mark Hubbard</t>
  </si>
  <si>
    <t>Ben Martin</t>
  </si>
  <si>
    <t>Denny McCarthy</t>
  </si>
  <si>
    <t>Kramer Hickok</t>
  </si>
  <si>
    <t>Vaughn Taylor</t>
  </si>
  <si>
    <t>Rory Sabbatini</t>
  </si>
  <si>
    <t>Robby Shelton</t>
  </si>
  <si>
    <t>Chesson Hadley</t>
  </si>
  <si>
    <t>Xinjun Zhang</t>
  </si>
  <si>
    <t>Austin Cook</t>
  </si>
  <si>
    <t>J.J. Spaun</t>
  </si>
  <si>
    <t>Grayson Murray</t>
  </si>
  <si>
    <t>Bronson Burgoon</t>
  </si>
  <si>
    <t>Keith Mitchell</t>
  </si>
  <si>
    <t>Scott Brown</t>
  </si>
  <si>
    <t>Carlos Ortiz</t>
  </si>
  <si>
    <t>Nick Taylor</t>
  </si>
  <si>
    <t>Rickie Fowler</t>
  </si>
  <si>
    <t>Ryan Armour</t>
  </si>
  <si>
    <t>Brice Garnett</t>
  </si>
  <si>
    <t>Robert Streb</t>
  </si>
  <si>
    <t>J.B. Holmes</t>
  </si>
  <si>
    <t>Scott Harrington</t>
  </si>
  <si>
    <t>Adam Long</t>
  </si>
  <si>
    <t>Wyndham Clark</t>
  </si>
  <si>
    <t>Adam Hadwin</t>
  </si>
  <si>
    <t>J.T. Poston</t>
  </si>
  <si>
    <t>David Hearn</t>
  </si>
  <si>
    <t>Mackenzie Hughes</t>
  </si>
  <si>
    <t>Jimmy Walker</t>
  </si>
  <si>
    <t>Maverick McNealy</t>
  </si>
  <si>
    <t>Vincent Whaley</t>
  </si>
  <si>
    <t>Michael Gligic</t>
  </si>
  <si>
    <t>Bo Van Pelt</t>
  </si>
  <si>
    <t>Kris Ventura</t>
  </si>
  <si>
    <t>Rafa Cabrera Bello</t>
  </si>
  <si>
    <t>Beau Hossler</t>
  </si>
  <si>
    <t>Ian Poulter</t>
  </si>
  <si>
    <t>Sebastian Cappelen</t>
  </si>
  <si>
    <t>Bill Haas</t>
  </si>
  <si>
    <t>Jamie Lovemark</t>
  </si>
  <si>
    <t>Brandon Hagy</t>
  </si>
  <si>
    <t>Patrick Rodgers</t>
  </si>
  <si>
    <t>Rafael Campos</t>
  </si>
  <si>
    <t>Sung Kang</t>
  </si>
  <si>
    <t>Ryan Brehm</t>
  </si>
  <si>
    <t>Sean O'Hair</t>
  </si>
  <si>
    <t>Hunter Mahan</t>
  </si>
  <si>
    <t>Martin Trainer</t>
  </si>
  <si>
    <t>Outright</t>
  </si>
  <si>
    <t>Top_5</t>
  </si>
  <si>
    <t>Top_10</t>
  </si>
  <si>
    <t>Top_20</t>
  </si>
  <si>
    <t>Scottie Scheffler</t>
  </si>
  <si>
    <t>Cameron Smith</t>
  </si>
  <si>
    <t>Hideki Matsuyama</t>
  </si>
  <si>
    <t>Collin Morikawa</t>
  </si>
  <si>
    <t>Ryan Palmer</t>
  </si>
  <si>
    <t>Bud Cauley</t>
  </si>
  <si>
    <t>Nick Watney</t>
  </si>
  <si>
    <t>Billy Horschel</t>
  </si>
  <si>
    <t>Dylan Frittelli</t>
  </si>
  <si>
    <t>Tim Wilkinson</t>
  </si>
  <si>
    <t>Matthew Wolff</t>
  </si>
  <si>
    <t>Aaron Baddeley</t>
  </si>
  <si>
    <t>Cameron Champ</t>
  </si>
  <si>
    <t>Ben Taylor</t>
  </si>
  <si>
    <t>Martin Laird</t>
  </si>
  <si>
    <t>Zac Blair</t>
  </si>
  <si>
    <t>Charley Hoffman</t>
  </si>
  <si>
    <t>Mark Anderson</t>
  </si>
  <si>
    <t>Anirban Lahiri</t>
  </si>
  <si>
    <t>Michael Gellerman</t>
  </si>
  <si>
    <t>Wes Roach</t>
  </si>
  <si>
    <t>Kristoffer Ventura</t>
  </si>
  <si>
    <t>Chris Stroud</t>
  </si>
  <si>
    <t>Vince Covello</t>
  </si>
  <si>
    <t>Dominic Bozzelli</t>
  </si>
  <si>
    <t>Doug Ghim</t>
  </si>
  <si>
    <t>Lucas Bjerregaard</t>
  </si>
  <si>
    <t>Chris Baker</t>
  </si>
  <si>
    <t>Zack Sucher</t>
  </si>
  <si>
    <t>Nelson Ledesma</t>
  </si>
  <si>
    <t>Rhein Gibson</t>
  </si>
  <si>
    <t>Jim Herman</t>
  </si>
  <si>
    <t>Brandt Snedeker</t>
  </si>
  <si>
    <t>Kevin Na</t>
  </si>
  <si>
    <t>Daniel Berger</t>
  </si>
  <si>
    <t>Brian Gay</t>
  </si>
  <si>
    <t>Jordan Spieth</t>
  </si>
  <si>
    <t>Jason Kokrak</t>
  </si>
  <si>
    <t>Kevin Chappell</t>
  </si>
  <si>
    <t>Branden Grace</t>
  </si>
  <si>
    <t>Andrew Landry</t>
  </si>
  <si>
    <t>Sam Burns</t>
  </si>
  <si>
    <t>Si Woo Kim</t>
  </si>
  <si>
    <t>Alex Noren</t>
  </si>
  <si>
    <t>Charles Howell III</t>
  </si>
  <si>
    <t>Marc Leishman</t>
  </si>
  <si>
    <t>Matt Kuchar</t>
  </si>
  <si>
    <t>Brendon Todd</t>
  </si>
  <si>
    <t>Matthew Fitzpatrick</t>
  </si>
  <si>
    <t>Paul Casey</t>
  </si>
  <si>
    <t>Matt Every</t>
  </si>
  <si>
    <t>Kiradech Aphibarnrat</t>
  </si>
  <si>
    <t>Louis Oosthuizen</t>
  </si>
  <si>
    <t>Hudson Swafford</t>
  </si>
  <si>
    <t>Kurt Kitayama</t>
  </si>
  <si>
    <t>Josh Teater</t>
  </si>
  <si>
    <t>Graeme McDowell</t>
  </si>
  <si>
    <t>Justin Rose</t>
  </si>
  <si>
    <t>Brooks Koepka</t>
  </si>
  <si>
    <t>Chris Kirk</t>
  </si>
  <si>
    <t>Steve Stricker</t>
  </si>
  <si>
    <t>Jim Furyk</t>
  </si>
  <si>
    <t>Dustin Johnson</t>
  </si>
  <si>
    <t>Sergio Garcia</t>
  </si>
  <si>
    <t>Danny Willett</t>
  </si>
  <si>
    <t>Kevin Kisner</t>
  </si>
  <si>
    <t>Jazz Janewattananond</t>
  </si>
  <si>
    <t>Alex Cejka</t>
  </si>
  <si>
    <t>Peter Uihlein</t>
  </si>
  <si>
    <t>John Senden</t>
  </si>
  <si>
    <t>Christiaan Bezuidenhout</t>
  </si>
  <si>
    <t>Seamus Power</t>
  </si>
  <si>
    <t>Arjun Atwal</t>
  </si>
  <si>
    <t>Tyrrell Hatton</t>
  </si>
  <si>
    <t>Adam Scott</t>
  </si>
  <si>
    <t>Wesley Bryan</t>
  </si>
  <si>
    <t>Takumi Kanaya</t>
  </si>
  <si>
    <t>Ryo Ishikawa</t>
  </si>
  <si>
    <t>Camilo Villegas</t>
  </si>
  <si>
    <t>Fabi√°n G√≥mez</t>
  </si>
  <si>
    <t>Kevin Stadler</t>
  </si>
  <si>
    <t>Andy Ogletree</t>
  </si>
  <si>
    <t>Padraig Harrington</t>
  </si>
  <si>
    <t>John Augenstein</t>
  </si>
  <si>
    <t>William McGirt</t>
  </si>
  <si>
    <t>D.A. Points</t>
  </si>
  <si>
    <t>Davis Riley</t>
  </si>
  <si>
    <t>Johnson Wagner</t>
  </si>
  <si>
    <t>Henrik Stenson</t>
  </si>
  <si>
    <t>Bernd Wiesberger</t>
  </si>
  <si>
    <t>Lee Westwood</t>
  </si>
  <si>
    <t>Victor Perez</t>
  </si>
  <si>
    <t>Matt Fitzpatrick</t>
  </si>
  <si>
    <t>Robert MacIntyre</t>
  </si>
  <si>
    <t>Top 10</t>
  </si>
  <si>
    <t>Top 20</t>
  </si>
  <si>
    <t>Name</t>
  </si>
  <si>
    <t>OTT</t>
  </si>
  <si>
    <t>APP</t>
  </si>
  <si>
    <t>ARG</t>
  </si>
  <si>
    <t>PUTT</t>
  </si>
  <si>
    <t>MAX SG/R</t>
  </si>
  <si>
    <t xml:space="preserve">MAX SG </t>
  </si>
  <si>
    <t>DJ</t>
  </si>
  <si>
    <t>Rahm</t>
  </si>
  <si>
    <t>Bubba</t>
  </si>
  <si>
    <t>JT</t>
  </si>
  <si>
    <t>X</t>
  </si>
  <si>
    <t>Hatton</t>
  </si>
  <si>
    <t>Finau</t>
  </si>
  <si>
    <t>Bryson</t>
  </si>
  <si>
    <t>Matsu</t>
  </si>
  <si>
    <t>Reed</t>
  </si>
  <si>
    <t>Oost</t>
  </si>
  <si>
    <t>Webb</t>
  </si>
  <si>
    <t>Si Woo</t>
  </si>
  <si>
    <t>Cantlay</t>
  </si>
  <si>
    <t>BK</t>
  </si>
  <si>
    <t>Kawa</t>
  </si>
  <si>
    <t>Day</t>
  </si>
  <si>
    <t>Rose</t>
  </si>
  <si>
    <t>Rick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</si>
</sst>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7">
    <font>
      <sz val="10.0"/>
      <color rgb="FF000000"/>
      <name val="Arial"/>
    </font>
    <font>
      <sz val="12.0"/>
      <color rgb="FF000000"/>
      <name val="Calibri"/>
    </font>
    <font>
      <color theme="1"/>
      <name val="Arial"/>
    </font>
    <font/>
    <font>
      <name val="Arial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1" xfId="0" applyAlignment="1" applyFont="1" applyNumberForma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1" fillId="0" fontId="5" numFmtId="0" xfId="0" applyAlignment="1" applyBorder="1" applyFont="1">
      <alignment horizontal="center" readingOrder="0" shrinkToFit="0" vertical="top" wrapText="0"/>
    </xf>
    <xf borderId="1" fillId="0" fontId="6" numFmtId="0" xfId="0" applyAlignment="1" applyBorder="1" applyFont="1">
      <alignment horizontal="center" readingOrder="0"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>
      <c r="A2" s="1" t="s">
        <v>6</v>
      </c>
      <c r="B2" s="2">
        <v>60.0</v>
      </c>
      <c r="C2" s="2">
        <v>2.31415367</v>
      </c>
      <c r="D2" s="2">
        <v>0.61929465</v>
      </c>
      <c r="E2" s="2">
        <v>0.14863071</v>
      </c>
      <c r="F2" s="2">
        <v>0.17</v>
      </c>
      <c r="G2" s="2"/>
    </row>
    <row r="3">
      <c r="A3" s="1" t="s">
        <v>7</v>
      </c>
      <c r="B3" s="2">
        <v>56.0</v>
      </c>
      <c r="C3" s="2">
        <v>1.32870875</v>
      </c>
      <c r="D3" s="2">
        <v>0.77853804</v>
      </c>
      <c r="E3" s="2">
        <v>0.17439252</v>
      </c>
      <c r="F3" s="2">
        <v>0.17</v>
      </c>
      <c r="G3" s="2"/>
    </row>
    <row r="4">
      <c r="A4" s="1" t="s">
        <v>8</v>
      </c>
      <c r="B4" s="2">
        <v>48.0</v>
      </c>
      <c r="C4" s="2">
        <v>0.74214417</v>
      </c>
      <c r="D4" s="2">
        <v>-0.0078547</v>
      </c>
      <c r="E4" s="2">
        <v>-0.0015081</v>
      </c>
      <c r="F4" s="2">
        <v>0.17</v>
      </c>
      <c r="G4" s="2"/>
    </row>
    <row r="5">
      <c r="A5" s="1" t="s">
        <v>9</v>
      </c>
      <c r="B5" s="2">
        <v>44.0</v>
      </c>
      <c r="C5" s="2">
        <v>0.72166409</v>
      </c>
      <c r="D5" s="2">
        <v>0.08612893</v>
      </c>
      <c r="E5" s="2">
        <v>0.01515869</v>
      </c>
      <c r="F5" s="2">
        <v>0.14375</v>
      </c>
      <c r="G5" s="2"/>
    </row>
    <row r="6">
      <c r="A6" s="1" t="s">
        <v>10</v>
      </c>
      <c r="B6" s="2">
        <v>44.0</v>
      </c>
      <c r="C6" s="2">
        <v>1.06417023</v>
      </c>
      <c r="D6" s="2">
        <v>0.65404677</v>
      </c>
      <c r="E6" s="2">
        <v>0.11511223</v>
      </c>
      <c r="F6" s="2">
        <v>0.142</v>
      </c>
      <c r="G6" s="2"/>
    </row>
    <row r="7">
      <c r="A7" s="1" t="s">
        <v>11</v>
      </c>
      <c r="B7" s="2">
        <v>44.0</v>
      </c>
      <c r="C7" s="2">
        <v>0.41045977</v>
      </c>
      <c r="D7" s="2">
        <v>-0.5989507</v>
      </c>
      <c r="E7" s="2">
        <v>-0.1054153</v>
      </c>
      <c r="F7" s="2">
        <v>0.130625</v>
      </c>
      <c r="G7" s="2"/>
    </row>
    <row r="8">
      <c r="A8" s="1" t="s">
        <v>12</v>
      </c>
      <c r="B8" s="2">
        <v>41.0</v>
      </c>
      <c r="C8" s="2">
        <v>0.66895902</v>
      </c>
      <c r="D8" s="2">
        <v>-0.2664656</v>
      </c>
      <c r="E8" s="2">
        <v>-0.0437004</v>
      </c>
      <c r="F8" s="2">
        <v>0.1175</v>
      </c>
      <c r="G8" s="2"/>
    </row>
    <row r="9">
      <c r="A9" s="1" t="s">
        <v>13</v>
      </c>
      <c r="B9" s="2">
        <v>40.0</v>
      </c>
      <c r="C9" s="2">
        <v>0.73410975</v>
      </c>
      <c r="D9" s="2">
        <v>-0.1419268</v>
      </c>
      <c r="E9" s="2">
        <v>-0.0227083</v>
      </c>
      <c r="F9" s="2">
        <v>0.17</v>
      </c>
      <c r="G9" s="2"/>
    </row>
    <row r="10">
      <c r="A10" s="1" t="s">
        <v>14</v>
      </c>
      <c r="B10" s="2">
        <v>39.0</v>
      </c>
      <c r="C10" s="2">
        <v>0.94260154</v>
      </c>
      <c r="D10" s="2">
        <v>0.83400837</v>
      </c>
      <c r="E10" s="2">
        <v>0.13010531</v>
      </c>
      <c r="F10" s="2">
        <v>0.142</v>
      </c>
      <c r="G10" s="2"/>
    </row>
    <row r="11">
      <c r="A11" s="1" t="s">
        <v>15</v>
      </c>
      <c r="B11" s="2">
        <v>38.0</v>
      </c>
      <c r="C11" s="2">
        <v>1.43193395</v>
      </c>
      <c r="D11" s="2">
        <v>0.32702215</v>
      </c>
      <c r="E11" s="2">
        <v>0.04970737</v>
      </c>
      <c r="F11" s="2">
        <v>0.17</v>
      </c>
      <c r="G11" s="2"/>
    </row>
    <row r="12">
      <c r="A12" s="1" t="s">
        <v>16</v>
      </c>
      <c r="B12" s="2">
        <v>38.0</v>
      </c>
      <c r="C12" s="2">
        <v>2.75797079</v>
      </c>
      <c r="D12" s="2">
        <v>0.52493998</v>
      </c>
      <c r="E12" s="2">
        <v>0.07979088</v>
      </c>
      <c r="F12" s="2">
        <v>0.17</v>
      </c>
      <c r="G12" s="2"/>
    </row>
    <row r="13">
      <c r="A13" s="1" t="s">
        <v>17</v>
      </c>
      <c r="B13" s="2">
        <v>38.0</v>
      </c>
      <c r="C13" s="2">
        <v>1.04977605</v>
      </c>
      <c r="D13" s="2">
        <v>0.28861962</v>
      </c>
      <c r="E13" s="2">
        <v>0.04387018</v>
      </c>
      <c r="F13" s="2">
        <v>0.128</v>
      </c>
      <c r="G13" s="2"/>
    </row>
    <row r="14">
      <c r="A14" s="1" t="s">
        <v>18</v>
      </c>
      <c r="B14" s="2">
        <v>38.0</v>
      </c>
      <c r="C14" s="2">
        <v>1.46706053</v>
      </c>
      <c r="D14" s="2">
        <v>0.75188247</v>
      </c>
      <c r="E14" s="2">
        <v>0.11428613</v>
      </c>
      <c r="F14" s="2">
        <v>0.104375</v>
      </c>
      <c r="G14" s="2"/>
    </row>
    <row r="15">
      <c r="A15" s="1" t="s">
        <v>19</v>
      </c>
      <c r="B15" s="2">
        <v>37.0</v>
      </c>
      <c r="C15" s="2">
        <v>0.48942865</v>
      </c>
      <c r="D15" s="2">
        <v>0.02781447</v>
      </c>
      <c r="E15" s="2">
        <v>0.00411654</v>
      </c>
      <c r="F15" s="2">
        <v>0.17</v>
      </c>
      <c r="G15" s="2"/>
    </row>
    <row r="16">
      <c r="A16" s="1" t="s">
        <v>20</v>
      </c>
      <c r="B16" s="2">
        <v>37.0</v>
      </c>
      <c r="C16" s="2">
        <v>0.68220838</v>
      </c>
      <c r="D16" s="2">
        <v>0.24632985</v>
      </c>
      <c r="E16" s="2">
        <v>0.03645682</v>
      </c>
      <c r="F16" s="2">
        <v>0.14</v>
      </c>
      <c r="G16" s="2"/>
    </row>
    <row r="17">
      <c r="A17" s="1" t="s">
        <v>21</v>
      </c>
      <c r="B17" s="2">
        <v>37.0</v>
      </c>
      <c r="C17" s="2">
        <v>0.97686622</v>
      </c>
      <c r="D17" s="2">
        <v>0.22734883</v>
      </c>
      <c r="E17" s="3">
        <v>0.03364763</v>
      </c>
      <c r="F17" s="2">
        <v>0.1525</v>
      </c>
      <c r="G17" s="2"/>
    </row>
    <row r="18">
      <c r="A18" s="1" t="s">
        <v>22</v>
      </c>
      <c r="B18" s="2">
        <v>36.0</v>
      </c>
      <c r="C18" s="2">
        <v>-0.0154342</v>
      </c>
      <c r="D18" s="2">
        <v>0.26612178</v>
      </c>
      <c r="E18" s="2">
        <v>0.03832154</v>
      </c>
      <c r="F18" s="2">
        <v>0.15384615</v>
      </c>
      <c r="G18" s="2"/>
    </row>
    <row r="19">
      <c r="A19" s="1" t="s">
        <v>23</v>
      </c>
      <c r="B19" s="2">
        <v>35.0</v>
      </c>
      <c r="C19" s="2">
        <v>2.24754714</v>
      </c>
      <c r="D19" s="2">
        <v>0.73053534</v>
      </c>
      <c r="E19" s="2">
        <v>0.10227495</v>
      </c>
      <c r="F19" s="2">
        <v>0.149</v>
      </c>
      <c r="G19" s="2"/>
    </row>
    <row r="20">
      <c r="A20" s="1" t="s">
        <v>24</v>
      </c>
      <c r="B20" s="2">
        <v>34.0</v>
      </c>
      <c r="C20" s="2">
        <v>0.12195882</v>
      </c>
      <c r="D20" s="2">
        <v>-0.5105404</v>
      </c>
      <c r="E20" s="2">
        <v>-0.0694335</v>
      </c>
      <c r="F20" s="2">
        <v>0.13261538</v>
      </c>
      <c r="G20" s="2"/>
    </row>
    <row r="21">
      <c r="A21" s="1" t="s">
        <v>25</v>
      </c>
      <c r="B21" s="2">
        <v>33.0</v>
      </c>
      <c r="C21" s="2">
        <v>0.58600424</v>
      </c>
      <c r="D21" s="2">
        <v>-0.0402519</v>
      </c>
      <c r="E21" s="2">
        <v>-0.0053133</v>
      </c>
      <c r="F21" s="2">
        <v>0.1382</v>
      </c>
      <c r="G21" s="2"/>
    </row>
    <row r="22">
      <c r="A22" s="1" t="s">
        <v>26</v>
      </c>
      <c r="B22" s="2">
        <v>32.0</v>
      </c>
      <c r="C22" s="2">
        <v>-0.1120975</v>
      </c>
      <c r="D22" s="2">
        <v>0.25847321</v>
      </c>
      <c r="E22" s="2">
        <v>0.03308457</v>
      </c>
      <c r="F22" s="2">
        <v>0.152</v>
      </c>
      <c r="G22" s="2"/>
    </row>
    <row r="23">
      <c r="A23" s="1" t="s">
        <v>27</v>
      </c>
      <c r="B23" s="2">
        <v>30.0</v>
      </c>
      <c r="C23" s="2">
        <v>0.48113767</v>
      </c>
      <c r="D23" s="2">
        <v>0.1528307</v>
      </c>
      <c r="E23" s="2">
        <v>0.01833968</v>
      </c>
      <c r="F23" s="2">
        <v>0.14</v>
      </c>
      <c r="G23" s="2"/>
    </row>
    <row r="24">
      <c r="A24" s="1" t="s">
        <v>28</v>
      </c>
      <c r="B24" s="2">
        <v>28.0</v>
      </c>
      <c r="C24" s="2">
        <v>-0.1845582</v>
      </c>
      <c r="D24" s="2">
        <v>-0.3937999</v>
      </c>
      <c r="E24" s="2">
        <v>-0.0441056</v>
      </c>
      <c r="F24" s="2">
        <v>0.08923077</v>
      </c>
      <c r="G24" s="2"/>
    </row>
    <row r="25">
      <c r="A25" s="1" t="s">
        <v>29</v>
      </c>
      <c r="B25" s="2">
        <v>28.0</v>
      </c>
      <c r="C25" s="2">
        <v>0.70460036</v>
      </c>
      <c r="D25" s="2">
        <v>0.23991139</v>
      </c>
      <c r="E25" s="2">
        <v>0.02687008</v>
      </c>
      <c r="F25" s="2">
        <v>0.10933333</v>
      </c>
      <c r="G25" s="2"/>
    </row>
    <row r="26">
      <c r="A26" s="1" t="s">
        <v>30</v>
      </c>
      <c r="B26" s="2">
        <v>28.0</v>
      </c>
      <c r="C26" s="2">
        <v>1.60439036</v>
      </c>
      <c r="D26" s="2">
        <v>0.74039421</v>
      </c>
      <c r="E26" s="2">
        <v>0.08292415</v>
      </c>
      <c r="F26" s="2">
        <v>0.128</v>
      </c>
      <c r="G26" s="2"/>
    </row>
    <row r="27">
      <c r="A27" s="1" t="s">
        <v>31</v>
      </c>
      <c r="B27" s="2">
        <v>26.0</v>
      </c>
      <c r="C27" s="2">
        <v>-0.2530812</v>
      </c>
      <c r="D27" s="2">
        <v>-0.2806527</v>
      </c>
      <c r="E27" s="2">
        <v>-0.0291879</v>
      </c>
      <c r="F27" s="2">
        <v>0.0848</v>
      </c>
      <c r="G27" s="2"/>
    </row>
    <row r="28">
      <c r="A28" s="1" t="s">
        <v>32</v>
      </c>
      <c r="B28" s="2">
        <v>26.0</v>
      </c>
      <c r="C28" s="2">
        <v>0.41319231</v>
      </c>
      <c r="D28" s="2">
        <v>0.03028316</v>
      </c>
      <c r="E28" s="2">
        <v>0.00314945</v>
      </c>
      <c r="F28" s="2">
        <v>0.077</v>
      </c>
      <c r="G28" s="2"/>
    </row>
    <row r="29">
      <c r="A29" s="1" t="s">
        <v>33</v>
      </c>
      <c r="B29" s="2">
        <v>26.0</v>
      </c>
      <c r="C29" s="2">
        <v>0.88679654</v>
      </c>
      <c r="D29" s="2">
        <v>0.5976881</v>
      </c>
      <c r="E29" s="2">
        <v>0.06215956</v>
      </c>
      <c r="F29" s="2">
        <v>0.116</v>
      </c>
      <c r="G29" s="2"/>
    </row>
    <row r="30">
      <c r="A30" s="1" t="s">
        <v>34</v>
      </c>
      <c r="B30" s="2">
        <v>25.0</v>
      </c>
      <c r="C30" s="2">
        <v>0.5641024</v>
      </c>
      <c r="D30" s="2">
        <v>0.20130725</v>
      </c>
      <c r="E30" s="2">
        <v>0.02013072</v>
      </c>
      <c r="F30" s="2">
        <v>0.06</v>
      </c>
      <c r="G30" s="2"/>
    </row>
    <row r="31">
      <c r="A31" s="1" t="s">
        <v>35</v>
      </c>
      <c r="B31" s="2">
        <v>24.0</v>
      </c>
      <c r="C31" s="2">
        <v>1.13637042</v>
      </c>
      <c r="D31" s="2">
        <v>1.03936233</v>
      </c>
      <c r="E31" s="2">
        <v>0.09977878</v>
      </c>
      <c r="F31" s="2">
        <v>0.104</v>
      </c>
      <c r="G31" s="2"/>
    </row>
    <row r="32">
      <c r="A32" s="1" t="s">
        <v>36</v>
      </c>
      <c r="B32" s="2">
        <v>24.0</v>
      </c>
      <c r="C32" s="2">
        <v>0.66884833</v>
      </c>
      <c r="D32" s="2">
        <v>0.8549451</v>
      </c>
      <c r="E32" s="2">
        <v>0.08207473</v>
      </c>
      <c r="F32" s="2">
        <v>0.104</v>
      </c>
      <c r="G32" s="2"/>
    </row>
    <row r="33">
      <c r="A33" s="1" t="s">
        <v>37</v>
      </c>
      <c r="B33" s="2">
        <v>23.0</v>
      </c>
      <c r="C33" s="2">
        <v>0.40529043</v>
      </c>
      <c r="D33" s="2">
        <v>0.4048044</v>
      </c>
      <c r="E33" s="2">
        <v>0.037242</v>
      </c>
      <c r="F33" s="2">
        <v>0.098</v>
      </c>
      <c r="G33" s="2"/>
    </row>
    <row r="34">
      <c r="A34" s="1" t="s">
        <v>38</v>
      </c>
      <c r="B34" s="2">
        <v>23.0</v>
      </c>
      <c r="C34" s="2">
        <v>1.00677565</v>
      </c>
      <c r="D34" s="2">
        <v>-0.0623174</v>
      </c>
      <c r="E34" s="2">
        <v>-0.0057332</v>
      </c>
      <c r="F34" s="2">
        <v>0.03885714</v>
      </c>
      <c r="G34" s="2"/>
    </row>
    <row r="35">
      <c r="A35" s="1" t="s">
        <v>39</v>
      </c>
      <c r="B35" s="2">
        <v>23.0</v>
      </c>
      <c r="C35" s="2">
        <v>0.24993</v>
      </c>
      <c r="D35" s="2">
        <v>0.02009954</v>
      </c>
      <c r="E35" s="2">
        <v>0.00184916</v>
      </c>
      <c r="F35" s="2">
        <v>0.098</v>
      </c>
      <c r="G35" s="2"/>
    </row>
    <row r="36">
      <c r="A36" s="1" t="s">
        <v>40</v>
      </c>
      <c r="B36" s="2">
        <v>22.0</v>
      </c>
      <c r="C36" s="2">
        <v>0.65848591</v>
      </c>
      <c r="D36" s="2">
        <v>0.45312793</v>
      </c>
      <c r="E36" s="2">
        <v>0.03987526</v>
      </c>
      <c r="F36" s="2">
        <v>0.026</v>
      </c>
      <c r="G36" s="2"/>
    </row>
    <row r="37">
      <c r="A37" s="1" t="s">
        <v>41</v>
      </c>
      <c r="B37" s="2">
        <v>22.0</v>
      </c>
      <c r="C37" s="2">
        <v>0.19923409</v>
      </c>
      <c r="D37" s="2">
        <v>0.48107239</v>
      </c>
      <c r="E37" s="2">
        <v>0.04233437</v>
      </c>
      <c r="F37" s="2">
        <v>0.092</v>
      </c>
      <c r="G37" s="2"/>
    </row>
    <row r="38">
      <c r="A38" s="1" t="s">
        <v>42</v>
      </c>
      <c r="B38" s="2">
        <v>22.0</v>
      </c>
      <c r="C38" s="2">
        <v>0.09568318</v>
      </c>
      <c r="D38" s="2">
        <v>0.43905544</v>
      </c>
      <c r="E38" s="2">
        <v>0.03863688</v>
      </c>
      <c r="F38" s="2">
        <v>0.06266667</v>
      </c>
      <c r="G38" s="2"/>
    </row>
    <row r="39">
      <c r="A39" s="1" t="s">
        <v>43</v>
      </c>
      <c r="B39" s="2">
        <v>22.0</v>
      </c>
      <c r="C39" s="2">
        <v>0.560385</v>
      </c>
      <c r="D39" s="2">
        <v>0.64836257</v>
      </c>
      <c r="E39" s="2">
        <v>0.05705591</v>
      </c>
      <c r="F39" s="2">
        <v>0.056</v>
      </c>
      <c r="G39" s="2"/>
    </row>
    <row r="40">
      <c r="A40" s="1" t="s">
        <v>44</v>
      </c>
      <c r="B40" s="2">
        <v>20.0</v>
      </c>
      <c r="C40" s="2">
        <v>-0.620737</v>
      </c>
      <c r="D40" s="2">
        <v>-0.5602032</v>
      </c>
      <c r="E40" s="2">
        <v>-0.0448163</v>
      </c>
      <c r="F40" s="2">
        <v>0.044</v>
      </c>
      <c r="G40" s="2"/>
    </row>
    <row r="41">
      <c r="A41" s="1" t="s">
        <v>45</v>
      </c>
      <c r="B41" s="2">
        <v>20.0</v>
      </c>
      <c r="C41" s="2">
        <v>-0.211766</v>
      </c>
      <c r="D41" s="2">
        <v>-0.1254945</v>
      </c>
      <c r="E41" s="2">
        <v>-0.0100396</v>
      </c>
      <c r="F41" s="2">
        <v>0.08</v>
      </c>
      <c r="G41" s="2"/>
    </row>
    <row r="42">
      <c r="A42" s="1" t="s">
        <v>46</v>
      </c>
      <c r="B42" s="2">
        <v>20.0</v>
      </c>
      <c r="C42" s="2">
        <v>2.41119</v>
      </c>
      <c r="D42" s="2">
        <v>0.81648321</v>
      </c>
      <c r="E42" s="2">
        <v>0.06531866</v>
      </c>
      <c r="F42" s="2">
        <v>0.02</v>
      </c>
      <c r="G42" s="2"/>
    </row>
    <row r="43">
      <c r="A43" s="1" t="s">
        <v>47</v>
      </c>
      <c r="B43" s="2">
        <v>20.0</v>
      </c>
      <c r="C43" s="2">
        <v>0.354482</v>
      </c>
      <c r="D43" s="2">
        <v>0.27544776</v>
      </c>
      <c r="E43" s="2">
        <v>0.02203582</v>
      </c>
      <c r="F43" s="2">
        <v>0.08</v>
      </c>
      <c r="G43" s="2"/>
    </row>
    <row r="44">
      <c r="A44" s="1" t="s">
        <v>48</v>
      </c>
      <c r="B44" s="2">
        <v>20.0</v>
      </c>
      <c r="C44" s="2">
        <v>1.1399765</v>
      </c>
      <c r="D44" s="2">
        <v>-0.1099199</v>
      </c>
      <c r="E44" s="2">
        <v>-0.0087936</v>
      </c>
      <c r="F44" s="2">
        <v>0.08</v>
      </c>
      <c r="G44" s="2"/>
    </row>
    <row r="45">
      <c r="A45" s="1" t="s">
        <v>49</v>
      </c>
      <c r="B45" s="2">
        <v>20.0</v>
      </c>
      <c r="C45" s="2">
        <v>1.292001</v>
      </c>
      <c r="D45" s="2">
        <v>0.66113909</v>
      </c>
      <c r="E45" s="2">
        <v>0.05289113</v>
      </c>
      <c r="F45" s="2">
        <v>0.02</v>
      </c>
      <c r="G45" s="2"/>
    </row>
    <row r="46">
      <c r="A46" s="1" t="s">
        <v>50</v>
      </c>
      <c r="B46" s="2">
        <v>19.0</v>
      </c>
      <c r="C46" s="2">
        <v>-1.4783558</v>
      </c>
      <c r="D46" s="2">
        <v>-1.3180812</v>
      </c>
      <c r="E46" s="2">
        <v>-0.1001742</v>
      </c>
      <c r="F46" s="2">
        <v>0.06133333</v>
      </c>
      <c r="G46" s="2"/>
    </row>
    <row r="47">
      <c r="A47" s="1" t="s">
        <v>51</v>
      </c>
      <c r="B47" s="2">
        <v>16.0</v>
      </c>
      <c r="C47" s="2">
        <v>0.61922688</v>
      </c>
      <c r="D47" s="2">
        <v>0.48469331</v>
      </c>
      <c r="E47" s="2">
        <v>0.03102037</v>
      </c>
      <c r="F47" s="2">
        <v>0.056</v>
      </c>
      <c r="G47" s="2"/>
    </row>
    <row r="48">
      <c r="A48" s="1" t="s">
        <v>52</v>
      </c>
      <c r="B48" s="2">
        <v>16.0</v>
      </c>
      <c r="C48" s="2">
        <v>0.47440375</v>
      </c>
      <c r="D48" s="2">
        <v>0.89514057</v>
      </c>
      <c r="E48" s="2">
        <v>0.057289</v>
      </c>
      <c r="F48" s="2">
        <v>0.056</v>
      </c>
      <c r="G48" s="2"/>
    </row>
    <row r="49">
      <c r="A49" s="1" t="s">
        <v>53</v>
      </c>
      <c r="B49" s="2">
        <v>16.0</v>
      </c>
      <c r="C49" s="2">
        <v>-0.7540338</v>
      </c>
      <c r="D49" s="2">
        <v>-0.3228866</v>
      </c>
      <c r="E49" s="2">
        <v>-0.0206647</v>
      </c>
      <c r="F49" s="2">
        <v>0.032</v>
      </c>
      <c r="G49" s="2"/>
    </row>
    <row r="50">
      <c r="A50" s="1" t="s">
        <v>54</v>
      </c>
      <c r="B50" s="2">
        <v>16.0</v>
      </c>
      <c r="C50" s="2">
        <v>0.07245375</v>
      </c>
      <c r="D50" s="2">
        <v>-0.4955313</v>
      </c>
      <c r="E50" s="2">
        <v>-0.031714</v>
      </c>
      <c r="F50" s="2">
        <v>0.056</v>
      </c>
      <c r="G50" s="2"/>
    </row>
    <row r="51">
      <c r="A51" s="1" t="s">
        <v>55</v>
      </c>
      <c r="B51" s="2">
        <v>16.0</v>
      </c>
      <c r="C51" s="2">
        <v>0.48736062</v>
      </c>
      <c r="D51" s="2">
        <v>-0.3028373</v>
      </c>
      <c r="E51" s="2">
        <v>-0.0193816</v>
      </c>
      <c r="F51" s="2">
        <v>0.008</v>
      </c>
      <c r="G51" s="2"/>
    </row>
    <row r="52">
      <c r="A52" s="1" t="s">
        <v>56</v>
      </c>
      <c r="B52" s="2">
        <v>16.0</v>
      </c>
      <c r="C52" s="2">
        <v>0.74730625</v>
      </c>
      <c r="D52" s="2">
        <v>0.10441276</v>
      </c>
      <c r="E52" s="2">
        <v>0.00668242</v>
      </c>
      <c r="F52" s="2">
        <v>0.056</v>
      </c>
      <c r="G52" s="2"/>
    </row>
    <row r="53">
      <c r="A53" s="1" t="s">
        <v>57</v>
      </c>
      <c r="B53" s="2">
        <v>16.0</v>
      </c>
      <c r="C53" s="2">
        <v>0.2316125</v>
      </c>
      <c r="D53" s="2">
        <v>0.5237715</v>
      </c>
      <c r="E53" s="2">
        <v>0.03352138</v>
      </c>
      <c r="F53" s="2">
        <v>0.056</v>
      </c>
      <c r="G53" s="2"/>
    </row>
    <row r="54">
      <c r="A54" s="1" t="s">
        <v>58</v>
      </c>
      <c r="B54" s="2">
        <v>15.0</v>
      </c>
      <c r="C54" s="2">
        <v>0.465394</v>
      </c>
      <c r="D54" s="2">
        <v>-0.3812041</v>
      </c>
      <c r="E54" s="2">
        <v>-0.0228722</v>
      </c>
      <c r="F54" s="2">
        <v>0.005</v>
      </c>
      <c r="G54" s="2"/>
    </row>
    <row r="55">
      <c r="A55" s="1" t="s">
        <v>59</v>
      </c>
      <c r="B55" s="2">
        <v>14.0</v>
      </c>
      <c r="C55" s="2">
        <v>2.28189286</v>
      </c>
      <c r="D55" s="2">
        <v>0.74412773</v>
      </c>
      <c r="E55" s="2">
        <v>0.04167115</v>
      </c>
      <c r="F55" s="2">
        <v>0.0272</v>
      </c>
      <c r="G55" s="2"/>
    </row>
    <row r="56">
      <c r="A56" s="1" t="s">
        <v>60</v>
      </c>
      <c r="B56" s="2">
        <v>14.0</v>
      </c>
      <c r="C56" s="2">
        <v>-0.6736964</v>
      </c>
      <c r="D56" s="2">
        <v>-1.3032386</v>
      </c>
      <c r="E56" s="2">
        <v>-0.0729814</v>
      </c>
      <c r="F56" s="2">
        <v>0.02</v>
      </c>
      <c r="G56" s="2"/>
    </row>
    <row r="57">
      <c r="A57" s="1" t="s">
        <v>61</v>
      </c>
      <c r="B57" s="2">
        <v>14.0</v>
      </c>
      <c r="C57" s="2">
        <v>0.22390357</v>
      </c>
      <c r="D57" s="2">
        <v>-0.2555968</v>
      </c>
      <c r="E57" s="2">
        <v>-0.0143134</v>
      </c>
      <c r="F57" s="2">
        <v>0.044</v>
      </c>
      <c r="G57" s="2"/>
    </row>
    <row r="58">
      <c r="A58" s="1" t="s">
        <v>62</v>
      </c>
      <c r="B58" s="2">
        <v>14.0</v>
      </c>
      <c r="C58" s="2">
        <v>0.080515</v>
      </c>
      <c r="D58" s="2">
        <v>-0.1569622</v>
      </c>
      <c r="E58" s="2">
        <v>-0.0087899</v>
      </c>
      <c r="F58" s="2">
        <v>0.03</v>
      </c>
      <c r="G58" s="2"/>
    </row>
    <row r="59">
      <c r="A59" s="1" t="s">
        <v>63</v>
      </c>
      <c r="B59" s="2">
        <v>14.0</v>
      </c>
      <c r="C59" s="2">
        <v>0.03287071</v>
      </c>
      <c r="D59" s="2">
        <v>0.9211909</v>
      </c>
      <c r="E59" s="2">
        <v>0.05158669</v>
      </c>
      <c r="F59" s="2">
        <v>0.044</v>
      </c>
      <c r="G59" s="2"/>
    </row>
    <row r="60">
      <c r="A60" s="1" t="s">
        <v>64</v>
      </c>
      <c r="B60" s="2">
        <v>13.0</v>
      </c>
      <c r="C60" s="2">
        <v>0.56565</v>
      </c>
      <c r="D60" s="2">
        <v>-0.3934524</v>
      </c>
      <c r="E60" s="2">
        <v>-0.0204595</v>
      </c>
      <c r="F60" s="2">
        <v>0.038</v>
      </c>
      <c r="G60" s="2"/>
    </row>
    <row r="61">
      <c r="A61" s="1" t="s">
        <v>65</v>
      </c>
      <c r="B61" s="2">
        <v>13.0</v>
      </c>
      <c r="C61" s="2">
        <v>0.10727692</v>
      </c>
      <c r="D61" s="2">
        <v>-0.893012</v>
      </c>
      <c r="E61" s="2">
        <v>-0.0464366</v>
      </c>
      <c r="F61" s="2">
        <v>0.00333333</v>
      </c>
      <c r="G61" s="2"/>
    </row>
    <row r="62">
      <c r="A62" s="1" t="s">
        <v>66</v>
      </c>
      <c r="B62" s="2">
        <v>13.0</v>
      </c>
      <c r="C62" s="2">
        <v>-0.4133892</v>
      </c>
      <c r="D62" s="2">
        <v>0.03594983</v>
      </c>
      <c r="E62" s="2">
        <v>0.00186939</v>
      </c>
      <c r="F62" s="2">
        <v>0.0224</v>
      </c>
      <c r="G62" s="2"/>
    </row>
    <row r="63">
      <c r="A63" s="1" t="s">
        <v>67</v>
      </c>
      <c r="B63" s="2">
        <v>12.0</v>
      </c>
      <c r="C63" s="2">
        <v>-1.8149</v>
      </c>
      <c r="D63" s="2">
        <v>-1.7435498</v>
      </c>
      <c r="E63" s="2">
        <v>-0.0836904</v>
      </c>
      <c r="F63" s="2">
        <v>0.0176</v>
      </c>
      <c r="G63" s="2"/>
    </row>
    <row r="64">
      <c r="A64" s="1" t="s">
        <v>68</v>
      </c>
      <c r="B64" s="2">
        <v>12.0</v>
      </c>
      <c r="C64" s="2">
        <v>-1.3017142</v>
      </c>
      <c r="D64" s="2">
        <v>-0.8722765</v>
      </c>
      <c r="E64" s="3">
        <v>-0.0418693</v>
      </c>
      <c r="F64" s="2">
        <v>0.005</v>
      </c>
      <c r="G64" s="2"/>
    </row>
    <row r="65">
      <c r="A65" s="1" t="s">
        <v>69</v>
      </c>
      <c r="B65" s="2">
        <v>12.0</v>
      </c>
      <c r="C65" s="2">
        <v>0.02961083</v>
      </c>
      <c r="D65" s="2">
        <v>-0.2837078</v>
      </c>
      <c r="E65" s="2">
        <v>-0.013618</v>
      </c>
      <c r="F65" s="2">
        <v>-0.004</v>
      </c>
      <c r="G65" s="2"/>
    </row>
    <row r="66">
      <c r="A66" s="1" t="s">
        <v>70</v>
      </c>
      <c r="B66" s="2">
        <v>12.0</v>
      </c>
      <c r="C66" s="2">
        <v>0.70032917</v>
      </c>
      <c r="D66" s="2">
        <v>0.61311294</v>
      </c>
      <c r="E66" s="2">
        <v>0.02942942</v>
      </c>
      <c r="F66" s="2">
        <v>0.0176</v>
      </c>
      <c r="G66" s="2"/>
    </row>
    <row r="67">
      <c r="A67" s="1" t="s">
        <v>71</v>
      </c>
      <c r="B67" s="2">
        <v>12.0</v>
      </c>
      <c r="C67" s="2">
        <v>2.44256917</v>
      </c>
      <c r="D67" s="2">
        <v>1.33809999</v>
      </c>
      <c r="E67" s="2">
        <v>0.0642288</v>
      </c>
      <c r="F67" s="2">
        <v>-0.004</v>
      </c>
      <c r="G67" s="2"/>
    </row>
    <row r="68">
      <c r="A68" s="1" t="s">
        <v>72</v>
      </c>
      <c r="B68" s="2">
        <v>12.0</v>
      </c>
      <c r="C68" s="2">
        <v>-0.0179458</v>
      </c>
      <c r="D68" s="2">
        <v>0.07941701</v>
      </c>
      <c r="E68" s="2">
        <v>0.00381202</v>
      </c>
      <c r="F68" s="2">
        <v>0.032</v>
      </c>
      <c r="G68" s="2"/>
    </row>
    <row r="69">
      <c r="A69" s="1" t="s">
        <v>73</v>
      </c>
      <c r="B69" s="2">
        <v>10.0</v>
      </c>
      <c r="C69" s="2">
        <v>-0.546795</v>
      </c>
      <c r="D69" s="2">
        <v>0.01714815</v>
      </c>
      <c r="E69" s="2">
        <v>6.8593E-4</v>
      </c>
      <c r="F69" s="2">
        <v>0.02</v>
      </c>
      <c r="G69" s="2"/>
    </row>
    <row r="70">
      <c r="A70" s="1" t="s">
        <v>74</v>
      </c>
      <c r="B70" s="2">
        <v>10.0</v>
      </c>
      <c r="C70" s="2">
        <v>-0.557427</v>
      </c>
      <c r="D70" s="2">
        <v>-0.5123863</v>
      </c>
      <c r="E70" s="2">
        <v>-0.0204955</v>
      </c>
      <c r="F70" s="2">
        <v>0.008</v>
      </c>
      <c r="G70" s="2"/>
    </row>
    <row r="71">
      <c r="A71" s="1" t="s">
        <v>75</v>
      </c>
      <c r="B71" s="2">
        <v>10.0</v>
      </c>
      <c r="C71" s="2">
        <v>-0.270266</v>
      </c>
      <c r="D71" s="2">
        <v>0.19363583</v>
      </c>
      <c r="E71" s="2">
        <v>0.00774543</v>
      </c>
      <c r="F71" s="2">
        <v>0.008</v>
      </c>
      <c r="G71" s="2"/>
    </row>
    <row r="72">
      <c r="A72" s="1" t="s">
        <v>76</v>
      </c>
      <c r="B72" s="2">
        <v>10.0</v>
      </c>
      <c r="C72" s="2">
        <v>0.815967</v>
      </c>
      <c r="D72" s="2">
        <v>0.13598506</v>
      </c>
      <c r="E72" s="2">
        <v>0.0054394</v>
      </c>
      <c r="F72" s="2">
        <v>-0.01</v>
      </c>
      <c r="G72" s="2"/>
    </row>
    <row r="73">
      <c r="A73" s="1" t="s">
        <v>77</v>
      </c>
      <c r="B73" s="2">
        <v>10.0</v>
      </c>
      <c r="C73" s="2">
        <v>0.576828</v>
      </c>
      <c r="D73" s="2">
        <v>-0.2613104</v>
      </c>
      <c r="E73" s="2">
        <v>-0.0104524</v>
      </c>
      <c r="F73" s="2">
        <v>0.005</v>
      </c>
      <c r="G73" s="2"/>
    </row>
    <row r="74">
      <c r="A74" s="1" t="s">
        <v>78</v>
      </c>
      <c r="B74" s="2">
        <v>10.0</v>
      </c>
      <c r="C74" s="2">
        <v>0.407741</v>
      </c>
      <c r="D74" s="2">
        <v>0.56526365</v>
      </c>
      <c r="E74" s="2">
        <v>0.02261055</v>
      </c>
      <c r="F74" s="2">
        <v>0.02</v>
      </c>
      <c r="G74" s="2"/>
    </row>
    <row r="75">
      <c r="A75" s="1" t="s">
        <v>79</v>
      </c>
      <c r="B75" s="2">
        <v>10.0</v>
      </c>
      <c r="C75" s="2">
        <v>0.782352</v>
      </c>
      <c r="D75" s="2">
        <v>0.15808824</v>
      </c>
      <c r="E75" s="2">
        <v>0.00632353</v>
      </c>
      <c r="F75" s="2">
        <v>0.005</v>
      </c>
      <c r="G75" s="2"/>
    </row>
    <row r="76">
      <c r="A76" s="1" t="s">
        <v>80</v>
      </c>
      <c r="B76" s="2">
        <v>10.0</v>
      </c>
      <c r="C76" s="2">
        <v>-1.494102</v>
      </c>
      <c r="D76" s="2">
        <v>-1.1086377</v>
      </c>
      <c r="E76" s="2">
        <v>-0.0443455</v>
      </c>
      <c r="F76" s="2">
        <v>0.02</v>
      </c>
      <c r="G76" s="2"/>
    </row>
    <row r="77">
      <c r="A77" s="1" t="s">
        <v>81</v>
      </c>
      <c r="B77" s="2">
        <v>10.0</v>
      </c>
      <c r="C77" s="2">
        <v>1.782352</v>
      </c>
      <c r="D77" s="2">
        <v>1.26036948</v>
      </c>
      <c r="E77" s="2">
        <v>0.05041478</v>
      </c>
      <c r="F77" s="2">
        <v>0.02</v>
      </c>
      <c r="G77" s="2"/>
    </row>
    <row r="78">
      <c r="A78" s="1" t="s">
        <v>82</v>
      </c>
      <c r="B78" s="2">
        <v>8.0</v>
      </c>
      <c r="C78" s="2">
        <v>-2.1778088</v>
      </c>
      <c r="D78" s="2">
        <v>-1.8006099</v>
      </c>
      <c r="E78" s="2">
        <v>-0.0576195</v>
      </c>
      <c r="F78" s="2">
        <v>-0.016</v>
      </c>
      <c r="G78" s="2"/>
    </row>
    <row r="79">
      <c r="A79" s="1" t="s">
        <v>83</v>
      </c>
      <c r="B79" s="2">
        <v>8.0</v>
      </c>
      <c r="C79" s="2">
        <v>2.722605</v>
      </c>
      <c r="D79" s="2">
        <v>1.95065308</v>
      </c>
      <c r="E79" s="2">
        <v>0.0624209</v>
      </c>
      <c r="F79" s="2">
        <v>0.008</v>
      </c>
      <c r="G79" s="2"/>
    </row>
    <row r="80">
      <c r="A80" s="1" t="s">
        <v>84</v>
      </c>
      <c r="B80" s="2">
        <v>8.0</v>
      </c>
      <c r="C80" s="2">
        <v>1.26680125</v>
      </c>
      <c r="D80" s="2">
        <v>0.94792109</v>
      </c>
      <c r="E80" s="2">
        <v>0.03033347</v>
      </c>
      <c r="F80" s="2">
        <v>0.008</v>
      </c>
      <c r="G80" s="2"/>
    </row>
    <row r="81">
      <c r="A81" s="1" t="s">
        <v>85</v>
      </c>
      <c r="B81" s="2">
        <v>8.0</v>
      </c>
      <c r="C81" s="2">
        <v>1.722605</v>
      </c>
      <c r="D81" s="2">
        <v>1.07940886</v>
      </c>
      <c r="E81" s="2">
        <v>0.03454108</v>
      </c>
      <c r="F81" s="2">
        <v>0.008</v>
      </c>
      <c r="G81" s="2"/>
    </row>
    <row r="82">
      <c r="A82" s="1" t="s">
        <v>86</v>
      </c>
      <c r="B82" s="2">
        <v>8.0</v>
      </c>
      <c r="C82" s="2">
        <v>0.460055</v>
      </c>
      <c r="D82" s="2">
        <v>-0.0682859</v>
      </c>
      <c r="E82" s="2">
        <v>-0.0021851</v>
      </c>
      <c r="F82" s="2">
        <v>-0.016</v>
      </c>
      <c r="G82" s="2"/>
    </row>
    <row r="83">
      <c r="A83" s="1" t="s">
        <v>87</v>
      </c>
      <c r="B83" s="2">
        <v>8.0</v>
      </c>
      <c r="C83" s="2">
        <v>-0.777395</v>
      </c>
      <c r="D83" s="2">
        <v>-1.183191</v>
      </c>
      <c r="E83" s="2">
        <v>-0.0378621</v>
      </c>
      <c r="F83" s="2">
        <v>0.008</v>
      </c>
      <c r="G83" s="2"/>
    </row>
    <row r="84">
      <c r="A84" s="1" t="s">
        <v>88</v>
      </c>
      <c r="B84" s="2">
        <v>8.0</v>
      </c>
      <c r="C84" s="2">
        <v>0.56082875</v>
      </c>
      <c r="D84" s="2">
        <v>0.87641714</v>
      </c>
      <c r="E84" s="2">
        <v>0.02804535</v>
      </c>
      <c r="F84" s="2">
        <v>0.008</v>
      </c>
      <c r="G84" s="2"/>
    </row>
    <row r="85">
      <c r="A85" s="1" t="s">
        <v>89</v>
      </c>
      <c r="B85" s="2">
        <v>8.0</v>
      </c>
      <c r="C85" s="2">
        <v>2.722605</v>
      </c>
      <c r="D85" s="2">
        <v>2.66027236</v>
      </c>
      <c r="E85" s="2">
        <v>0.08512872</v>
      </c>
      <c r="F85" s="2">
        <v>-0.008</v>
      </c>
      <c r="G85" s="2"/>
    </row>
    <row r="86">
      <c r="A86" s="1" t="s">
        <v>90</v>
      </c>
      <c r="B86" s="2">
        <v>8.0</v>
      </c>
      <c r="C86" s="2">
        <v>-1.02776</v>
      </c>
      <c r="D86" s="2">
        <v>-1.546778</v>
      </c>
      <c r="E86" s="2">
        <v>-0.0494969</v>
      </c>
      <c r="F86" s="2">
        <v>-0.016</v>
      </c>
      <c r="G86" s="2"/>
    </row>
    <row r="87">
      <c r="A87" s="1" t="s">
        <v>91</v>
      </c>
      <c r="B87" s="2">
        <v>7.0</v>
      </c>
      <c r="C87" s="2">
        <v>2.10375</v>
      </c>
      <c r="D87" s="2">
        <v>2.56399984</v>
      </c>
      <c r="E87" s="2">
        <v>0.071792</v>
      </c>
      <c r="F87" s="2">
        <v>0.002</v>
      </c>
      <c r="G87" s="2"/>
    </row>
    <row r="88">
      <c r="A88" s="1" t="s">
        <v>92</v>
      </c>
      <c r="B88" s="2">
        <v>7.0</v>
      </c>
      <c r="C88" s="2">
        <v>-1.1013029</v>
      </c>
      <c r="D88" s="2">
        <v>-1.3350852</v>
      </c>
      <c r="E88" s="2">
        <v>-0.0373824</v>
      </c>
      <c r="F88" s="2">
        <v>-0.019</v>
      </c>
      <c r="G88" s="2"/>
    </row>
    <row r="89">
      <c r="A89" s="1" t="s">
        <v>93</v>
      </c>
      <c r="B89" s="2">
        <v>6.0</v>
      </c>
      <c r="C89" s="2">
        <v>0.28522667</v>
      </c>
      <c r="D89" s="2">
        <v>0.07385968</v>
      </c>
      <c r="E89" s="2">
        <v>0.00177263</v>
      </c>
      <c r="F89" s="2">
        <v>-0.004</v>
      </c>
      <c r="G89" s="2"/>
    </row>
    <row r="90">
      <c r="A90" s="1" t="s">
        <v>94</v>
      </c>
      <c r="B90" s="2">
        <v>6.0</v>
      </c>
      <c r="C90" s="2">
        <v>0.45189333</v>
      </c>
      <c r="D90" s="2">
        <v>0.24920445</v>
      </c>
      <c r="E90" s="2">
        <v>0.00598091</v>
      </c>
      <c r="F90" s="2">
        <v>-0.004</v>
      </c>
      <c r="G90" s="2"/>
    </row>
    <row r="91">
      <c r="A91" s="1" t="s">
        <v>95</v>
      </c>
      <c r="B91" s="2">
        <v>6.0</v>
      </c>
      <c r="C91" s="2">
        <v>-1.41299</v>
      </c>
      <c r="D91" s="2">
        <v>-0.7747462</v>
      </c>
      <c r="E91" s="2">
        <v>-0.0185939</v>
      </c>
      <c r="F91" s="2">
        <v>-0.004</v>
      </c>
      <c r="G91" s="2"/>
    </row>
    <row r="92">
      <c r="A92" s="1" t="s">
        <v>96</v>
      </c>
      <c r="B92" s="2">
        <v>6.0</v>
      </c>
      <c r="C92" s="2">
        <v>0.28522667</v>
      </c>
      <c r="D92" s="2">
        <v>0.5711273</v>
      </c>
      <c r="E92" s="3">
        <v>0.01370706</v>
      </c>
      <c r="F92" s="2">
        <v>-0.016</v>
      </c>
      <c r="G92" s="2"/>
    </row>
    <row r="93">
      <c r="A93" s="1" t="s">
        <v>97</v>
      </c>
      <c r="B93" s="2">
        <v>6.0</v>
      </c>
      <c r="C93" s="2">
        <v>0.42034333</v>
      </c>
      <c r="D93" s="2">
        <v>-0.0575616</v>
      </c>
      <c r="E93" s="2">
        <v>-0.0013815</v>
      </c>
      <c r="F93" s="2">
        <v>-0.022</v>
      </c>
      <c r="G93" s="2"/>
    </row>
    <row r="94">
      <c r="A94" s="1" t="s">
        <v>98</v>
      </c>
      <c r="B94" s="2">
        <v>6.0</v>
      </c>
      <c r="C94" s="2">
        <v>-0.5075733</v>
      </c>
      <c r="D94" s="2">
        <v>-0.0806004</v>
      </c>
      <c r="E94" s="2">
        <v>-0.0019344</v>
      </c>
      <c r="F94" s="2">
        <v>-0.022</v>
      </c>
      <c r="G94" s="2"/>
    </row>
    <row r="95">
      <c r="A95" s="1" t="s">
        <v>99</v>
      </c>
      <c r="B95" s="2">
        <v>6.0</v>
      </c>
      <c r="C95" s="2">
        <v>-0.0481067</v>
      </c>
      <c r="D95" s="2">
        <v>0.17055377</v>
      </c>
      <c r="E95" s="2">
        <v>0.00409329</v>
      </c>
      <c r="F95" s="2">
        <v>-0.004</v>
      </c>
      <c r="G95" s="2"/>
    </row>
    <row r="96">
      <c r="A96" s="1" t="s">
        <v>100</v>
      </c>
      <c r="B96" s="2">
        <v>6.0</v>
      </c>
      <c r="C96" s="2">
        <v>0.24006333</v>
      </c>
      <c r="D96" s="2">
        <v>0.66991088</v>
      </c>
      <c r="E96" s="3">
        <v>0.01607786</v>
      </c>
      <c r="F96" s="2">
        <v>-0.004</v>
      </c>
      <c r="G96" s="2"/>
    </row>
    <row r="97">
      <c r="A97" s="1" t="s">
        <v>101</v>
      </c>
      <c r="B97" s="2">
        <v>6.0</v>
      </c>
      <c r="C97" s="2">
        <v>-0.155845</v>
      </c>
      <c r="D97" s="2">
        <v>-1.6063158</v>
      </c>
      <c r="E97" s="2">
        <v>-0.0385516</v>
      </c>
      <c r="F97" s="2">
        <v>-0.004</v>
      </c>
      <c r="G97" s="2"/>
    </row>
    <row r="98">
      <c r="A98" s="1" t="s">
        <v>102</v>
      </c>
      <c r="B98" s="2">
        <v>6.0</v>
      </c>
      <c r="C98" s="2">
        <v>-0.860455</v>
      </c>
      <c r="D98" s="2">
        <v>-0.8748768</v>
      </c>
      <c r="E98" s="2">
        <v>-0.020997</v>
      </c>
      <c r="F98" s="2">
        <v>-0.022</v>
      </c>
      <c r="G98" s="2"/>
    </row>
    <row r="99">
      <c r="A99" s="1" t="s">
        <v>103</v>
      </c>
      <c r="B99" s="2">
        <v>6.0</v>
      </c>
      <c r="C99" s="2">
        <v>-1.5680233</v>
      </c>
      <c r="D99" s="2">
        <v>-2.5545154</v>
      </c>
      <c r="E99" s="2">
        <v>-0.0613084</v>
      </c>
      <c r="F99" s="2">
        <v>-0.016</v>
      </c>
      <c r="G99" s="2"/>
    </row>
    <row r="100">
      <c r="A100" s="1" t="s">
        <v>104</v>
      </c>
      <c r="B100" s="2">
        <v>6.0</v>
      </c>
      <c r="C100" s="2">
        <v>-1.5598667</v>
      </c>
      <c r="D100" s="2">
        <v>-0.9996255</v>
      </c>
      <c r="E100" s="2">
        <v>-0.023991</v>
      </c>
      <c r="F100" s="2">
        <v>-0.022</v>
      </c>
      <c r="G100" s="2"/>
    </row>
    <row r="101">
      <c r="A101" s="1" t="s">
        <v>105</v>
      </c>
      <c r="B101" s="2">
        <v>6.0</v>
      </c>
      <c r="C101" s="2">
        <v>-0.4663867</v>
      </c>
      <c r="D101" s="2">
        <v>-0.0939353</v>
      </c>
      <c r="E101" s="2">
        <v>-0.0022544</v>
      </c>
      <c r="F101" s="2">
        <v>-0.016</v>
      </c>
      <c r="G101" s="2"/>
    </row>
    <row r="102">
      <c r="A102" s="1" t="s">
        <v>106</v>
      </c>
      <c r="B102" s="2">
        <v>5.0</v>
      </c>
      <c r="C102" s="2">
        <v>-1.58324</v>
      </c>
      <c r="D102" s="2">
        <v>-1.2923859</v>
      </c>
      <c r="E102" s="2">
        <v>-0.0258477</v>
      </c>
      <c r="F102" s="2">
        <v>-0.02</v>
      </c>
      <c r="G102" s="2"/>
    </row>
    <row r="103">
      <c r="A103" s="1" t="s">
        <v>107</v>
      </c>
      <c r="B103" s="2">
        <v>5.0</v>
      </c>
      <c r="C103" s="2">
        <v>-1.03269</v>
      </c>
      <c r="D103" s="2">
        <v>-0.4251928</v>
      </c>
      <c r="E103" s="2">
        <v>-0.0085039</v>
      </c>
      <c r="F103" s="2">
        <v>-0.01</v>
      </c>
      <c r="G103" s="2"/>
    </row>
    <row r="104">
      <c r="A104" s="1" t="s">
        <v>108</v>
      </c>
      <c r="B104" s="2">
        <v>4.0</v>
      </c>
      <c r="C104" s="2">
        <v>1.10378</v>
      </c>
      <c r="D104" s="2">
        <v>0.49487051</v>
      </c>
      <c r="E104" s="2">
        <v>0.00791793</v>
      </c>
      <c r="F104" s="2">
        <v>-0.028</v>
      </c>
      <c r="G104" s="2"/>
    </row>
    <row r="105">
      <c r="A105" s="1" t="s">
        <v>109</v>
      </c>
      <c r="B105" s="2">
        <v>4.0</v>
      </c>
      <c r="C105" s="2">
        <v>-1.0491825</v>
      </c>
      <c r="D105" s="2">
        <v>-0.2060523</v>
      </c>
      <c r="E105" s="2">
        <v>-0.0032968</v>
      </c>
      <c r="F105" s="2">
        <v>-0.016</v>
      </c>
      <c r="G105" s="2"/>
    </row>
    <row r="106">
      <c r="A106" s="1" t="s">
        <v>110</v>
      </c>
      <c r="B106" s="2">
        <v>4.0</v>
      </c>
      <c r="C106" s="2">
        <v>-0.15857</v>
      </c>
      <c r="D106" s="2">
        <v>-0.01469</v>
      </c>
      <c r="E106" s="2">
        <v>-2.35E-4</v>
      </c>
      <c r="F106" s="2">
        <v>-0.016</v>
      </c>
      <c r="G106" s="2"/>
    </row>
    <row r="107">
      <c r="A107" s="1" t="s">
        <v>111</v>
      </c>
      <c r="B107" s="2">
        <v>4.0</v>
      </c>
      <c r="C107" s="2">
        <v>-0.39622</v>
      </c>
      <c r="D107" s="2">
        <v>0.28577131</v>
      </c>
      <c r="E107" s="3">
        <v>0.00457234</v>
      </c>
      <c r="F107" s="2">
        <v>-0.016</v>
      </c>
      <c r="G107" s="2"/>
    </row>
    <row r="108">
      <c r="A108" s="1" t="s">
        <v>112</v>
      </c>
      <c r="B108" s="2">
        <v>4.0</v>
      </c>
      <c r="C108" s="2">
        <v>0.6798225</v>
      </c>
      <c r="D108" s="2">
        <v>-1.2749171</v>
      </c>
      <c r="E108" s="2">
        <v>-0.0203987</v>
      </c>
      <c r="F108" s="2">
        <v>-0.028</v>
      </c>
      <c r="G108" s="2"/>
    </row>
    <row r="109">
      <c r="A109" s="1" t="s">
        <v>113</v>
      </c>
      <c r="B109" s="2">
        <v>4.0</v>
      </c>
      <c r="C109" s="2">
        <v>-0.9690875</v>
      </c>
      <c r="D109" s="2">
        <v>-1.1701584</v>
      </c>
      <c r="E109" s="2">
        <v>-0.0187225</v>
      </c>
      <c r="F109" s="2">
        <v>-0.016</v>
      </c>
      <c r="G109" s="2"/>
    </row>
    <row r="110">
      <c r="A110" s="1" t="s">
        <v>114</v>
      </c>
      <c r="B110" s="2">
        <v>4.0</v>
      </c>
      <c r="C110" s="2">
        <v>2.10378</v>
      </c>
      <c r="D110" s="2">
        <v>2.13483819</v>
      </c>
      <c r="E110" s="2">
        <v>0.03415741</v>
      </c>
      <c r="F110" s="2">
        <v>-0.028</v>
      </c>
      <c r="G110" s="2"/>
    </row>
    <row r="111">
      <c r="A111" s="1" t="s">
        <v>115</v>
      </c>
      <c r="B111" s="2">
        <v>4.0</v>
      </c>
      <c r="C111" s="2">
        <v>-0.455895</v>
      </c>
      <c r="D111" s="2">
        <v>-0.2193409</v>
      </c>
      <c r="E111" s="2">
        <v>-0.0035095</v>
      </c>
      <c r="F111" s="2">
        <v>-0.028</v>
      </c>
      <c r="G111" s="2"/>
    </row>
    <row r="112">
      <c r="A112" s="1" t="s">
        <v>116</v>
      </c>
      <c r="B112" s="2">
        <v>4.0</v>
      </c>
      <c r="C112" s="2">
        <v>1.6798225</v>
      </c>
      <c r="D112" s="2">
        <v>0.91250083</v>
      </c>
      <c r="E112" s="2">
        <v>0.01460001</v>
      </c>
      <c r="F112" s="2">
        <v>-0.028</v>
      </c>
      <c r="G112" s="2"/>
    </row>
    <row r="113">
      <c r="A113" s="1" t="s">
        <v>117</v>
      </c>
      <c r="B113" s="2">
        <v>4.0</v>
      </c>
      <c r="C113" s="2">
        <v>-0.7413125</v>
      </c>
      <c r="D113" s="2">
        <v>-0.613806</v>
      </c>
      <c r="E113" s="2">
        <v>-0.0098209</v>
      </c>
      <c r="F113" s="2">
        <v>-0.024</v>
      </c>
      <c r="G113" s="2"/>
    </row>
    <row r="114">
      <c r="A114" s="1" t="s">
        <v>118</v>
      </c>
      <c r="B114" s="2">
        <v>4.0</v>
      </c>
      <c r="C114" s="2">
        <v>0.59143</v>
      </c>
      <c r="D114" s="2">
        <v>0.92026532</v>
      </c>
      <c r="E114" s="2">
        <v>0.01472425</v>
      </c>
      <c r="F114" s="2">
        <v>-0.016</v>
      </c>
      <c r="G114" s="2"/>
    </row>
    <row r="115">
      <c r="A115" s="1" t="s">
        <v>119</v>
      </c>
      <c r="B115" s="2">
        <v>4.0</v>
      </c>
      <c r="C115" s="2">
        <v>0.84143</v>
      </c>
      <c r="D115" s="2">
        <v>1.10255417</v>
      </c>
      <c r="E115" s="2">
        <v>0.01764087</v>
      </c>
      <c r="F115" s="2">
        <v>-0.028</v>
      </c>
      <c r="G115" s="2"/>
    </row>
    <row r="116">
      <c r="A116" s="1" t="s">
        <v>120</v>
      </c>
      <c r="B116" s="2">
        <v>4.0</v>
      </c>
      <c r="C116" s="2">
        <v>-1.2190875</v>
      </c>
      <c r="D116" s="2">
        <v>-1.3453916</v>
      </c>
      <c r="E116" s="2">
        <v>-0.0215263</v>
      </c>
      <c r="F116" s="2">
        <v>-0.024</v>
      </c>
      <c r="G116" s="2"/>
    </row>
    <row r="117">
      <c r="A117" s="1" t="s">
        <v>121</v>
      </c>
      <c r="B117" s="2">
        <v>4.0</v>
      </c>
      <c r="C117" s="2">
        <v>0.34143</v>
      </c>
      <c r="D117" s="2">
        <v>0.624054</v>
      </c>
      <c r="E117" s="2">
        <v>0.00998486</v>
      </c>
      <c r="F117" s="2">
        <v>-0.016</v>
      </c>
      <c r="G117" s="2"/>
    </row>
    <row r="118">
      <c r="A118" s="1" t="s">
        <v>122</v>
      </c>
      <c r="B118" s="2">
        <v>4.0</v>
      </c>
      <c r="C118" s="2">
        <v>1.1798225</v>
      </c>
      <c r="D118" s="2">
        <v>1.40855386</v>
      </c>
      <c r="E118" s="2">
        <v>0.02253686</v>
      </c>
      <c r="F118" s="2">
        <v>-0.028</v>
      </c>
      <c r="G118" s="2"/>
    </row>
    <row r="119">
      <c r="A119" s="1" t="s">
        <v>123</v>
      </c>
      <c r="B119" s="2">
        <v>4.0</v>
      </c>
      <c r="C119" s="2">
        <v>-0.15857</v>
      </c>
      <c r="D119" s="2">
        <v>-0.0267041</v>
      </c>
      <c r="E119" s="2">
        <v>-4.273E-4</v>
      </c>
      <c r="F119" s="2">
        <v>-0.016</v>
      </c>
      <c r="G119" s="2"/>
    </row>
    <row r="120">
      <c r="A120" s="1" t="s">
        <v>124</v>
      </c>
      <c r="B120" s="2">
        <v>4.0</v>
      </c>
      <c r="C120" s="2">
        <v>1.84143</v>
      </c>
      <c r="D120" s="2">
        <v>2.94230031</v>
      </c>
      <c r="E120" s="2">
        <v>0.0470768</v>
      </c>
      <c r="F120" s="2">
        <v>-0.016</v>
      </c>
      <c r="G120" s="2"/>
    </row>
    <row r="121">
      <c r="A121" s="1" t="s">
        <v>125</v>
      </c>
      <c r="B121" s="2">
        <v>4.0</v>
      </c>
      <c r="C121" s="2">
        <v>-1.32345</v>
      </c>
      <c r="D121" s="2">
        <v>0.08378104</v>
      </c>
      <c r="E121" s="2">
        <v>0.0013405</v>
      </c>
      <c r="F121" s="2">
        <v>-0.016</v>
      </c>
      <c r="G121" s="2"/>
    </row>
    <row r="122">
      <c r="A122" s="1" t="s">
        <v>126</v>
      </c>
      <c r="B122" s="2">
        <v>4.0</v>
      </c>
      <c r="C122" s="2">
        <v>1.09143</v>
      </c>
      <c r="D122" s="2">
        <v>0.23962759</v>
      </c>
      <c r="E122" s="2">
        <v>0.00383404</v>
      </c>
      <c r="F122" s="2">
        <v>-0.016</v>
      </c>
      <c r="G122" s="2"/>
    </row>
    <row r="123">
      <c r="A123" s="1" t="s">
        <v>127</v>
      </c>
      <c r="B123" s="2">
        <v>3.0</v>
      </c>
      <c r="C123" s="2">
        <v>-0.31382</v>
      </c>
      <c r="D123" s="2">
        <v>-0.5009644</v>
      </c>
      <c r="E123" s="2">
        <v>-0.0060116</v>
      </c>
      <c r="F123" s="2">
        <v>-0.031</v>
      </c>
      <c r="G123" s="2"/>
    </row>
    <row r="124">
      <c r="A124" s="1" t="s">
        <v>128</v>
      </c>
      <c r="B124" s="2">
        <v>2.0</v>
      </c>
      <c r="C124" s="2">
        <v>-0.81972</v>
      </c>
      <c r="D124" s="2">
        <v>0.19146615</v>
      </c>
      <c r="E124" s="2">
        <v>0.00153173</v>
      </c>
      <c r="F124" s="2">
        <v>-0.028</v>
      </c>
      <c r="G124" s="2"/>
    </row>
    <row r="125">
      <c r="A125" s="1" t="s">
        <v>129</v>
      </c>
      <c r="B125" s="2">
        <v>2.0</v>
      </c>
      <c r="C125" s="2">
        <v>-0.110995</v>
      </c>
      <c r="D125" s="2">
        <v>0.21095984</v>
      </c>
      <c r="E125" s="2">
        <v>0.00168768</v>
      </c>
      <c r="F125" s="2">
        <v>-0.028</v>
      </c>
      <c r="G125" s="2"/>
    </row>
    <row r="126">
      <c r="A126" s="1" t="s">
        <v>130</v>
      </c>
      <c r="B126" s="2">
        <v>2.0</v>
      </c>
      <c r="C126" s="2">
        <v>-1.110995</v>
      </c>
      <c r="D126" s="2">
        <v>-0.4861426</v>
      </c>
      <c r="E126" s="2">
        <v>-0.0038891</v>
      </c>
      <c r="F126" s="2">
        <v>-0.028</v>
      </c>
      <c r="G126" s="2"/>
    </row>
    <row r="127">
      <c r="A127" s="1" t="s">
        <v>131</v>
      </c>
      <c r="B127" s="2">
        <v>2.0</v>
      </c>
      <c r="C127" s="2">
        <v>-2.610995</v>
      </c>
      <c r="D127" s="2">
        <v>-2.9134113</v>
      </c>
      <c r="E127" s="2">
        <v>-0.0233073</v>
      </c>
      <c r="F127" s="2">
        <v>-0.028</v>
      </c>
      <c r="G127" s="2"/>
    </row>
    <row r="128">
      <c r="A128" s="1" t="s">
        <v>132</v>
      </c>
      <c r="B128" s="2">
        <v>2.0</v>
      </c>
      <c r="C128" s="2">
        <v>-0.41163</v>
      </c>
      <c r="D128" s="2">
        <v>-1.1404541</v>
      </c>
      <c r="E128" s="2">
        <v>-0.0091236</v>
      </c>
      <c r="F128" s="2">
        <v>-0.034</v>
      </c>
      <c r="G128" s="2"/>
    </row>
    <row r="129">
      <c r="A129" s="1" t="s">
        <v>133</v>
      </c>
      <c r="B129" s="2">
        <v>2.0</v>
      </c>
      <c r="C129" s="2">
        <v>-1.110995</v>
      </c>
      <c r="D129" s="2">
        <v>-0.8522843</v>
      </c>
      <c r="E129" s="2">
        <v>-0.0068183</v>
      </c>
      <c r="F129" s="2">
        <v>-0.028</v>
      </c>
      <c r="G129" s="2"/>
    </row>
    <row r="130">
      <c r="A130" s="1" t="s">
        <v>134</v>
      </c>
      <c r="B130" s="2">
        <v>2.0</v>
      </c>
      <c r="C130" s="2">
        <v>-0.110995</v>
      </c>
      <c r="D130" s="2">
        <v>0.47951698</v>
      </c>
      <c r="E130" s="2">
        <v>0.00383614</v>
      </c>
      <c r="F130" s="2">
        <v>-0.028</v>
      </c>
      <c r="G130" s="2"/>
    </row>
    <row r="131">
      <c r="A131" s="1" t="s">
        <v>135</v>
      </c>
      <c r="B131" s="2">
        <v>2.0</v>
      </c>
      <c r="C131" s="2">
        <v>-2.32718</v>
      </c>
      <c r="D131" s="2">
        <v>-2.3959988</v>
      </c>
      <c r="E131" s="2">
        <v>-0.019168</v>
      </c>
      <c r="F131" s="2">
        <v>-0.034</v>
      </c>
      <c r="G131" s="2"/>
    </row>
    <row r="132">
      <c r="A132" s="1" t="s">
        <v>136</v>
      </c>
      <c r="B132" s="2">
        <v>2.0</v>
      </c>
      <c r="C132" s="2">
        <v>-0.32718</v>
      </c>
      <c r="D132" s="2">
        <v>-0.1370913</v>
      </c>
      <c r="E132" s="2">
        <v>-0.0010967</v>
      </c>
      <c r="F132" s="2">
        <v>-0.034</v>
      </c>
      <c r="G132" s="2"/>
    </row>
    <row r="133">
      <c r="A133" s="1" t="s">
        <v>137</v>
      </c>
      <c r="B133" s="2">
        <v>0.0</v>
      </c>
      <c r="C133" s="1" t="s">
        <v>138</v>
      </c>
      <c r="D133" s="1" t="s">
        <v>138</v>
      </c>
      <c r="E133" s="2">
        <v>0.0</v>
      </c>
      <c r="F133" s="2">
        <v>-0.04</v>
      </c>
      <c r="G133" s="2"/>
    </row>
    <row r="134">
      <c r="A134" s="1" t="s">
        <v>139</v>
      </c>
      <c r="B134" s="2">
        <v>0.0</v>
      </c>
      <c r="C134" s="1" t="s">
        <v>138</v>
      </c>
      <c r="D134" s="1" t="s">
        <v>138</v>
      </c>
      <c r="E134" s="2">
        <v>0.0</v>
      </c>
      <c r="F134" s="2">
        <v>-0.04</v>
      </c>
      <c r="G134" s="2"/>
    </row>
    <row r="135">
      <c r="A135" s="1" t="s">
        <v>140</v>
      </c>
      <c r="B135" s="2">
        <v>0.0</v>
      </c>
      <c r="C135" s="1" t="s">
        <v>138</v>
      </c>
      <c r="D135" s="1" t="s">
        <v>138</v>
      </c>
      <c r="E135" s="2">
        <v>0.0</v>
      </c>
      <c r="F135" s="2">
        <v>-0.04</v>
      </c>
      <c r="G135" s="2"/>
    </row>
    <row r="136">
      <c r="A136" s="1" t="s">
        <v>141</v>
      </c>
      <c r="B136" s="2">
        <v>0.0</v>
      </c>
      <c r="C136" s="1" t="s">
        <v>138</v>
      </c>
      <c r="D136" s="1" t="s">
        <v>138</v>
      </c>
      <c r="E136" s="2">
        <v>0.0</v>
      </c>
      <c r="F136" s="2">
        <v>-0.04</v>
      </c>
      <c r="G136" s="2"/>
    </row>
    <row r="137">
      <c r="A137" s="1" t="s">
        <v>142</v>
      </c>
      <c r="B137" s="2">
        <v>0.0</v>
      </c>
      <c r="C137" s="1" t="s">
        <v>138</v>
      </c>
      <c r="D137" s="1" t="s">
        <v>138</v>
      </c>
      <c r="E137" s="2">
        <v>0.0</v>
      </c>
      <c r="F137" s="2">
        <v>-0.04</v>
      </c>
      <c r="G137" s="2"/>
    </row>
    <row r="138">
      <c r="A138" s="1" t="s">
        <v>143</v>
      </c>
      <c r="B138" s="2">
        <v>0.0</v>
      </c>
      <c r="C138" s="1" t="s">
        <v>138</v>
      </c>
      <c r="D138" s="1" t="s">
        <v>138</v>
      </c>
      <c r="E138" s="2">
        <v>0.0</v>
      </c>
      <c r="F138" s="2">
        <v>-0.04</v>
      </c>
      <c r="G138" s="2"/>
    </row>
    <row r="139">
      <c r="A139" s="1" t="s">
        <v>144</v>
      </c>
      <c r="B139" s="2">
        <v>0.0</v>
      </c>
      <c r="C139" s="1" t="s">
        <v>138</v>
      </c>
      <c r="D139" s="1" t="s">
        <v>138</v>
      </c>
      <c r="E139" s="2">
        <v>0.0</v>
      </c>
      <c r="F139" s="2">
        <v>-0.04</v>
      </c>
      <c r="G139" s="2"/>
    </row>
    <row r="140">
      <c r="A140" s="1" t="s">
        <v>145</v>
      </c>
      <c r="B140" s="2">
        <v>0.0</v>
      </c>
      <c r="C140" s="1" t="s">
        <v>138</v>
      </c>
      <c r="D140" s="1" t="s">
        <v>138</v>
      </c>
      <c r="E140" s="2">
        <v>0.0</v>
      </c>
      <c r="F140" s="2">
        <v>-0.04</v>
      </c>
      <c r="G140" s="2"/>
    </row>
    <row r="141">
      <c r="A141" s="1" t="s">
        <v>146</v>
      </c>
      <c r="B141" s="2">
        <v>0.0</v>
      </c>
      <c r="C141" s="1" t="s">
        <v>138</v>
      </c>
      <c r="D141" s="1" t="s">
        <v>138</v>
      </c>
      <c r="E141" s="2">
        <v>0.0</v>
      </c>
      <c r="F141" s="2">
        <v>-0.04</v>
      </c>
      <c r="G141" s="2"/>
    </row>
    <row r="142">
      <c r="A142" s="1" t="s">
        <v>147</v>
      </c>
      <c r="B142" s="2">
        <v>0.0</v>
      </c>
      <c r="C142" s="1" t="s">
        <v>138</v>
      </c>
      <c r="D142" s="1" t="s">
        <v>138</v>
      </c>
      <c r="E142" s="2">
        <v>0.0</v>
      </c>
      <c r="F142" s="2">
        <v>-0.04</v>
      </c>
      <c r="G142" s="2"/>
    </row>
    <row r="143">
      <c r="A143" s="1" t="s">
        <v>148</v>
      </c>
      <c r="B143" s="2">
        <v>0.0</v>
      </c>
      <c r="C143" s="1" t="s">
        <v>138</v>
      </c>
      <c r="D143" s="1" t="s">
        <v>138</v>
      </c>
      <c r="E143" s="2">
        <v>0.0</v>
      </c>
      <c r="F143" s="2">
        <v>-0.04</v>
      </c>
      <c r="G143" s="2"/>
    </row>
    <row r="144">
      <c r="A144" s="1" t="s">
        <v>149</v>
      </c>
      <c r="B144" s="2">
        <v>0.0</v>
      </c>
      <c r="C144" s="1" t="s">
        <v>138</v>
      </c>
      <c r="D144" s="1" t="s">
        <v>138</v>
      </c>
      <c r="E144" s="2">
        <v>0.0</v>
      </c>
      <c r="F144" s="2">
        <v>-0.04</v>
      </c>
      <c r="G144" s="2"/>
    </row>
    <row r="145">
      <c r="A145" s="1" t="s">
        <v>150</v>
      </c>
      <c r="B145" s="2">
        <v>0.0</v>
      </c>
      <c r="C145" s="1" t="s">
        <v>138</v>
      </c>
      <c r="D145" s="1" t="s">
        <v>138</v>
      </c>
      <c r="E145" s="2">
        <v>0.0</v>
      </c>
      <c r="F145" s="2">
        <v>-0.04</v>
      </c>
      <c r="G145" s="2"/>
    </row>
    <row r="146">
      <c r="A146" s="1" t="s">
        <v>151</v>
      </c>
      <c r="B146" s="2">
        <v>0.0</v>
      </c>
      <c r="C146" s="1" t="s">
        <v>138</v>
      </c>
      <c r="D146" s="1" t="s">
        <v>138</v>
      </c>
      <c r="E146" s="2">
        <v>0.0</v>
      </c>
      <c r="F146" s="2">
        <v>-0.04</v>
      </c>
      <c r="G146" s="2"/>
    </row>
    <row r="147">
      <c r="A147" s="1" t="s">
        <v>152</v>
      </c>
      <c r="B147" s="2">
        <v>0.0</v>
      </c>
      <c r="C147" s="1" t="s">
        <v>138</v>
      </c>
      <c r="D147" s="1" t="s">
        <v>138</v>
      </c>
      <c r="E147" s="2">
        <v>0.0</v>
      </c>
      <c r="F147" s="2">
        <v>-0.04</v>
      </c>
      <c r="G147" s="2"/>
    </row>
    <row r="148">
      <c r="A148" s="1" t="s">
        <v>153</v>
      </c>
      <c r="B148" s="2">
        <v>0.0</v>
      </c>
      <c r="C148" s="1" t="s">
        <v>138</v>
      </c>
      <c r="D148" s="1" t="s">
        <v>138</v>
      </c>
      <c r="E148" s="2">
        <v>0.0</v>
      </c>
      <c r="F148" s="2">
        <v>-0.04</v>
      </c>
      <c r="G148" s="2"/>
    </row>
    <row r="149">
      <c r="A149" s="1" t="s">
        <v>154</v>
      </c>
      <c r="B149" s="2">
        <v>0.0</v>
      </c>
      <c r="C149" s="1" t="s">
        <v>138</v>
      </c>
      <c r="D149" s="1" t="s">
        <v>138</v>
      </c>
      <c r="E149" s="2">
        <v>0.0</v>
      </c>
      <c r="F149" s="2">
        <v>-0.04</v>
      </c>
      <c r="G149" s="2"/>
    </row>
    <row r="150">
      <c r="A150" s="1" t="s">
        <v>155</v>
      </c>
      <c r="B150" s="2">
        <v>0.0</v>
      </c>
      <c r="C150" s="1" t="s">
        <v>138</v>
      </c>
      <c r="D150" s="1" t="s">
        <v>138</v>
      </c>
      <c r="E150" s="2">
        <v>0.0</v>
      </c>
      <c r="F150" s="2">
        <v>-0.04</v>
      </c>
      <c r="G150" s="2"/>
    </row>
    <row r="151">
      <c r="A151" s="1" t="s">
        <v>156</v>
      </c>
      <c r="B151" s="2">
        <v>0.0</v>
      </c>
      <c r="C151" s="1" t="s">
        <v>138</v>
      </c>
      <c r="D151" s="1" t="s">
        <v>138</v>
      </c>
      <c r="E151" s="2">
        <v>0.0</v>
      </c>
      <c r="F151" s="2">
        <v>-0.04</v>
      </c>
      <c r="G151" s="2"/>
    </row>
    <row r="152">
      <c r="A152" s="1" t="s">
        <v>157</v>
      </c>
      <c r="B152" s="2">
        <v>0.0</v>
      </c>
      <c r="C152" s="1" t="s">
        <v>138</v>
      </c>
      <c r="D152" s="1" t="s">
        <v>138</v>
      </c>
      <c r="E152" s="2">
        <v>0.0</v>
      </c>
      <c r="F152" s="2">
        <v>-0.04</v>
      </c>
      <c r="G152" s="2"/>
    </row>
    <row r="153">
      <c r="A153" s="1" t="s">
        <v>158</v>
      </c>
      <c r="B153" s="2">
        <v>0.0</v>
      </c>
      <c r="C153" s="1" t="s">
        <v>138</v>
      </c>
      <c r="D153" s="1" t="s">
        <v>138</v>
      </c>
      <c r="E153" s="2">
        <v>0.0</v>
      </c>
      <c r="F153" s="2">
        <v>-0.04</v>
      </c>
      <c r="G153" s="2"/>
    </row>
    <row r="154">
      <c r="A154" s="1"/>
      <c r="B154" s="2"/>
      <c r="C154" s="1"/>
      <c r="D154" s="1"/>
      <c r="E154" s="2"/>
      <c r="F154" s="2"/>
      <c r="G154" s="2"/>
    </row>
    <row r="155">
      <c r="A155" s="1"/>
      <c r="B155" s="2"/>
      <c r="C155" s="1"/>
      <c r="D155" s="1"/>
      <c r="E155" s="2"/>
      <c r="F155" s="2"/>
      <c r="G155" s="2"/>
    </row>
    <row r="156">
      <c r="A156" s="1"/>
      <c r="B156" s="2"/>
      <c r="C156" s="2"/>
      <c r="D156" s="2"/>
      <c r="E156" s="2"/>
      <c r="F156" s="2"/>
      <c r="G156" s="2"/>
    </row>
    <row r="157">
      <c r="A157" s="1"/>
      <c r="B157" s="2"/>
      <c r="C157" s="2"/>
      <c r="D157" s="2"/>
      <c r="E157" s="2"/>
      <c r="F157" s="2"/>
      <c r="G157" s="2"/>
    </row>
    <row r="158">
      <c r="A158" s="1"/>
      <c r="B158" s="2"/>
      <c r="C158" s="2"/>
      <c r="D158" s="2"/>
      <c r="E158" s="2"/>
      <c r="F158" s="2"/>
      <c r="G158" s="2"/>
    </row>
    <row r="159">
      <c r="A159" s="1"/>
      <c r="B159" s="2"/>
      <c r="C159" s="2"/>
      <c r="D159" s="2"/>
      <c r="E159" s="2"/>
      <c r="F159" s="2"/>
      <c r="G159" s="2"/>
    </row>
    <row r="160">
      <c r="A160" s="1"/>
      <c r="B160" s="2"/>
      <c r="C160" s="2"/>
      <c r="D160" s="2"/>
      <c r="E160" s="2"/>
      <c r="F160" s="2"/>
      <c r="G160" s="2"/>
    </row>
    <row r="161">
      <c r="A161" s="1"/>
      <c r="B161" s="2"/>
      <c r="C161" s="2"/>
      <c r="D161" s="2"/>
      <c r="E161" s="2"/>
      <c r="F161" s="2"/>
      <c r="G161" s="2"/>
    </row>
    <row r="162">
      <c r="A162" s="1"/>
      <c r="B162" s="2"/>
      <c r="C162" s="2"/>
      <c r="D162" s="2"/>
      <c r="E162" s="2"/>
      <c r="F162" s="2"/>
      <c r="G162" s="2"/>
    </row>
    <row r="163">
      <c r="A163" s="1"/>
      <c r="B163" s="2"/>
      <c r="C163" s="2"/>
      <c r="D163" s="2"/>
      <c r="E163" s="2"/>
      <c r="F163" s="2"/>
      <c r="G163" s="2"/>
    </row>
    <row r="164">
      <c r="A164" s="1"/>
      <c r="B164" s="2"/>
      <c r="C164" s="2"/>
      <c r="D164" s="2"/>
      <c r="E164" s="3"/>
      <c r="F164" s="2"/>
      <c r="G164" s="2"/>
    </row>
    <row r="165">
      <c r="A165" s="1"/>
      <c r="B165" s="2"/>
      <c r="C165" s="2"/>
      <c r="D165" s="2"/>
      <c r="E165" s="2"/>
      <c r="F165" s="2"/>
      <c r="G165" s="2"/>
    </row>
    <row r="166">
      <c r="A166" s="1"/>
      <c r="B166" s="2"/>
      <c r="C166" s="2"/>
      <c r="D166" s="2"/>
      <c r="E166" s="2"/>
      <c r="F166" s="2"/>
      <c r="G166" s="2"/>
    </row>
    <row r="167">
      <c r="A167" s="1"/>
      <c r="B167" s="2"/>
      <c r="C167" s="2"/>
      <c r="D167" s="2"/>
      <c r="E167" s="2"/>
      <c r="F167" s="2"/>
      <c r="G167" s="2"/>
    </row>
    <row r="168">
      <c r="A168" s="1"/>
      <c r="B168" s="2"/>
      <c r="C168" s="2"/>
      <c r="D168" s="2"/>
      <c r="E168" s="2"/>
      <c r="F168" s="2"/>
      <c r="G168" s="2"/>
    </row>
    <row r="169">
      <c r="A169" s="1"/>
      <c r="B169" s="2"/>
      <c r="C169" s="2"/>
      <c r="D169" s="2"/>
      <c r="E169" s="2"/>
      <c r="F169" s="2"/>
      <c r="G169" s="2"/>
    </row>
    <row r="170">
      <c r="A170" s="1"/>
      <c r="B170" s="2"/>
      <c r="C170" s="2"/>
      <c r="D170" s="2"/>
      <c r="E170" s="2"/>
      <c r="F170" s="2"/>
      <c r="G170" s="2"/>
    </row>
    <row r="171">
      <c r="A171" s="1"/>
      <c r="B171" s="2"/>
      <c r="C171" s="2"/>
      <c r="D171" s="2"/>
      <c r="E171" s="2"/>
      <c r="F171" s="2"/>
      <c r="G171" s="2"/>
    </row>
    <row r="172">
      <c r="A172" s="1"/>
      <c r="B172" s="2"/>
      <c r="C172" s="2"/>
      <c r="D172" s="2"/>
      <c r="E172" s="2"/>
      <c r="F172" s="2"/>
      <c r="G172" s="2"/>
    </row>
    <row r="173">
      <c r="A173" s="1"/>
      <c r="B173" s="2"/>
      <c r="C173" s="2"/>
      <c r="D173" s="2"/>
      <c r="E173" s="2"/>
      <c r="F173" s="2"/>
      <c r="G173" s="2"/>
    </row>
    <row r="174">
      <c r="A174" s="1"/>
      <c r="B174" s="2"/>
      <c r="C174" s="2"/>
      <c r="D174" s="2"/>
      <c r="E174" s="2"/>
      <c r="F174" s="2"/>
      <c r="G174" s="2"/>
    </row>
    <row r="175">
      <c r="A175" s="1"/>
      <c r="B175" s="2"/>
      <c r="C175" s="2"/>
      <c r="D175" s="2"/>
      <c r="E175" s="2"/>
      <c r="F175" s="2"/>
      <c r="G175" s="2"/>
    </row>
    <row r="176">
      <c r="A176" s="1"/>
      <c r="B176" s="2"/>
      <c r="C176" s="2"/>
      <c r="D176" s="2"/>
      <c r="E176" s="2"/>
      <c r="F176" s="2"/>
      <c r="G176" s="2"/>
    </row>
    <row r="177">
      <c r="A177" s="1"/>
      <c r="B177" s="2"/>
      <c r="C177" s="2"/>
      <c r="D177" s="2"/>
      <c r="E177" s="2"/>
      <c r="F177" s="2"/>
      <c r="G177" s="2"/>
    </row>
    <row r="178">
      <c r="A178" s="1"/>
      <c r="B178" s="2"/>
      <c r="C178" s="2"/>
      <c r="D178" s="2"/>
      <c r="E178" s="2"/>
      <c r="F178" s="2"/>
      <c r="G178" s="2"/>
    </row>
    <row r="179">
      <c r="A179" s="1"/>
      <c r="B179" s="2"/>
      <c r="C179" s="2"/>
      <c r="D179" s="2"/>
      <c r="E179" s="2"/>
      <c r="F179" s="2"/>
      <c r="G179" s="2"/>
    </row>
    <row r="180">
      <c r="A180" s="1"/>
      <c r="B180" s="2"/>
      <c r="C180" s="2"/>
      <c r="D180" s="2"/>
      <c r="E180" s="2"/>
      <c r="F180" s="2"/>
      <c r="G180" s="2"/>
    </row>
    <row r="181">
      <c r="A181" s="1"/>
      <c r="B181" s="2"/>
      <c r="C181" s="2"/>
      <c r="D181" s="2"/>
      <c r="E181" s="2"/>
      <c r="F181" s="2"/>
      <c r="G181" s="2"/>
    </row>
    <row r="182">
      <c r="A182" s="1"/>
      <c r="B182" s="2"/>
      <c r="C182" s="2"/>
      <c r="D182" s="2"/>
      <c r="E182" s="2"/>
      <c r="F182" s="2"/>
      <c r="G182" s="2"/>
    </row>
    <row r="183">
      <c r="A183" s="1"/>
      <c r="B183" s="2"/>
      <c r="C183" s="2"/>
      <c r="D183" s="2"/>
      <c r="E183" s="2"/>
      <c r="F183" s="2"/>
      <c r="G183" s="2"/>
    </row>
    <row r="184">
      <c r="A184" s="1"/>
      <c r="B184" s="2"/>
      <c r="C184" s="2"/>
      <c r="D184" s="2"/>
      <c r="E184" s="2"/>
      <c r="F184" s="2"/>
      <c r="G184" s="2"/>
    </row>
    <row r="185">
      <c r="A185" s="1"/>
      <c r="B185" s="2"/>
      <c r="C185" s="2"/>
      <c r="D185" s="2"/>
      <c r="E185" s="2"/>
      <c r="F185" s="2"/>
      <c r="G185" s="2"/>
    </row>
    <row r="186">
      <c r="A186" s="1"/>
      <c r="B186" s="2"/>
      <c r="C186" s="2"/>
      <c r="D186" s="2"/>
      <c r="E186" s="2"/>
      <c r="F186" s="2"/>
      <c r="G186" s="2"/>
    </row>
    <row r="187">
      <c r="A187" s="1"/>
      <c r="B187" s="2"/>
      <c r="C187" s="2"/>
      <c r="D187" s="2"/>
      <c r="E187" s="2"/>
      <c r="F187" s="2"/>
      <c r="G187" s="2"/>
    </row>
    <row r="188">
      <c r="A188" s="1"/>
      <c r="B188" s="2"/>
      <c r="C188" s="2"/>
      <c r="D188" s="2"/>
      <c r="E188" s="2"/>
      <c r="F188" s="2"/>
      <c r="G188" s="2"/>
    </row>
    <row r="189">
      <c r="A189" s="1"/>
      <c r="B189" s="2"/>
      <c r="C189" s="2"/>
      <c r="D189" s="2"/>
      <c r="E189" s="2"/>
      <c r="F189" s="2"/>
      <c r="G189" s="2"/>
    </row>
    <row r="190">
      <c r="A190" s="1"/>
      <c r="B190" s="2"/>
      <c r="C190" s="2"/>
      <c r="D190" s="2"/>
      <c r="E190" s="2"/>
      <c r="F190" s="2"/>
      <c r="G190" s="2"/>
    </row>
    <row r="191">
      <c r="A191" s="1"/>
      <c r="B191" s="2"/>
      <c r="C191" s="2"/>
      <c r="D191" s="2"/>
      <c r="E191" s="2"/>
      <c r="F191" s="2"/>
      <c r="G191" s="2"/>
    </row>
    <row r="192">
      <c r="A192" s="1"/>
      <c r="B192" s="2"/>
      <c r="C192" s="2"/>
      <c r="D192" s="2"/>
      <c r="E192" s="2"/>
      <c r="F192" s="2"/>
      <c r="G192" s="2"/>
    </row>
    <row r="193">
      <c r="A193" s="1"/>
      <c r="B193" s="2"/>
      <c r="C193" s="2"/>
      <c r="D193" s="2"/>
      <c r="E193" s="2"/>
      <c r="F193" s="2"/>
      <c r="G193" s="2"/>
    </row>
    <row r="194">
      <c r="A194" s="1"/>
      <c r="B194" s="2"/>
      <c r="C194" s="2"/>
      <c r="D194" s="2"/>
      <c r="E194" s="2"/>
      <c r="F194" s="2"/>
      <c r="G194" s="2"/>
    </row>
    <row r="195">
      <c r="A195" s="1"/>
      <c r="B195" s="2"/>
      <c r="C195" s="2"/>
      <c r="D195" s="2"/>
      <c r="E195" s="2"/>
      <c r="F195" s="2"/>
      <c r="G195" s="2"/>
    </row>
    <row r="196">
      <c r="A196" s="1"/>
      <c r="B196" s="2"/>
      <c r="C196" s="2"/>
      <c r="D196" s="2"/>
      <c r="E196" s="2"/>
      <c r="F196" s="2"/>
      <c r="G196" s="2"/>
    </row>
    <row r="197">
      <c r="A197" s="1"/>
      <c r="B197" s="2"/>
      <c r="C197" s="2"/>
      <c r="D197" s="2"/>
      <c r="E197" s="2"/>
      <c r="F197" s="2"/>
      <c r="G197" s="2"/>
    </row>
    <row r="198">
      <c r="A198" s="1"/>
      <c r="B198" s="2"/>
      <c r="C198" s="2"/>
      <c r="D198" s="2"/>
      <c r="E198" s="2"/>
      <c r="F198" s="2"/>
      <c r="G198" s="2"/>
    </row>
    <row r="199">
      <c r="A199" s="1"/>
      <c r="B199" s="2"/>
      <c r="C199" s="2"/>
      <c r="D199" s="2"/>
      <c r="E199" s="2"/>
      <c r="F199" s="2"/>
      <c r="G199" s="2"/>
    </row>
    <row r="200">
      <c r="A200" s="1"/>
      <c r="B200" s="2"/>
      <c r="C200" s="2"/>
      <c r="D200" s="2"/>
      <c r="E200" s="2"/>
      <c r="F200" s="2"/>
      <c r="G200" s="2"/>
    </row>
    <row r="201">
      <c r="A201" s="1"/>
      <c r="B201" s="2"/>
      <c r="C201" s="2"/>
      <c r="D201" s="2"/>
      <c r="E201" s="2"/>
      <c r="F201" s="2"/>
      <c r="G201" s="2"/>
    </row>
    <row r="202">
      <c r="A202" s="1"/>
      <c r="B202" s="2"/>
      <c r="C202" s="2"/>
      <c r="D202" s="2"/>
      <c r="E202" s="2"/>
      <c r="F202" s="2"/>
      <c r="G202" s="2"/>
    </row>
    <row r="203">
      <c r="A203" s="1"/>
      <c r="B203" s="2"/>
      <c r="C203" s="2"/>
      <c r="D203" s="2"/>
      <c r="E203" s="2"/>
      <c r="F203" s="2"/>
      <c r="G203" s="2"/>
    </row>
    <row r="204">
      <c r="A204" s="1"/>
      <c r="B204" s="2"/>
      <c r="C204" s="2"/>
      <c r="D204" s="2"/>
      <c r="E204" s="2"/>
      <c r="F204" s="2"/>
      <c r="G204" s="2"/>
    </row>
    <row r="205">
      <c r="A205" s="1"/>
      <c r="B205" s="2"/>
      <c r="C205" s="2"/>
      <c r="D205" s="2"/>
      <c r="E205" s="2"/>
      <c r="F205" s="2"/>
      <c r="G205" s="2"/>
    </row>
    <row r="206">
      <c r="A206" s="1"/>
      <c r="B206" s="2"/>
      <c r="C206" s="2"/>
      <c r="D206" s="2"/>
      <c r="E206" s="2"/>
      <c r="F206" s="2"/>
      <c r="G206" s="2"/>
    </row>
    <row r="207">
      <c r="A207" s="1"/>
      <c r="B207" s="2"/>
      <c r="C207" s="2"/>
      <c r="D207" s="2"/>
      <c r="E207" s="2"/>
      <c r="F207" s="2"/>
      <c r="G207" s="2"/>
    </row>
    <row r="208">
      <c r="A208" s="1"/>
      <c r="B208" s="2"/>
      <c r="C208" s="2"/>
      <c r="D208" s="2"/>
      <c r="E208" s="2"/>
      <c r="F208" s="2"/>
      <c r="G208" s="2"/>
    </row>
    <row r="209">
      <c r="A209" s="1"/>
      <c r="B209" s="2"/>
      <c r="C209" s="2"/>
      <c r="D209" s="2"/>
      <c r="E209" s="2"/>
      <c r="F209" s="2"/>
      <c r="G209" s="2"/>
    </row>
    <row r="210">
      <c r="A210" s="1"/>
      <c r="B210" s="2"/>
      <c r="C210" s="2"/>
      <c r="D210" s="2"/>
      <c r="E210" s="2"/>
      <c r="F210" s="2"/>
      <c r="G210" s="2"/>
    </row>
    <row r="211">
      <c r="A211" s="1"/>
      <c r="B211" s="2"/>
      <c r="C211" s="2"/>
      <c r="D211" s="2"/>
      <c r="E211" s="2"/>
      <c r="F211" s="2"/>
      <c r="G211" s="2"/>
    </row>
    <row r="212">
      <c r="A212" s="1"/>
      <c r="B212" s="2"/>
      <c r="C212" s="2"/>
      <c r="D212" s="2"/>
      <c r="E212" s="2"/>
      <c r="F212" s="2"/>
      <c r="G212" s="2"/>
    </row>
    <row r="213">
      <c r="A213" s="1"/>
      <c r="B213" s="2"/>
      <c r="C213" s="2"/>
      <c r="D213" s="2"/>
      <c r="E213" s="3"/>
      <c r="F213" s="2"/>
      <c r="G213" s="2"/>
    </row>
    <row r="214">
      <c r="A214" s="1"/>
      <c r="B214" s="2"/>
      <c r="C214" s="2"/>
      <c r="D214" s="2"/>
      <c r="E214" s="2"/>
      <c r="F214" s="2"/>
      <c r="G214" s="2"/>
    </row>
    <row r="215">
      <c r="A215" s="1"/>
      <c r="B215" s="2"/>
      <c r="C215" s="2"/>
      <c r="D215" s="2"/>
      <c r="E215" s="2"/>
      <c r="F215" s="2"/>
      <c r="G215" s="2"/>
    </row>
    <row r="216">
      <c r="A216" s="1"/>
      <c r="B216" s="2"/>
      <c r="C216" s="2"/>
      <c r="D216" s="2"/>
      <c r="E216" s="2"/>
      <c r="F216" s="2"/>
      <c r="G216" s="2"/>
    </row>
    <row r="217">
      <c r="A217" s="1"/>
      <c r="B217" s="2"/>
      <c r="C217" s="2"/>
      <c r="D217" s="2"/>
      <c r="E217" s="2"/>
      <c r="F217" s="2"/>
      <c r="G217" s="2"/>
    </row>
    <row r="218">
      <c r="A218" s="1"/>
      <c r="B218" s="2"/>
      <c r="C218" s="2"/>
      <c r="D218" s="2"/>
      <c r="E218" s="2"/>
      <c r="F218" s="2"/>
      <c r="G218" s="2"/>
    </row>
    <row r="219">
      <c r="A219" s="1"/>
      <c r="B219" s="2"/>
      <c r="C219" s="2"/>
      <c r="D219" s="2"/>
      <c r="E219" s="2"/>
      <c r="F219" s="2"/>
      <c r="G219" s="2"/>
    </row>
    <row r="220">
      <c r="A220" s="1"/>
      <c r="B220" s="2"/>
      <c r="C220" s="2"/>
      <c r="D220" s="2"/>
      <c r="E220" s="2"/>
      <c r="F220" s="2"/>
      <c r="G220" s="2"/>
    </row>
    <row r="221">
      <c r="A221" s="1"/>
      <c r="B221" s="2"/>
      <c r="C221" s="2"/>
      <c r="D221" s="2"/>
      <c r="E221" s="2"/>
      <c r="F221" s="2"/>
      <c r="G221" s="2"/>
    </row>
    <row r="222">
      <c r="A222" s="1"/>
      <c r="B222" s="2"/>
      <c r="C222" s="2"/>
      <c r="D222" s="2"/>
      <c r="E222" s="2"/>
      <c r="F222" s="2"/>
      <c r="G222" s="2"/>
    </row>
    <row r="223">
      <c r="A223" s="1"/>
      <c r="B223" s="2"/>
      <c r="C223" s="2"/>
      <c r="D223" s="2"/>
      <c r="E223" s="2"/>
      <c r="F223" s="2"/>
      <c r="G223" s="2"/>
    </row>
    <row r="224">
      <c r="A224" s="1"/>
      <c r="B224" s="2"/>
      <c r="C224" s="2"/>
      <c r="D224" s="2"/>
      <c r="E224" s="2"/>
      <c r="F224" s="2"/>
      <c r="G224" s="2"/>
    </row>
    <row r="225">
      <c r="A225" s="1"/>
      <c r="B225" s="2"/>
      <c r="C225" s="2"/>
      <c r="D225" s="2"/>
      <c r="E225" s="2"/>
      <c r="F225" s="2"/>
      <c r="G225" s="2"/>
    </row>
    <row r="226">
      <c r="A226" s="1"/>
      <c r="B226" s="2"/>
      <c r="C226" s="2"/>
      <c r="D226" s="2"/>
      <c r="E226" s="2"/>
      <c r="F226" s="2"/>
      <c r="G226" s="2"/>
    </row>
    <row r="227">
      <c r="A227" s="1"/>
      <c r="B227" s="2"/>
      <c r="C227" s="2"/>
      <c r="D227" s="2"/>
      <c r="E227" s="2"/>
      <c r="F227" s="2"/>
      <c r="G227" s="2"/>
    </row>
    <row r="228">
      <c r="A228" s="1"/>
      <c r="B228" s="2"/>
      <c r="C228" s="2"/>
      <c r="D228" s="2"/>
      <c r="E228" s="2"/>
      <c r="F228" s="2"/>
      <c r="G228" s="2"/>
    </row>
    <row r="229">
      <c r="A229" s="1"/>
      <c r="B229" s="2"/>
      <c r="C229" s="2"/>
      <c r="D229" s="2"/>
      <c r="E229" s="2"/>
      <c r="F229" s="2"/>
      <c r="G229" s="2"/>
    </row>
    <row r="230">
      <c r="A230" s="1"/>
      <c r="B230" s="2"/>
      <c r="C230" s="2"/>
      <c r="D230" s="2"/>
      <c r="E230" s="2"/>
      <c r="F230" s="2"/>
      <c r="G230" s="2"/>
    </row>
    <row r="231">
      <c r="A231" s="1"/>
      <c r="B231" s="2"/>
      <c r="C231" s="2"/>
      <c r="D231" s="2"/>
      <c r="E231" s="2"/>
      <c r="F231" s="2"/>
      <c r="G231" s="2"/>
    </row>
    <row r="232">
      <c r="A232" s="1"/>
      <c r="B232" s="2"/>
      <c r="C232" s="2"/>
      <c r="D232" s="2"/>
      <c r="E232" s="2"/>
      <c r="F232" s="2"/>
      <c r="G232" s="2"/>
    </row>
    <row r="233">
      <c r="A233" s="1"/>
      <c r="B233" s="2"/>
      <c r="C233" s="2"/>
      <c r="D233" s="2"/>
      <c r="E233" s="2"/>
      <c r="F233" s="2"/>
      <c r="G233" s="2"/>
    </row>
    <row r="234">
      <c r="A234" s="1"/>
      <c r="B234" s="2"/>
      <c r="C234" s="2"/>
      <c r="D234" s="2"/>
      <c r="E234" s="2"/>
      <c r="F234" s="2"/>
      <c r="G234" s="2"/>
    </row>
    <row r="235">
      <c r="A235" s="1"/>
      <c r="B235" s="2"/>
      <c r="C235" s="2"/>
      <c r="D235" s="2"/>
      <c r="E235" s="2"/>
      <c r="F235" s="2"/>
      <c r="G235" s="2"/>
    </row>
    <row r="236">
      <c r="A236" s="1"/>
      <c r="B236" s="2"/>
      <c r="C236" s="2"/>
      <c r="D236" s="2"/>
      <c r="E236" s="2"/>
      <c r="F236" s="2"/>
      <c r="G236" s="2"/>
    </row>
    <row r="237">
      <c r="A237" s="1"/>
      <c r="B237" s="2"/>
      <c r="C237" s="2"/>
      <c r="D237" s="2"/>
      <c r="E237" s="2"/>
      <c r="F237" s="2"/>
      <c r="G237" s="2"/>
    </row>
    <row r="238">
      <c r="A238" s="1"/>
      <c r="B238" s="2"/>
      <c r="C238" s="2"/>
      <c r="D238" s="2"/>
      <c r="E238" s="2"/>
      <c r="F238" s="2"/>
      <c r="G238" s="2"/>
    </row>
    <row r="239">
      <c r="A239" s="1"/>
      <c r="B239" s="2"/>
      <c r="C239" s="2"/>
      <c r="D239" s="2"/>
      <c r="E239" s="2"/>
      <c r="F239" s="2"/>
      <c r="G239" s="2"/>
    </row>
    <row r="240">
      <c r="A240" s="1"/>
      <c r="B240" s="2"/>
      <c r="C240" s="2"/>
      <c r="D240" s="2"/>
      <c r="E240" s="2"/>
      <c r="F240" s="2"/>
      <c r="G240" s="2"/>
    </row>
    <row r="241">
      <c r="A241" s="1"/>
      <c r="B241" s="2"/>
      <c r="C241" s="2"/>
      <c r="D241" s="2"/>
      <c r="E241" s="2"/>
      <c r="F241" s="2"/>
      <c r="G241" s="2"/>
    </row>
    <row r="242">
      <c r="A242" s="1"/>
      <c r="B242" s="2"/>
      <c r="C242" s="2"/>
      <c r="D242" s="2"/>
      <c r="E242" s="2"/>
      <c r="F242" s="2"/>
      <c r="G242" s="2"/>
    </row>
    <row r="243">
      <c r="A243" s="1"/>
      <c r="B243" s="2"/>
      <c r="C243" s="2"/>
      <c r="D243" s="2"/>
      <c r="E243" s="2"/>
      <c r="F243" s="2"/>
      <c r="G243" s="2"/>
    </row>
    <row r="244">
      <c r="A244" s="1"/>
      <c r="B244" s="2"/>
      <c r="C244" s="2"/>
      <c r="D244" s="2"/>
      <c r="E244" s="2"/>
      <c r="F244" s="2"/>
      <c r="G244" s="2"/>
    </row>
    <row r="245">
      <c r="A245" s="1"/>
      <c r="B245" s="2"/>
      <c r="C245" s="2"/>
      <c r="D245" s="2"/>
      <c r="E245" s="2"/>
      <c r="F245" s="2"/>
      <c r="G245" s="2"/>
    </row>
    <row r="246">
      <c r="A246" s="1"/>
      <c r="B246" s="2"/>
      <c r="C246" s="2"/>
      <c r="D246" s="2"/>
      <c r="E246" s="2"/>
      <c r="F246" s="2"/>
      <c r="G246" s="2"/>
    </row>
    <row r="247">
      <c r="A247" s="1"/>
      <c r="B247" s="2"/>
      <c r="C247" s="2"/>
      <c r="D247" s="2"/>
      <c r="E247" s="2"/>
      <c r="F247" s="2"/>
      <c r="G247" s="2"/>
    </row>
    <row r="248">
      <c r="A248" s="1"/>
      <c r="B248" s="2"/>
      <c r="C248" s="2"/>
      <c r="D248" s="2"/>
      <c r="E248" s="2"/>
      <c r="F248" s="2"/>
      <c r="G248" s="2"/>
    </row>
    <row r="249">
      <c r="A249" s="1"/>
      <c r="B249" s="2"/>
      <c r="C249" s="2"/>
      <c r="D249" s="2"/>
      <c r="E249" s="2"/>
      <c r="F249" s="2"/>
      <c r="G249" s="2"/>
    </row>
    <row r="250">
      <c r="A250" s="1"/>
      <c r="B250" s="2"/>
      <c r="C250" s="2"/>
      <c r="D250" s="2"/>
      <c r="E250" s="2"/>
      <c r="F250" s="2"/>
      <c r="G250" s="2"/>
    </row>
    <row r="251">
      <c r="A251" s="1"/>
      <c r="B251" s="2"/>
      <c r="C251" s="2"/>
      <c r="D251" s="2"/>
      <c r="E251" s="2"/>
      <c r="F251" s="2"/>
      <c r="G251" s="2"/>
    </row>
    <row r="252">
      <c r="A252" s="1"/>
      <c r="B252" s="2"/>
      <c r="C252" s="2"/>
      <c r="D252" s="2"/>
      <c r="E252" s="2"/>
      <c r="F252" s="2"/>
      <c r="G252" s="2"/>
    </row>
    <row r="253">
      <c r="A253" s="1"/>
      <c r="B253" s="2"/>
      <c r="C253" s="2"/>
      <c r="D253" s="2"/>
      <c r="E253" s="2"/>
      <c r="F253" s="2"/>
      <c r="G253" s="2"/>
    </row>
    <row r="254">
      <c r="A254" s="1"/>
      <c r="B254" s="2"/>
      <c r="C254" s="2"/>
      <c r="D254" s="2"/>
      <c r="E254" s="2"/>
      <c r="F254" s="2"/>
      <c r="G254" s="2"/>
    </row>
    <row r="255">
      <c r="A255" s="1"/>
      <c r="B255" s="2"/>
      <c r="C255" s="2"/>
      <c r="D255" s="2"/>
      <c r="E255" s="2"/>
      <c r="F255" s="2"/>
      <c r="G255" s="2"/>
    </row>
    <row r="256">
      <c r="A256" s="1"/>
      <c r="B256" s="2"/>
      <c r="C256" s="2"/>
      <c r="D256" s="2"/>
      <c r="E256" s="2"/>
      <c r="F256" s="2"/>
      <c r="G256" s="2"/>
    </row>
    <row r="257">
      <c r="A257" s="1"/>
      <c r="B257" s="2"/>
      <c r="C257" s="2"/>
      <c r="D257" s="2"/>
      <c r="E257" s="2"/>
      <c r="F257" s="2"/>
      <c r="G257" s="2"/>
    </row>
    <row r="258">
      <c r="A258" s="1"/>
      <c r="B258" s="2"/>
      <c r="C258" s="2"/>
      <c r="D258" s="2"/>
      <c r="E258" s="2"/>
      <c r="F258" s="2"/>
      <c r="G258" s="2"/>
    </row>
    <row r="259">
      <c r="A259" s="1"/>
      <c r="B259" s="2"/>
      <c r="C259" s="2"/>
      <c r="D259" s="2"/>
      <c r="E259" s="2"/>
      <c r="F259" s="2"/>
      <c r="G259" s="2"/>
    </row>
    <row r="260">
      <c r="A260" s="1"/>
      <c r="B260" s="2"/>
      <c r="C260" s="2"/>
      <c r="D260" s="2"/>
      <c r="E260" s="2"/>
      <c r="F260" s="2"/>
      <c r="G260" s="2"/>
    </row>
    <row r="261">
      <c r="A261" s="1"/>
      <c r="B261" s="2"/>
      <c r="C261" s="2"/>
      <c r="D261" s="2"/>
      <c r="E261" s="2"/>
      <c r="F261" s="2"/>
      <c r="G261" s="2"/>
    </row>
    <row r="262">
      <c r="A262" s="1"/>
      <c r="B262" s="2"/>
      <c r="C262" s="2"/>
      <c r="D262" s="2"/>
      <c r="E262" s="2"/>
      <c r="F262" s="2"/>
      <c r="G262" s="1"/>
    </row>
    <row r="263">
      <c r="A263" s="1"/>
      <c r="B263" s="2"/>
      <c r="C263" s="2"/>
      <c r="D263" s="2"/>
      <c r="E263" s="2"/>
      <c r="F263" s="2"/>
      <c r="G263" s="2"/>
    </row>
    <row r="264">
      <c r="A264" s="1"/>
      <c r="B264" s="2"/>
      <c r="C264" s="2"/>
      <c r="D264" s="2"/>
      <c r="E264" s="2"/>
      <c r="F264" s="2"/>
      <c r="G264" s="2"/>
    </row>
    <row r="265">
      <c r="A265" s="1"/>
      <c r="B265" s="2"/>
      <c r="C265" s="2"/>
      <c r="D265" s="2"/>
      <c r="E265" s="2"/>
      <c r="F265" s="2"/>
      <c r="G265" s="2"/>
    </row>
    <row r="266">
      <c r="A266" s="1"/>
      <c r="B266" s="2"/>
      <c r="C266" s="2"/>
      <c r="D266" s="2"/>
      <c r="E266" s="2"/>
      <c r="F266" s="2"/>
      <c r="G266" s="2"/>
    </row>
    <row r="267">
      <c r="A267" s="1"/>
      <c r="B267" s="2"/>
      <c r="C267" s="2"/>
      <c r="D267" s="2"/>
      <c r="E267" s="2"/>
      <c r="F267" s="2"/>
      <c r="G267" s="2"/>
    </row>
    <row r="268">
      <c r="A268" s="1"/>
      <c r="B268" s="2"/>
      <c r="C268" s="2"/>
      <c r="D268" s="2"/>
      <c r="E268" s="2"/>
      <c r="F268" s="2"/>
      <c r="G268" s="2"/>
    </row>
    <row r="269">
      <c r="A269" s="1"/>
      <c r="B269" s="2"/>
      <c r="C269" s="2"/>
      <c r="D269" s="2"/>
      <c r="E269" s="2"/>
      <c r="F269" s="2"/>
      <c r="G269" s="2"/>
    </row>
    <row r="270">
      <c r="A270" s="1"/>
      <c r="B270" s="2"/>
      <c r="C270" s="2"/>
      <c r="D270" s="2"/>
      <c r="E270" s="2"/>
      <c r="F270" s="2"/>
      <c r="G270" s="2"/>
    </row>
    <row r="271">
      <c r="A271" s="1"/>
      <c r="B271" s="2"/>
      <c r="C271" s="2"/>
      <c r="D271" s="2"/>
      <c r="E271" s="2"/>
      <c r="F271" s="2"/>
      <c r="G271" s="2"/>
    </row>
    <row r="272">
      <c r="A272" s="1"/>
      <c r="B272" s="2"/>
      <c r="C272" s="2"/>
      <c r="D272" s="2"/>
      <c r="E272" s="2"/>
      <c r="F272" s="2"/>
      <c r="G272" s="2"/>
    </row>
    <row r="273">
      <c r="A273" s="1"/>
      <c r="B273" s="2"/>
      <c r="C273" s="2"/>
      <c r="D273" s="2"/>
      <c r="E273" s="2"/>
      <c r="F273" s="2"/>
      <c r="G273" s="2"/>
    </row>
    <row r="274">
      <c r="A274" s="1"/>
      <c r="B274" s="2"/>
      <c r="C274" s="2"/>
      <c r="D274" s="2"/>
      <c r="E274" s="2"/>
      <c r="F274" s="2"/>
      <c r="G274" s="2"/>
    </row>
    <row r="275">
      <c r="A275" s="1"/>
      <c r="B275" s="2"/>
      <c r="C275" s="2"/>
      <c r="D275" s="2"/>
      <c r="E275" s="2"/>
      <c r="F275" s="2"/>
      <c r="G275" s="2"/>
    </row>
    <row r="276">
      <c r="A276" s="1"/>
      <c r="B276" s="2"/>
      <c r="C276" s="2"/>
      <c r="D276" s="2"/>
      <c r="E276" s="2"/>
      <c r="F276" s="2"/>
      <c r="G276" s="2"/>
    </row>
    <row r="277">
      <c r="A277" s="1"/>
      <c r="B277" s="2"/>
      <c r="C277" s="2"/>
      <c r="D277" s="2"/>
      <c r="E277" s="2"/>
      <c r="F277" s="2"/>
      <c r="G277" s="2"/>
    </row>
    <row r="278">
      <c r="A278" s="1"/>
      <c r="B278" s="2"/>
      <c r="C278" s="2"/>
      <c r="D278" s="2"/>
      <c r="E278" s="2"/>
      <c r="F278" s="2"/>
      <c r="G278" s="2"/>
    </row>
    <row r="279">
      <c r="A279" s="1"/>
      <c r="B279" s="2"/>
      <c r="C279" s="2"/>
      <c r="D279" s="2"/>
      <c r="E279" s="2"/>
      <c r="F279" s="2"/>
      <c r="G279" s="2"/>
    </row>
    <row r="280">
      <c r="A280" s="1"/>
      <c r="B280" s="2"/>
      <c r="C280" s="2"/>
      <c r="D280" s="2"/>
      <c r="E280" s="2"/>
      <c r="F280" s="2"/>
      <c r="G280" s="2"/>
    </row>
    <row r="281">
      <c r="A281" s="1"/>
      <c r="B281" s="2"/>
      <c r="C281" s="2"/>
      <c r="D281" s="2"/>
      <c r="E281" s="2"/>
      <c r="F281" s="2"/>
      <c r="G281" s="2"/>
    </row>
    <row r="282">
      <c r="A282" s="1"/>
      <c r="B282" s="2"/>
      <c r="C282" s="2"/>
      <c r="D282" s="2"/>
      <c r="E282" s="2"/>
      <c r="F282" s="2"/>
      <c r="G282" s="2"/>
    </row>
    <row r="283">
      <c r="A283" s="1"/>
      <c r="B283" s="2"/>
      <c r="C283" s="2"/>
      <c r="D283" s="2"/>
      <c r="E283" s="2"/>
      <c r="F283" s="2"/>
      <c r="G283" s="2"/>
    </row>
    <row r="284">
      <c r="A284" s="1"/>
      <c r="B284" s="2"/>
      <c r="C284" s="2"/>
      <c r="D284" s="2"/>
      <c r="E284" s="2"/>
      <c r="F284" s="2"/>
      <c r="G284" s="2"/>
    </row>
    <row r="285">
      <c r="A285" s="1"/>
      <c r="B285" s="2"/>
      <c r="C285" s="2"/>
      <c r="D285" s="2"/>
      <c r="E285" s="2"/>
      <c r="F285" s="2"/>
      <c r="G285" s="2"/>
    </row>
    <row r="286">
      <c r="A286" s="1"/>
      <c r="B286" s="2"/>
      <c r="C286" s="2"/>
      <c r="D286" s="2"/>
      <c r="E286" s="2"/>
      <c r="F286" s="2"/>
      <c r="G286" s="2"/>
    </row>
    <row r="287">
      <c r="A287" s="1"/>
      <c r="B287" s="2"/>
      <c r="C287" s="2"/>
      <c r="D287" s="2"/>
      <c r="E287" s="2"/>
      <c r="F287" s="2"/>
      <c r="G287" s="2"/>
    </row>
    <row r="288">
      <c r="A288" s="1"/>
      <c r="B288" s="2"/>
      <c r="C288" s="2"/>
      <c r="D288" s="2"/>
      <c r="E288" s="2"/>
      <c r="F288" s="2"/>
      <c r="G288" s="2"/>
    </row>
    <row r="289">
      <c r="A289" s="1"/>
      <c r="B289" s="2"/>
      <c r="C289" s="2"/>
      <c r="D289" s="2"/>
      <c r="E289" s="2"/>
      <c r="F289" s="2"/>
      <c r="G289" s="2"/>
    </row>
    <row r="290">
      <c r="A290" s="1"/>
      <c r="B290" s="2"/>
      <c r="C290" s="2"/>
      <c r="D290" s="2"/>
      <c r="E290" s="2"/>
      <c r="F290" s="2"/>
      <c r="G290" s="2"/>
    </row>
    <row r="291">
      <c r="A291" s="1"/>
      <c r="B291" s="2"/>
      <c r="C291" s="2"/>
      <c r="D291" s="2"/>
      <c r="E291" s="2"/>
      <c r="F291" s="2"/>
      <c r="G291" s="2"/>
    </row>
    <row r="292">
      <c r="A292" s="1"/>
      <c r="B292" s="2"/>
      <c r="C292" s="2"/>
      <c r="D292" s="2"/>
      <c r="E292" s="2"/>
      <c r="F292" s="2"/>
      <c r="G292" s="2"/>
    </row>
    <row r="293">
      <c r="A293" s="1"/>
      <c r="B293" s="2"/>
      <c r="C293" s="2"/>
      <c r="D293" s="2"/>
      <c r="E293" s="2"/>
      <c r="F293" s="2"/>
      <c r="G293" s="2"/>
    </row>
    <row r="294">
      <c r="A294" s="1"/>
      <c r="B294" s="2"/>
      <c r="C294" s="2"/>
      <c r="D294" s="2"/>
      <c r="E294" s="2"/>
      <c r="F294" s="2"/>
      <c r="G294" s="2"/>
    </row>
    <row r="295">
      <c r="A295" s="1"/>
      <c r="B295" s="2"/>
      <c r="C295" s="2"/>
      <c r="D295" s="2"/>
      <c r="E295" s="2"/>
      <c r="F295" s="2"/>
      <c r="G295" s="2"/>
    </row>
    <row r="296">
      <c r="A296" s="1"/>
      <c r="B296" s="2"/>
      <c r="C296" s="2"/>
      <c r="D296" s="2"/>
      <c r="E296" s="2"/>
      <c r="F296" s="2"/>
      <c r="G296" s="2"/>
    </row>
    <row r="297">
      <c r="A297" s="1"/>
      <c r="B297" s="2"/>
      <c r="C297" s="2"/>
      <c r="D297" s="2"/>
      <c r="E297" s="2"/>
      <c r="F297" s="2"/>
      <c r="G297" s="2"/>
    </row>
    <row r="298">
      <c r="A298" s="1"/>
      <c r="B298" s="2"/>
      <c r="C298" s="2"/>
      <c r="D298" s="2"/>
      <c r="E298" s="2"/>
      <c r="F298" s="2"/>
      <c r="G298" s="2"/>
    </row>
    <row r="299">
      <c r="A299" s="1"/>
      <c r="B299" s="2"/>
      <c r="C299" s="2"/>
      <c r="D299" s="2"/>
      <c r="E299" s="2"/>
      <c r="F299" s="2"/>
      <c r="G299" s="2"/>
    </row>
    <row r="300">
      <c r="A300" s="1"/>
      <c r="B300" s="2"/>
      <c r="C300" s="2"/>
      <c r="D300" s="2"/>
      <c r="E300" s="2"/>
      <c r="F300" s="2"/>
      <c r="G300" s="2"/>
    </row>
    <row r="301">
      <c r="A301" s="1"/>
      <c r="B301" s="2"/>
      <c r="C301" s="2"/>
      <c r="D301" s="2"/>
      <c r="E301" s="2"/>
      <c r="F301" s="2"/>
      <c r="G301" s="2"/>
    </row>
    <row r="302">
      <c r="A302" s="1"/>
      <c r="B302" s="2"/>
      <c r="C302" s="2"/>
      <c r="D302" s="2"/>
      <c r="E302" s="2"/>
      <c r="F302" s="2"/>
      <c r="G302" s="2"/>
    </row>
    <row r="303">
      <c r="A303" s="1"/>
      <c r="B303" s="2"/>
      <c r="C303" s="2"/>
      <c r="D303" s="2"/>
      <c r="E303" s="2"/>
      <c r="F303" s="2"/>
      <c r="G303" s="2"/>
    </row>
    <row r="304">
      <c r="A304" s="1"/>
      <c r="B304" s="2"/>
      <c r="C304" s="2"/>
      <c r="D304" s="2"/>
      <c r="E304" s="2"/>
      <c r="F304" s="2"/>
      <c r="G304" s="2"/>
    </row>
    <row r="305">
      <c r="A305" s="1"/>
      <c r="B305" s="2"/>
      <c r="C305" s="2"/>
      <c r="D305" s="2"/>
      <c r="E305" s="2"/>
      <c r="F305" s="2"/>
      <c r="G305" s="2"/>
    </row>
    <row r="306">
      <c r="A306" s="1"/>
      <c r="B306" s="2"/>
      <c r="C306" s="2"/>
      <c r="D306" s="2"/>
      <c r="E306" s="2"/>
      <c r="F306" s="2"/>
      <c r="G306" s="2"/>
    </row>
    <row r="307">
      <c r="A307" s="1"/>
      <c r="B307" s="2"/>
      <c r="C307" s="2"/>
      <c r="D307" s="2"/>
      <c r="E307" s="2"/>
      <c r="F307" s="2"/>
      <c r="G307" s="2"/>
    </row>
    <row r="308">
      <c r="A308" s="1"/>
      <c r="B308" s="2"/>
      <c r="C308" s="2"/>
      <c r="D308" s="2"/>
      <c r="E308" s="2"/>
      <c r="F308" s="2"/>
      <c r="G308" s="2"/>
    </row>
    <row r="309">
      <c r="A309" s="1"/>
      <c r="B309" s="2"/>
      <c r="C309" s="2"/>
      <c r="D309" s="2"/>
      <c r="E309" s="2"/>
      <c r="F309" s="2"/>
      <c r="G309" s="2"/>
    </row>
    <row r="310">
      <c r="A310" s="1"/>
      <c r="B310" s="2"/>
      <c r="C310" s="2"/>
      <c r="D310" s="2"/>
      <c r="E310" s="2"/>
      <c r="F310" s="2"/>
      <c r="G310" s="2"/>
    </row>
    <row r="311">
      <c r="A311" s="1"/>
      <c r="B311" s="2"/>
      <c r="C311" s="2"/>
      <c r="D311" s="2"/>
      <c r="E311" s="2"/>
      <c r="F311" s="2"/>
      <c r="G311" s="2"/>
    </row>
    <row r="312">
      <c r="A312" s="1"/>
      <c r="B312" s="2"/>
      <c r="C312" s="2"/>
      <c r="D312" s="2"/>
      <c r="E312" s="2"/>
      <c r="F312" s="2"/>
      <c r="G312" s="2"/>
    </row>
    <row r="313">
      <c r="A313" s="1"/>
      <c r="B313" s="2"/>
      <c r="C313" s="2"/>
      <c r="D313" s="2"/>
      <c r="E313" s="2"/>
      <c r="F313" s="2"/>
      <c r="G313" s="2"/>
    </row>
    <row r="314">
      <c r="A314" s="1"/>
      <c r="B314" s="2"/>
      <c r="C314" s="2"/>
      <c r="D314" s="2"/>
      <c r="E314" s="2"/>
      <c r="F314" s="2"/>
      <c r="G314" s="2"/>
    </row>
    <row r="315">
      <c r="A315" s="1"/>
      <c r="B315" s="2"/>
      <c r="C315" s="2"/>
      <c r="D315" s="2"/>
      <c r="E315" s="2"/>
      <c r="F315" s="2"/>
      <c r="G315" s="2"/>
    </row>
    <row r="316">
      <c r="A316" s="1"/>
      <c r="B316" s="2"/>
      <c r="C316" s="2"/>
      <c r="D316" s="2"/>
      <c r="E316" s="2"/>
      <c r="F316" s="2"/>
      <c r="G316" s="2"/>
    </row>
    <row r="317">
      <c r="A317" s="1"/>
      <c r="B317" s="2"/>
      <c r="C317" s="2"/>
      <c r="D317" s="2"/>
      <c r="E317" s="2"/>
      <c r="F317" s="2"/>
      <c r="G317" s="2"/>
    </row>
    <row r="318">
      <c r="A318" s="1"/>
      <c r="B318" s="2"/>
      <c r="C318" s="2"/>
      <c r="D318" s="2"/>
      <c r="E318" s="2"/>
      <c r="F318" s="2"/>
      <c r="G318" s="2"/>
    </row>
    <row r="319">
      <c r="A319" s="1"/>
      <c r="B319" s="2"/>
      <c r="C319" s="2"/>
      <c r="D319" s="2"/>
      <c r="E319" s="2"/>
      <c r="F319" s="2"/>
      <c r="G319" s="2"/>
    </row>
    <row r="320">
      <c r="A320" s="1"/>
      <c r="B320" s="2"/>
      <c r="C320" s="2"/>
      <c r="D320" s="2"/>
      <c r="E320" s="2"/>
      <c r="F320" s="2"/>
      <c r="G320" s="2"/>
    </row>
    <row r="321">
      <c r="A321" s="1"/>
      <c r="B321" s="2"/>
      <c r="C321" s="2"/>
      <c r="D321" s="2"/>
      <c r="E321" s="2"/>
      <c r="F321" s="2"/>
      <c r="G321" s="2"/>
    </row>
    <row r="322">
      <c r="A322" s="1"/>
      <c r="B322" s="2"/>
      <c r="C322" s="2"/>
      <c r="D322" s="2"/>
      <c r="E322" s="2"/>
      <c r="F322" s="2"/>
      <c r="G322" s="2"/>
    </row>
    <row r="323">
      <c r="A323" s="1"/>
      <c r="B323" s="2"/>
      <c r="C323" s="2"/>
      <c r="D323" s="2"/>
      <c r="E323" s="2"/>
      <c r="F323" s="2"/>
      <c r="G323" s="2"/>
    </row>
    <row r="324">
      <c r="A324" s="1"/>
      <c r="B324" s="2"/>
      <c r="C324" s="2"/>
      <c r="D324" s="2"/>
      <c r="E324" s="2"/>
      <c r="F324" s="2"/>
      <c r="G324" s="2"/>
    </row>
    <row r="325">
      <c r="A325" s="1"/>
      <c r="B325" s="2"/>
      <c r="C325" s="2"/>
      <c r="D325" s="2"/>
      <c r="E325" s="2"/>
      <c r="F325" s="2"/>
      <c r="G325" s="2"/>
    </row>
    <row r="326">
      <c r="A326" s="1"/>
      <c r="B326" s="2"/>
      <c r="C326" s="2"/>
      <c r="D326" s="2"/>
      <c r="E326" s="2"/>
      <c r="F326" s="2"/>
      <c r="G326" s="2"/>
    </row>
    <row r="327">
      <c r="A327" s="1"/>
      <c r="B327" s="2"/>
      <c r="C327" s="2"/>
      <c r="D327" s="2"/>
      <c r="E327" s="2"/>
      <c r="F327" s="2"/>
      <c r="G327" s="2"/>
    </row>
    <row r="328">
      <c r="A328" s="1"/>
      <c r="B328" s="2"/>
      <c r="C328" s="2"/>
      <c r="D328" s="2"/>
      <c r="E328" s="2"/>
      <c r="F328" s="2"/>
      <c r="G328" s="2"/>
    </row>
    <row r="329">
      <c r="A329" s="1"/>
      <c r="B329" s="2"/>
      <c r="C329" s="2"/>
      <c r="D329" s="2"/>
      <c r="E329" s="2"/>
      <c r="F329" s="2"/>
      <c r="G329" s="2"/>
    </row>
    <row r="330">
      <c r="A330" s="1"/>
      <c r="B330" s="2"/>
      <c r="C330" s="2"/>
      <c r="D330" s="2"/>
      <c r="E330" s="2"/>
      <c r="F330" s="2"/>
      <c r="G330" s="2"/>
    </row>
    <row r="331">
      <c r="A331" s="1"/>
      <c r="B331" s="2"/>
      <c r="C331" s="2"/>
      <c r="D331" s="2"/>
      <c r="E331" s="2"/>
      <c r="F331" s="2"/>
      <c r="G331" s="2"/>
    </row>
    <row r="332">
      <c r="A332" s="1"/>
      <c r="B332" s="2"/>
      <c r="C332" s="2"/>
      <c r="D332" s="2"/>
      <c r="E332" s="2"/>
      <c r="F332" s="2"/>
      <c r="G332" s="2"/>
    </row>
    <row r="333">
      <c r="A333" s="1"/>
      <c r="B333" s="2"/>
      <c r="C333" s="2"/>
      <c r="D333" s="2"/>
      <c r="E333" s="2"/>
      <c r="F333" s="2"/>
      <c r="G333" s="2"/>
    </row>
    <row r="334">
      <c r="A334" s="1"/>
      <c r="B334" s="2"/>
      <c r="C334" s="2"/>
      <c r="D334" s="2"/>
      <c r="E334" s="2"/>
      <c r="F334" s="2"/>
      <c r="G334" s="2"/>
    </row>
    <row r="335">
      <c r="A335" s="1"/>
      <c r="B335" s="2"/>
      <c r="C335" s="2"/>
      <c r="D335" s="2"/>
      <c r="E335" s="2"/>
      <c r="F335" s="2"/>
      <c r="G335" s="2"/>
    </row>
    <row r="336">
      <c r="A336" s="1"/>
      <c r="B336" s="2"/>
      <c r="C336" s="2"/>
      <c r="D336" s="2"/>
      <c r="E336" s="2"/>
      <c r="F336" s="2"/>
      <c r="G336" s="2"/>
    </row>
    <row r="337">
      <c r="A337" s="1"/>
      <c r="B337" s="2"/>
      <c r="C337" s="2"/>
      <c r="D337" s="2"/>
      <c r="E337" s="2"/>
      <c r="F337" s="2"/>
      <c r="G337" s="2"/>
    </row>
    <row r="338">
      <c r="A338" s="1"/>
      <c r="B338" s="2"/>
      <c r="C338" s="2"/>
      <c r="D338" s="2"/>
      <c r="E338" s="2"/>
      <c r="F338" s="2"/>
      <c r="G338" s="2"/>
    </row>
    <row r="339">
      <c r="A339" s="1"/>
      <c r="B339" s="2"/>
      <c r="C339" s="2"/>
      <c r="D339" s="2"/>
      <c r="E339" s="2"/>
      <c r="F339" s="2"/>
      <c r="G339" s="2"/>
    </row>
    <row r="340">
      <c r="A340" s="1"/>
      <c r="B340" s="2"/>
      <c r="C340" s="2"/>
      <c r="D340" s="2"/>
      <c r="E340" s="2"/>
      <c r="F340" s="2"/>
      <c r="G340" s="2"/>
    </row>
    <row r="341">
      <c r="A341" s="1"/>
      <c r="B341" s="2"/>
      <c r="C341" s="2"/>
      <c r="D341" s="2"/>
      <c r="E341" s="2"/>
      <c r="F341" s="2"/>
      <c r="G341" s="2"/>
    </row>
    <row r="342">
      <c r="A342" s="1"/>
      <c r="B342" s="2"/>
      <c r="C342" s="2"/>
      <c r="D342" s="2"/>
      <c r="E342" s="2"/>
      <c r="F342" s="2"/>
      <c r="G342" s="2"/>
    </row>
    <row r="343">
      <c r="A343" s="1"/>
      <c r="B343" s="2"/>
      <c r="C343" s="2"/>
      <c r="D343" s="2"/>
      <c r="E343" s="2"/>
      <c r="F343" s="2"/>
      <c r="G343" s="2"/>
    </row>
    <row r="344">
      <c r="A344" s="1"/>
      <c r="B344" s="2"/>
      <c r="C344" s="2"/>
      <c r="D344" s="2"/>
      <c r="E344" s="2"/>
      <c r="F344" s="2"/>
      <c r="G344" s="2"/>
    </row>
    <row r="345">
      <c r="A345" s="1"/>
      <c r="B345" s="2"/>
      <c r="C345" s="2"/>
      <c r="D345" s="2"/>
      <c r="E345" s="2"/>
      <c r="F345" s="2"/>
      <c r="G345" s="2"/>
    </row>
    <row r="346">
      <c r="A346" s="1"/>
      <c r="B346" s="2"/>
      <c r="C346" s="2"/>
      <c r="D346" s="2"/>
      <c r="E346" s="2"/>
      <c r="F346" s="2"/>
      <c r="G346" s="2"/>
    </row>
    <row r="347">
      <c r="A347" s="1"/>
      <c r="B347" s="2"/>
      <c r="C347" s="2"/>
      <c r="D347" s="2"/>
      <c r="E347" s="2"/>
      <c r="F347" s="2"/>
      <c r="G347" s="2"/>
    </row>
    <row r="348">
      <c r="A348" s="1"/>
      <c r="B348" s="2"/>
      <c r="C348" s="2"/>
      <c r="D348" s="2"/>
      <c r="E348" s="2"/>
      <c r="F348" s="2"/>
      <c r="G348" s="2"/>
    </row>
    <row r="349">
      <c r="A349" s="1"/>
      <c r="B349" s="2"/>
      <c r="C349" s="2"/>
      <c r="D349" s="2"/>
      <c r="E349" s="2"/>
      <c r="F349" s="2"/>
      <c r="G349" s="2"/>
    </row>
    <row r="350">
      <c r="A350" s="1"/>
      <c r="B350" s="2"/>
      <c r="C350" s="2"/>
      <c r="D350" s="2"/>
      <c r="E350" s="2"/>
      <c r="F350" s="2"/>
      <c r="G350" s="2"/>
    </row>
    <row r="351">
      <c r="A351" s="1"/>
      <c r="B351" s="2"/>
      <c r="C351" s="2"/>
      <c r="D351" s="2"/>
      <c r="E351" s="2"/>
      <c r="F351" s="2"/>
      <c r="G351" s="2"/>
    </row>
    <row r="352">
      <c r="A352" s="1"/>
      <c r="B352" s="2"/>
      <c r="C352" s="2"/>
      <c r="D352" s="2"/>
      <c r="E352" s="2"/>
      <c r="F352" s="2"/>
      <c r="G352" s="2"/>
    </row>
    <row r="353">
      <c r="A353" s="1"/>
      <c r="B353" s="2"/>
      <c r="C353" s="2"/>
      <c r="D353" s="2"/>
      <c r="E353" s="2"/>
      <c r="F353" s="2"/>
      <c r="G353" s="2"/>
    </row>
    <row r="354">
      <c r="A354" s="1"/>
      <c r="B354" s="2"/>
      <c r="C354" s="2"/>
      <c r="D354" s="2"/>
      <c r="E354" s="2"/>
      <c r="F354" s="2"/>
      <c r="G354" s="2"/>
    </row>
    <row r="355">
      <c r="A355" s="1"/>
      <c r="B355" s="2"/>
      <c r="C355" s="2"/>
      <c r="D355" s="2"/>
      <c r="E355" s="2"/>
      <c r="F355" s="2"/>
      <c r="G355" s="2"/>
    </row>
    <row r="356">
      <c r="A356" s="1"/>
      <c r="B356" s="2"/>
      <c r="C356" s="2"/>
      <c r="D356" s="2"/>
      <c r="E356" s="2"/>
      <c r="F356" s="2"/>
      <c r="G356" s="2"/>
    </row>
    <row r="357">
      <c r="A357" s="1"/>
      <c r="B357" s="2"/>
      <c r="C357" s="2"/>
      <c r="D357" s="2"/>
      <c r="E357" s="2"/>
      <c r="F357" s="2"/>
      <c r="G357" s="2"/>
    </row>
    <row r="358">
      <c r="A358" s="1"/>
      <c r="B358" s="2"/>
      <c r="C358" s="2"/>
      <c r="D358" s="2"/>
      <c r="E358" s="2"/>
      <c r="F358" s="2"/>
      <c r="G358" s="2"/>
    </row>
    <row r="359">
      <c r="A359" s="1"/>
      <c r="B359" s="2"/>
      <c r="C359" s="2"/>
      <c r="D359" s="2"/>
      <c r="E359" s="2"/>
      <c r="F359" s="2"/>
      <c r="G359" s="2"/>
    </row>
    <row r="360">
      <c r="A360" s="1"/>
      <c r="B360" s="2"/>
      <c r="C360" s="2"/>
      <c r="D360" s="2"/>
      <c r="E360" s="2"/>
      <c r="F360" s="2"/>
      <c r="G360" s="2"/>
    </row>
    <row r="361">
      <c r="A361" s="1"/>
      <c r="B361" s="2"/>
      <c r="C361" s="2"/>
      <c r="D361" s="2"/>
      <c r="E361" s="2"/>
      <c r="F361" s="2"/>
      <c r="G361" s="2"/>
    </row>
    <row r="362">
      <c r="A362" s="1"/>
      <c r="B362" s="2"/>
      <c r="C362" s="2"/>
      <c r="D362" s="2"/>
      <c r="E362" s="2"/>
      <c r="F362" s="2"/>
      <c r="G362" s="2"/>
    </row>
    <row r="363">
      <c r="A363" s="1"/>
      <c r="B363" s="2"/>
      <c r="C363" s="2"/>
      <c r="D363" s="2"/>
      <c r="E363" s="2"/>
      <c r="F363" s="2"/>
      <c r="G363" s="2"/>
    </row>
    <row r="364">
      <c r="A364" s="1"/>
      <c r="B364" s="2"/>
      <c r="C364" s="2"/>
      <c r="D364" s="2"/>
      <c r="E364" s="2"/>
      <c r="F364" s="2"/>
      <c r="G364" s="2"/>
    </row>
    <row r="365">
      <c r="A365" s="1"/>
      <c r="B365" s="2"/>
      <c r="C365" s="2"/>
      <c r="D365" s="2"/>
      <c r="E365" s="2"/>
      <c r="F365" s="2"/>
      <c r="G365" s="2"/>
    </row>
    <row r="366">
      <c r="A366" s="1"/>
      <c r="B366" s="2"/>
      <c r="C366" s="2"/>
      <c r="D366" s="2"/>
      <c r="E366" s="2"/>
      <c r="F366" s="2"/>
      <c r="G366" s="2"/>
    </row>
    <row r="367">
      <c r="A367" s="1"/>
      <c r="B367" s="2"/>
      <c r="C367" s="2"/>
      <c r="D367" s="2"/>
      <c r="E367" s="2"/>
      <c r="F367" s="2"/>
      <c r="G367" s="2"/>
    </row>
    <row r="368">
      <c r="A368" s="1"/>
      <c r="B368" s="2"/>
      <c r="C368" s="2"/>
      <c r="D368" s="2"/>
      <c r="E368" s="2"/>
      <c r="F368" s="2"/>
      <c r="G368" s="2"/>
    </row>
    <row r="369">
      <c r="A369" s="1"/>
      <c r="B369" s="2"/>
      <c r="C369" s="2"/>
      <c r="D369" s="2"/>
      <c r="E369" s="2"/>
      <c r="F369" s="2"/>
      <c r="G369" s="2"/>
    </row>
    <row r="370">
      <c r="A370" s="1"/>
      <c r="B370" s="2"/>
      <c r="C370" s="2"/>
      <c r="D370" s="2"/>
      <c r="E370" s="2"/>
      <c r="F370" s="2"/>
      <c r="G370" s="2"/>
    </row>
    <row r="371">
      <c r="A371" s="1"/>
      <c r="B371" s="2"/>
      <c r="C371" s="2"/>
      <c r="D371" s="2"/>
      <c r="E371" s="2"/>
      <c r="F371" s="2"/>
      <c r="G371" s="2"/>
    </row>
    <row r="372">
      <c r="A372" s="1"/>
      <c r="B372" s="2"/>
      <c r="C372" s="2"/>
      <c r="D372" s="2"/>
      <c r="E372" s="2"/>
      <c r="F372" s="2"/>
      <c r="G372" s="2"/>
    </row>
    <row r="373">
      <c r="A373" s="1"/>
      <c r="B373" s="2"/>
      <c r="C373" s="2"/>
      <c r="D373" s="2"/>
      <c r="E373" s="2"/>
      <c r="F373" s="2"/>
      <c r="G373" s="2"/>
    </row>
    <row r="374">
      <c r="A374" s="1"/>
      <c r="B374" s="2"/>
      <c r="C374" s="2"/>
      <c r="D374" s="2"/>
      <c r="E374" s="2"/>
      <c r="F374" s="2"/>
      <c r="G374" s="2"/>
    </row>
    <row r="375">
      <c r="A375" s="1"/>
      <c r="B375" s="2"/>
      <c r="C375" s="2"/>
      <c r="D375" s="2"/>
      <c r="E375" s="2"/>
      <c r="F375" s="2"/>
      <c r="G375" s="2"/>
    </row>
    <row r="376">
      <c r="A376" s="1"/>
      <c r="B376" s="2"/>
      <c r="C376" s="2"/>
      <c r="D376" s="2"/>
      <c r="E376" s="2"/>
      <c r="F376" s="2"/>
      <c r="G376" s="2"/>
    </row>
    <row r="377">
      <c r="A377" s="1"/>
      <c r="B377" s="2"/>
      <c r="C377" s="2"/>
      <c r="D377" s="2"/>
      <c r="E377" s="2"/>
      <c r="F377" s="2"/>
      <c r="G377" s="2"/>
    </row>
    <row r="378">
      <c r="A378" s="1"/>
      <c r="B378" s="2"/>
      <c r="C378" s="2"/>
      <c r="D378" s="2"/>
      <c r="E378" s="2"/>
      <c r="F378" s="2"/>
      <c r="G378" s="2"/>
    </row>
    <row r="379">
      <c r="A379" s="1"/>
      <c r="B379" s="2"/>
      <c r="C379" s="2"/>
      <c r="D379" s="2"/>
      <c r="E379" s="2"/>
      <c r="F379" s="2"/>
      <c r="G379" s="2"/>
    </row>
    <row r="380">
      <c r="A380" s="1"/>
      <c r="B380" s="2"/>
      <c r="C380" s="2"/>
      <c r="D380" s="2"/>
      <c r="E380" s="2"/>
      <c r="F380" s="2"/>
      <c r="G380" s="2"/>
    </row>
    <row r="381">
      <c r="A381" s="1"/>
      <c r="B381" s="2"/>
      <c r="C381" s="2"/>
      <c r="D381" s="2"/>
      <c r="E381" s="2"/>
      <c r="F381" s="2"/>
      <c r="G381" s="2"/>
    </row>
    <row r="382">
      <c r="A382" s="1"/>
      <c r="B382" s="2"/>
      <c r="C382" s="2"/>
      <c r="D382" s="2"/>
      <c r="E382" s="2"/>
      <c r="F382" s="2"/>
      <c r="G382" s="2"/>
    </row>
    <row r="383">
      <c r="A383" s="1"/>
      <c r="B383" s="2"/>
      <c r="C383" s="2"/>
      <c r="D383" s="2"/>
      <c r="E383" s="2"/>
      <c r="F383" s="2"/>
      <c r="G383" s="2"/>
    </row>
    <row r="384">
      <c r="A384" s="1"/>
      <c r="B384" s="2"/>
      <c r="C384" s="2"/>
      <c r="D384" s="2"/>
      <c r="E384" s="2"/>
      <c r="F384" s="2"/>
      <c r="G384" s="2"/>
    </row>
    <row r="385">
      <c r="A385" s="1"/>
      <c r="B385" s="2"/>
      <c r="C385" s="2"/>
      <c r="D385" s="2"/>
      <c r="E385" s="2"/>
      <c r="F385" s="2"/>
      <c r="G385" s="2"/>
    </row>
    <row r="386">
      <c r="A386" s="1"/>
      <c r="B386" s="2"/>
      <c r="C386" s="2"/>
      <c r="D386" s="2"/>
      <c r="E386" s="2"/>
      <c r="F386" s="2"/>
      <c r="G386" s="2"/>
    </row>
    <row r="387">
      <c r="A387" s="1"/>
      <c r="B387" s="2"/>
      <c r="C387" s="2"/>
      <c r="D387" s="2"/>
      <c r="E387" s="2"/>
      <c r="F387" s="2"/>
      <c r="G387" s="2"/>
    </row>
    <row r="388">
      <c r="A388" s="1"/>
      <c r="B388" s="2"/>
      <c r="C388" s="2"/>
      <c r="D388" s="2"/>
      <c r="E388" s="2"/>
      <c r="F388" s="2"/>
      <c r="G388" s="2"/>
    </row>
    <row r="389">
      <c r="A389" s="1"/>
      <c r="B389" s="2"/>
      <c r="C389" s="2"/>
      <c r="D389" s="2"/>
      <c r="E389" s="2"/>
      <c r="F389" s="2"/>
      <c r="G389" s="2"/>
    </row>
    <row r="390">
      <c r="A390" s="1"/>
      <c r="B390" s="2"/>
      <c r="C390" s="2"/>
      <c r="D390" s="2"/>
      <c r="E390" s="2"/>
      <c r="F390" s="2"/>
      <c r="G390" s="2"/>
    </row>
    <row r="391">
      <c r="A391" s="1"/>
      <c r="B391" s="2"/>
      <c r="C391" s="2"/>
      <c r="D391" s="2"/>
      <c r="E391" s="2"/>
      <c r="F391" s="2"/>
      <c r="G391" s="2"/>
    </row>
    <row r="392">
      <c r="A392" s="1"/>
      <c r="B392" s="2"/>
      <c r="C392" s="2"/>
      <c r="D392" s="2"/>
      <c r="E392" s="2"/>
      <c r="F392" s="2"/>
      <c r="G392" s="2"/>
    </row>
    <row r="393">
      <c r="A393" s="1"/>
      <c r="B393" s="2"/>
      <c r="C393" s="2"/>
      <c r="D393" s="2"/>
      <c r="E393" s="2"/>
      <c r="F393" s="2"/>
      <c r="G393" s="2"/>
    </row>
    <row r="394">
      <c r="A394" s="1"/>
      <c r="B394" s="2"/>
      <c r="C394" s="2"/>
      <c r="D394" s="2"/>
      <c r="E394" s="2"/>
      <c r="F394" s="2"/>
      <c r="G394" s="2"/>
    </row>
    <row r="395">
      <c r="A395" s="1"/>
      <c r="B395" s="2"/>
      <c r="C395" s="2"/>
      <c r="D395" s="2"/>
      <c r="E395" s="2"/>
      <c r="F395" s="2"/>
      <c r="G395" s="2"/>
    </row>
    <row r="396">
      <c r="A396" s="1"/>
      <c r="B396" s="2"/>
      <c r="C396" s="2"/>
      <c r="D396" s="2"/>
      <c r="E396" s="2"/>
      <c r="F396" s="2"/>
      <c r="G396" s="2"/>
    </row>
    <row r="397">
      <c r="A397" s="1"/>
      <c r="B397" s="2"/>
      <c r="C397" s="2"/>
      <c r="D397" s="2"/>
      <c r="E397" s="2"/>
      <c r="F397" s="2"/>
      <c r="G397" s="2"/>
    </row>
    <row r="398">
      <c r="A398" s="1"/>
      <c r="B398" s="2"/>
      <c r="C398" s="2"/>
      <c r="D398" s="2"/>
      <c r="E398" s="2"/>
      <c r="F398" s="2"/>
      <c r="G398" s="2"/>
    </row>
    <row r="399">
      <c r="A399" s="1"/>
      <c r="B399" s="2"/>
      <c r="C399" s="2"/>
      <c r="D399" s="2"/>
      <c r="E399" s="2"/>
      <c r="F399" s="2"/>
      <c r="G399" s="2"/>
    </row>
    <row r="400">
      <c r="A400" s="1"/>
      <c r="B400" s="2"/>
      <c r="C400" s="2"/>
      <c r="D400" s="2"/>
      <c r="E400" s="2"/>
      <c r="F400" s="2"/>
      <c r="G400" s="2"/>
    </row>
    <row r="401">
      <c r="A401" s="1"/>
      <c r="B401" s="2"/>
      <c r="C401" s="2"/>
      <c r="D401" s="2"/>
      <c r="E401" s="2"/>
      <c r="F401" s="2"/>
      <c r="G401" s="2"/>
    </row>
    <row r="402">
      <c r="A402" s="1"/>
      <c r="B402" s="2"/>
      <c r="C402" s="2"/>
      <c r="D402" s="2"/>
      <c r="E402" s="2"/>
      <c r="F402" s="2"/>
      <c r="G402" s="2"/>
    </row>
    <row r="403">
      <c r="A403" s="1"/>
      <c r="B403" s="2"/>
      <c r="C403" s="2"/>
      <c r="D403" s="2"/>
      <c r="E403" s="2"/>
      <c r="F403" s="2"/>
      <c r="G403" s="2"/>
    </row>
    <row r="404">
      <c r="A404" s="1"/>
      <c r="B404" s="2"/>
      <c r="C404" s="2"/>
      <c r="D404" s="2"/>
      <c r="E404" s="2"/>
      <c r="F404" s="2"/>
      <c r="G404" s="2"/>
    </row>
    <row r="405">
      <c r="A405" s="1"/>
      <c r="B405" s="2"/>
      <c r="C405" s="2"/>
      <c r="D405" s="2"/>
      <c r="E405" s="2"/>
      <c r="F405" s="2"/>
      <c r="G405" s="2"/>
    </row>
    <row r="406">
      <c r="A406" s="1"/>
      <c r="B406" s="2"/>
      <c r="C406" s="2"/>
      <c r="D406" s="2"/>
      <c r="E406" s="2"/>
      <c r="F406" s="2"/>
      <c r="G406" s="2"/>
    </row>
    <row r="407">
      <c r="A407" s="1"/>
      <c r="B407" s="2"/>
      <c r="C407" s="2"/>
      <c r="D407" s="2"/>
      <c r="E407" s="2"/>
      <c r="F407" s="2"/>
      <c r="G407" s="2"/>
    </row>
    <row r="408">
      <c r="A408" s="1"/>
      <c r="B408" s="2"/>
      <c r="C408" s="2"/>
      <c r="D408" s="2"/>
      <c r="E408" s="2"/>
      <c r="F408" s="2"/>
      <c r="G408" s="2"/>
    </row>
    <row r="409">
      <c r="A409" s="1"/>
      <c r="B409" s="2"/>
      <c r="C409" s="2"/>
      <c r="D409" s="2"/>
      <c r="E409" s="2"/>
      <c r="F409" s="2"/>
      <c r="G409" s="2"/>
    </row>
    <row r="410">
      <c r="A410" s="1"/>
      <c r="B410" s="2"/>
      <c r="C410" s="2"/>
      <c r="D410" s="2"/>
      <c r="E410" s="2"/>
      <c r="F410" s="2"/>
      <c r="G410" s="2"/>
    </row>
    <row r="411">
      <c r="A411" s="1"/>
      <c r="B411" s="2"/>
      <c r="C411" s="2"/>
      <c r="D411" s="2"/>
      <c r="E411" s="2"/>
      <c r="F411" s="2"/>
      <c r="G411" s="2"/>
    </row>
    <row r="412">
      <c r="A412" s="1"/>
      <c r="B412" s="2"/>
      <c r="C412" s="2"/>
      <c r="D412" s="2"/>
      <c r="E412" s="3"/>
      <c r="F412" s="2"/>
      <c r="G412" s="2"/>
    </row>
    <row r="413">
      <c r="A413" s="1"/>
      <c r="B413" s="2"/>
      <c r="C413" s="2"/>
      <c r="D413" s="2"/>
      <c r="E413" s="2"/>
      <c r="F413" s="2"/>
      <c r="G413" s="2"/>
    </row>
    <row r="414">
      <c r="A414" s="1"/>
      <c r="B414" s="2"/>
      <c r="C414" s="2"/>
      <c r="D414" s="2"/>
      <c r="E414" s="2"/>
      <c r="F414" s="2"/>
      <c r="G414" s="2"/>
    </row>
    <row r="415">
      <c r="A415" s="1"/>
      <c r="B415" s="2"/>
      <c r="C415" s="2"/>
      <c r="D415" s="2"/>
      <c r="E415" s="2"/>
      <c r="F415" s="2"/>
      <c r="G415" s="2"/>
    </row>
    <row r="416">
      <c r="A416" s="1"/>
      <c r="B416" s="2"/>
      <c r="C416" s="2"/>
      <c r="D416" s="2"/>
      <c r="E416" s="2"/>
      <c r="F416" s="2"/>
      <c r="G416" s="2"/>
    </row>
    <row r="417">
      <c r="A417" s="1"/>
      <c r="B417" s="2"/>
      <c r="C417" s="2"/>
      <c r="D417" s="2"/>
      <c r="E417" s="2"/>
      <c r="F417" s="2"/>
      <c r="G417" s="2"/>
    </row>
    <row r="418">
      <c r="A418" s="1"/>
      <c r="B418" s="2"/>
      <c r="C418" s="2"/>
      <c r="D418" s="2"/>
      <c r="E418" s="2"/>
      <c r="F418" s="2"/>
      <c r="G418" s="2"/>
    </row>
    <row r="419">
      <c r="A419" s="1"/>
      <c r="B419" s="2"/>
      <c r="C419" s="2"/>
      <c r="D419" s="2"/>
      <c r="E419" s="2"/>
      <c r="F419" s="2"/>
      <c r="G419" s="2"/>
    </row>
    <row r="420">
      <c r="A420" s="1"/>
      <c r="B420" s="2"/>
      <c r="C420" s="2"/>
      <c r="D420" s="2"/>
      <c r="E420" s="2"/>
      <c r="F420" s="2"/>
      <c r="G420" s="2"/>
    </row>
    <row r="421">
      <c r="A421" s="1"/>
      <c r="B421" s="2"/>
      <c r="C421" s="2"/>
      <c r="D421" s="2"/>
      <c r="E421" s="2"/>
      <c r="F421" s="2"/>
      <c r="G421" s="3"/>
    </row>
    <row r="422">
      <c r="A422" s="1"/>
      <c r="B422" s="2"/>
      <c r="C422" s="2"/>
      <c r="D422" s="2"/>
      <c r="E422" s="2"/>
      <c r="F422" s="2"/>
      <c r="G422" s="2"/>
    </row>
    <row r="423">
      <c r="A423" s="1"/>
      <c r="B423" s="2"/>
      <c r="C423" s="2"/>
      <c r="D423" s="2"/>
      <c r="E423" s="2"/>
      <c r="F423" s="2"/>
      <c r="G423" s="2"/>
    </row>
    <row r="424">
      <c r="A424" s="1"/>
      <c r="B424" s="2"/>
      <c r="C424" s="2"/>
      <c r="D424" s="2"/>
      <c r="E424" s="2"/>
      <c r="F424" s="2"/>
      <c r="G424" s="2"/>
    </row>
    <row r="425">
      <c r="A425" s="1"/>
      <c r="B425" s="2"/>
      <c r="C425" s="2"/>
      <c r="D425" s="2"/>
      <c r="E425" s="2"/>
      <c r="F425" s="2"/>
      <c r="G425" s="2"/>
    </row>
    <row r="426">
      <c r="A426" s="1"/>
      <c r="B426" s="2"/>
      <c r="C426" s="2"/>
      <c r="D426" s="2"/>
      <c r="E426" s="2"/>
      <c r="F426" s="2"/>
      <c r="G426" s="2"/>
    </row>
    <row r="427">
      <c r="A427" s="1"/>
      <c r="B427" s="2"/>
      <c r="C427" s="2"/>
      <c r="D427" s="2"/>
      <c r="E427" s="2"/>
      <c r="F427" s="2"/>
      <c r="G427" s="2"/>
    </row>
    <row r="428">
      <c r="A428" s="1"/>
      <c r="B428" s="2"/>
      <c r="C428" s="2"/>
      <c r="D428" s="2"/>
      <c r="E428" s="2"/>
      <c r="F428" s="2"/>
      <c r="G428" s="2"/>
    </row>
    <row r="429">
      <c r="A429" s="1"/>
      <c r="B429" s="2"/>
      <c r="C429" s="2"/>
      <c r="D429" s="2"/>
      <c r="E429" s="2"/>
      <c r="F429" s="2"/>
      <c r="G429" s="2"/>
    </row>
    <row r="430">
      <c r="A430" s="1"/>
      <c r="B430" s="2"/>
      <c r="C430" s="2"/>
      <c r="D430" s="2"/>
      <c r="E430" s="2"/>
      <c r="F430" s="2"/>
      <c r="G430" s="2"/>
    </row>
    <row r="431">
      <c r="A431" s="1"/>
      <c r="B431" s="2"/>
      <c r="C431" s="2"/>
      <c r="D431" s="2"/>
      <c r="E431" s="2"/>
      <c r="F431" s="2"/>
      <c r="G431" s="2"/>
    </row>
    <row r="432">
      <c r="A432" s="1"/>
      <c r="B432" s="2"/>
      <c r="C432" s="2"/>
      <c r="D432" s="2"/>
      <c r="E432" s="3"/>
      <c r="F432" s="2"/>
      <c r="G432" s="2"/>
    </row>
    <row r="433">
      <c r="A433" s="1"/>
      <c r="B433" s="2"/>
      <c r="C433" s="2"/>
      <c r="D433" s="2"/>
      <c r="E433" s="2"/>
      <c r="F433" s="2"/>
      <c r="G433" s="2"/>
    </row>
    <row r="434">
      <c r="A434" s="1"/>
      <c r="B434" s="2"/>
      <c r="C434" s="2"/>
      <c r="D434" s="2"/>
      <c r="E434" s="2"/>
      <c r="F434" s="2"/>
      <c r="G434" s="2"/>
    </row>
    <row r="435">
      <c r="A435" s="1"/>
      <c r="B435" s="2"/>
      <c r="C435" s="2"/>
      <c r="D435" s="2"/>
      <c r="E435" s="2"/>
      <c r="F435" s="2"/>
      <c r="G435" s="2"/>
    </row>
    <row r="436">
      <c r="A436" s="1"/>
      <c r="B436" s="2"/>
      <c r="C436" s="2"/>
      <c r="D436" s="2"/>
      <c r="E436" s="2"/>
      <c r="F436" s="2"/>
      <c r="G436" s="2"/>
    </row>
    <row r="437">
      <c r="A437" s="1"/>
      <c r="B437" s="2"/>
      <c r="C437" s="2"/>
      <c r="D437" s="2"/>
      <c r="E437" s="2"/>
      <c r="F437" s="2"/>
      <c r="G437" s="2"/>
    </row>
    <row r="438">
      <c r="A438" s="1"/>
      <c r="B438" s="2"/>
      <c r="C438" s="2"/>
      <c r="D438" s="2"/>
      <c r="E438" s="2"/>
      <c r="F438" s="2"/>
      <c r="G438" s="2"/>
    </row>
    <row r="439">
      <c r="A439" s="1"/>
      <c r="B439" s="2"/>
      <c r="C439" s="2"/>
      <c r="D439" s="2"/>
      <c r="E439" s="2"/>
      <c r="F439" s="2"/>
      <c r="G439" s="2"/>
    </row>
    <row r="440">
      <c r="A440" s="1"/>
      <c r="B440" s="2"/>
      <c r="C440" s="2"/>
      <c r="D440" s="2"/>
      <c r="E440" s="2"/>
      <c r="F440" s="2"/>
      <c r="G440" s="2"/>
    </row>
    <row r="441">
      <c r="A441" s="1"/>
      <c r="B441" s="2"/>
      <c r="C441" s="2"/>
      <c r="D441" s="2"/>
      <c r="E441" s="2"/>
      <c r="F441" s="2"/>
      <c r="G441" s="2"/>
    </row>
    <row r="442">
      <c r="A442" s="1"/>
      <c r="B442" s="2"/>
      <c r="C442" s="2"/>
      <c r="D442" s="2"/>
      <c r="E442" s="2"/>
      <c r="F442" s="2"/>
      <c r="G442" s="2"/>
    </row>
    <row r="443">
      <c r="A443" s="1"/>
      <c r="B443" s="2"/>
      <c r="C443" s="2"/>
      <c r="D443" s="2"/>
      <c r="E443" s="2"/>
      <c r="F443" s="2"/>
      <c r="G443" s="2"/>
    </row>
    <row r="444">
      <c r="A444" s="1"/>
      <c r="B444" s="2"/>
      <c r="C444" s="2"/>
      <c r="D444" s="2"/>
      <c r="E444" s="2"/>
      <c r="F444" s="2"/>
      <c r="G444" s="2"/>
    </row>
    <row r="445">
      <c r="A445" s="1"/>
      <c r="B445" s="2"/>
      <c r="C445" s="2"/>
      <c r="D445" s="2"/>
      <c r="E445" s="2"/>
      <c r="F445" s="2"/>
      <c r="G445" s="2"/>
    </row>
    <row r="446">
      <c r="A446" s="1"/>
      <c r="B446" s="2"/>
      <c r="C446" s="2"/>
      <c r="D446" s="2"/>
      <c r="E446" s="2"/>
      <c r="F446" s="2"/>
      <c r="G446" s="2"/>
    </row>
    <row r="447">
      <c r="A447" s="1"/>
      <c r="B447" s="2"/>
      <c r="C447" s="2"/>
      <c r="D447" s="2"/>
      <c r="E447" s="2"/>
      <c r="F447" s="2"/>
      <c r="G447" s="2"/>
    </row>
    <row r="448">
      <c r="A448" s="1"/>
      <c r="B448" s="2"/>
      <c r="C448" s="2"/>
      <c r="D448" s="2"/>
      <c r="E448" s="2"/>
      <c r="F448" s="2"/>
      <c r="G448" s="2"/>
    </row>
    <row r="449">
      <c r="A449" s="1"/>
      <c r="B449" s="2"/>
      <c r="C449" s="2"/>
      <c r="D449" s="2"/>
      <c r="E449" s="2"/>
      <c r="F449" s="2"/>
      <c r="G449" s="2"/>
    </row>
    <row r="450">
      <c r="A450" s="1"/>
      <c r="B450" s="2"/>
      <c r="C450" s="2"/>
      <c r="D450" s="2"/>
      <c r="E450" s="2"/>
      <c r="F450" s="2"/>
      <c r="G450" s="2"/>
    </row>
    <row r="451">
      <c r="A451" s="1"/>
      <c r="B451" s="2"/>
      <c r="C451" s="2"/>
      <c r="D451" s="2"/>
      <c r="E451" s="2"/>
      <c r="F451" s="2"/>
      <c r="G451" s="2"/>
    </row>
    <row r="452">
      <c r="A452" s="1"/>
      <c r="B452" s="2"/>
      <c r="C452" s="2"/>
      <c r="D452" s="2"/>
      <c r="E452" s="2"/>
      <c r="F452" s="2"/>
      <c r="G452" s="2"/>
    </row>
    <row r="453">
      <c r="A453" s="1"/>
      <c r="B453" s="2"/>
      <c r="C453" s="2"/>
      <c r="D453" s="2"/>
      <c r="E453" s="2"/>
      <c r="F453" s="2"/>
      <c r="G453" s="2"/>
    </row>
    <row r="454">
      <c r="A454" s="1"/>
      <c r="B454" s="2"/>
      <c r="C454" s="2"/>
      <c r="D454" s="2"/>
      <c r="E454" s="2"/>
      <c r="F454" s="2"/>
      <c r="G454" s="2"/>
    </row>
    <row r="455">
      <c r="A455" s="1"/>
      <c r="B455" s="2"/>
      <c r="C455" s="2"/>
      <c r="D455" s="2"/>
      <c r="E455" s="2"/>
      <c r="F455" s="2"/>
      <c r="G455" s="2"/>
    </row>
    <row r="456">
      <c r="A456" s="1"/>
      <c r="B456" s="2"/>
      <c r="C456" s="2"/>
      <c r="D456" s="2"/>
      <c r="E456" s="2"/>
      <c r="F456" s="2"/>
      <c r="G456" s="2"/>
    </row>
    <row r="457">
      <c r="A457" s="1"/>
      <c r="B457" s="2"/>
      <c r="C457" s="2"/>
      <c r="D457" s="2"/>
      <c r="E457" s="2"/>
      <c r="F457" s="2"/>
      <c r="G457" s="2"/>
    </row>
    <row r="458">
      <c r="A458" s="1"/>
      <c r="B458" s="2"/>
      <c r="C458" s="2"/>
      <c r="D458" s="2"/>
      <c r="E458" s="2"/>
      <c r="F458" s="2"/>
      <c r="G458" s="2"/>
    </row>
    <row r="459">
      <c r="A459" s="1"/>
      <c r="B459" s="2"/>
      <c r="C459" s="2"/>
      <c r="D459" s="2"/>
      <c r="E459" s="2"/>
      <c r="F459" s="2"/>
      <c r="G459" s="2"/>
    </row>
    <row r="460">
      <c r="A460" s="1"/>
      <c r="B460" s="2"/>
      <c r="C460" s="2"/>
      <c r="D460" s="2"/>
      <c r="E460" s="2"/>
      <c r="F460" s="2"/>
      <c r="G460" s="2"/>
    </row>
    <row r="461">
      <c r="A461" s="1"/>
      <c r="B461" s="2"/>
      <c r="C461" s="2"/>
      <c r="D461" s="2"/>
      <c r="E461" s="2"/>
      <c r="F461" s="2"/>
      <c r="G461" s="2"/>
    </row>
    <row r="462">
      <c r="A462" s="1"/>
      <c r="B462" s="2"/>
      <c r="C462" s="2"/>
      <c r="D462" s="2"/>
      <c r="E462" s="2"/>
      <c r="F462" s="2"/>
      <c r="G462" s="2"/>
    </row>
    <row r="463">
      <c r="A463" s="1"/>
      <c r="B463" s="2"/>
      <c r="C463" s="2"/>
      <c r="D463" s="2"/>
      <c r="E463" s="2"/>
      <c r="F463" s="2"/>
      <c r="G463" s="2"/>
    </row>
    <row r="464">
      <c r="A464" s="1"/>
      <c r="B464" s="2"/>
      <c r="C464" s="2"/>
      <c r="D464" s="2"/>
      <c r="E464" s="2"/>
      <c r="F464" s="2"/>
      <c r="G464" s="2"/>
    </row>
    <row r="465">
      <c r="A465" s="1"/>
      <c r="B465" s="2"/>
      <c r="C465" s="2"/>
      <c r="D465" s="2"/>
      <c r="E465" s="2"/>
      <c r="F465" s="2"/>
      <c r="G465" s="2"/>
    </row>
    <row r="466">
      <c r="A466" s="1"/>
      <c r="B466" s="2"/>
      <c r="C466" s="2"/>
      <c r="D466" s="2"/>
      <c r="E466" s="2"/>
      <c r="F466" s="2"/>
      <c r="G466" s="2"/>
    </row>
    <row r="467">
      <c r="A467" s="1"/>
      <c r="B467" s="2"/>
      <c r="C467" s="2"/>
      <c r="D467" s="2"/>
      <c r="E467" s="2"/>
      <c r="F467" s="2"/>
      <c r="G467" s="2"/>
    </row>
    <row r="468">
      <c r="A468" s="1"/>
      <c r="B468" s="2"/>
      <c r="C468" s="2"/>
      <c r="D468" s="2"/>
      <c r="E468" s="2"/>
      <c r="F468" s="2"/>
      <c r="G468" s="2"/>
    </row>
    <row r="469">
      <c r="A469" s="1"/>
      <c r="B469" s="2"/>
      <c r="C469" s="2"/>
      <c r="D469" s="2"/>
      <c r="E469" s="2"/>
      <c r="F469" s="2"/>
      <c r="G469" s="2"/>
    </row>
    <row r="470">
      <c r="A470" s="1"/>
      <c r="B470" s="2"/>
      <c r="C470" s="2"/>
      <c r="D470" s="2"/>
      <c r="E470" s="2"/>
      <c r="F470" s="2"/>
      <c r="G470" s="2"/>
    </row>
    <row r="471">
      <c r="A471" s="1"/>
      <c r="B471" s="2"/>
      <c r="C471" s="2"/>
      <c r="D471" s="2"/>
      <c r="E471" s="2"/>
      <c r="F471" s="2"/>
      <c r="G471" s="2"/>
    </row>
    <row r="472">
      <c r="A472" s="1"/>
      <c r="B472" s="2"/>
      <c r="C472" s="2"/>
      <c r="D472" s="2"/>
      <c r="E472" s="2"/>
      <c r="F472" s="2"/>
      <c r="G472" s="2"/>
    </row>
    <row r="473">
      <c r="A473" s="1"/>
      <c r="B473" s="2"/>
      <c r="C473" s="2"/>
      <c r="D473" s="2"/>
      <c r="E473" s="2"/>
      <c r="F473" s="2"/>
      <c r="G473" s="2"/>
    </row>
    <row r="474">
      <c r="A474" s="1"/>
      <c r="B474" s="2"/>
      <c r="C474" s="2"/>
      <c r="D474" s="2"/>
      <c r="E474" s="2"/>
      <c r="F474" s="2"/>
      <c r="G474" s="2"/>
    </row>
    <row r="475">
      <c r="A475" s="1"/>
      <c r="B475" s="2"/>
      <c r="C475" s="2"/>
      <c r="D475" s="2"/>
      <c r="E475" s="2"/>
      <c r="F475" s="2"/>
      <c r="G475" s="2"/>
    </row>
    <row r="476">
      <c r="A476" s="1"/>
      <c r="B476" s="2"/>
      <c r="C476" s="2"/>
      <c r="D476" s="2"/>
      <c r="E476" s="2"/>
      <c r="F476" s="2"/>
      <c r="G476" s="2"/>
    </row>
    <row r="477">
      <c r="A477" s="1"/>
      <c r="B477" s="2"/>
      <c r="C477" s="2"/>
      <c r="D477" s="2"/>
      <c r="E477" s="2"/>
      <c r="F477" s="2"/>
      <c r="G477" s="2"/>
    </row>
    <row r="478">
      <c r="A478" s="1"/>
      <c r="B478" s="1"/>
      <c r="C478" s="4"/>
      <c r="D478" s="1"/>
      <c r="E478" s="1"/>
      <c r="F478" s="2"/>
      <c r="G478" s="2"/>
    </row>
    <row r="479">
      <c r="A479" s="1"/>
      <c r="B479" s="1"/>
      <c r="C479" s="4"/>
      <c r="D479" s="1"/>
      <c r="E479" s="1"/>
      <c r="F479" s="2"/>
      <c r="G479" s="2"/>
    </row>
    <row r="480">
      <c r="A480" s="1"/>
      <c r="B480" s="1"/>
      <c r="C480" s="4"/>
      <c r="D480" s="1"/>
      <c r="E480" s="1"/>
      <c r="F480" s="2"/>
      <c r="G480" s="2"/>
    </row>
    <row r="481">
      <c r="A481" s="1"/>
      <c r="B481" s="1"/>
      <c r="C481" s="4"/>
      <c r="D481" s="1"/>
      <c r="E481" s="1"/>
      <c r="F481" s="2"/>
      <c r="G481" s="2"/>
    </row>
    <row r="482">
      <c r="A482" s="1"/>
      <c r="B482" s="1"/>
      <c r="C482" s="4"/>
      <c r="D482" s="1"/>
      <c r="E482" s="1"/>
      <c r="F482" s="2"/>
      <c r="G482" s="2"/>
    </row>
    <row r="483">
      <c r="A483" s="1"/>
      <c r="B483" s="1"/>
      <c r="C483" s="4"/>
      <c r="D483" s="1"/>
      <c r="E483" s="1"/>
      <c r="F483" s="2"/>
      <c r="G483" s="2"/>
    </row>
    <row r="484">
      <c r="A484" s="1"/>
      <c r="B484" s="1"/>
      <c r="C484" s="4"/>
      <c r="D484" s="1"/>
      <c r="E484" s="1"/>
      <c r="F484" s="2"/>
      <c r="G484" s="2"/>
    </row>
    <row r="485">
      <c r="A485" s="1"/>
      <c r="B485" s="1"/>
      <c r="C485" s="4"/>
      <c r="D485" s="1"/>
      <c r="E485" s="1"/>
      <c r="F485" s="2"/>
      <c r="G485" s="2"/>
    </row>
    <row r="486">
      <c r="A486" s="1"/>
      <c r="B486" s="1"/>
      <c r="C486" s="4"/>
      <c r="D486" s="1"/>
      <c r="E486" s="1"/>
      <c r="F486" s="2"/>
      <c r="G486" s="2"/>
    </row>
    <row r="487">
      <c r="A487" s="1"/>
      <c r="B487" s="1"/>
      <c r="C487" s="4"/>
      <c r="D487" s="1"/>
      <c r="E487" s="1"/>
      <c r="F487" s="2"/>
      <c r="G487" s="2"/>
    </row>
    <row r="488">
      <c r="A488" s="1"/>
      <c r="B488" s="1"/>
      <c r="C488" s="4"/>
      <c r="D488" s="1"/>
      <c r="E488" s="1"/>
      <c r="F488" s="2"/>
      <c r="G488" s="2"/>
    </row>
    <row r="489">
      <c r="A489" s="1"/>
      <c r="B489" s="1"/>
      <c r="C489" s="4"/>
      <c r="D489" s="1"/>
      <c r="E489" s="1"/>
      <c r="F489" s="2"/>
      <c r="G489" s="2"/>
    </row>
    <row r="490">
      <c r="A490" s="1"/>
      <c r="B490" s="1"/>
      <c r="C490" s="4"/>
      <c r="D490" s="1"/>
      <c r="E490" s="1"/>
      <c r="F490" s="2"/>
      <c r="G490" s="2"/>
    </row>
    <row r="491">
      <c r="A491" s="1"/>
      <c r="B491" s="1"/>
      <c r="C491" s="4"/>
      <c r="D491" s="1"/>
      <c r="E491" s="1"/>
      <c r="F491" s="2"/>
      <c r="G491" s="2"/>
    </row>
    <row r="492">
      <c r="A492" s="1"/>
      <c r="B492" s="1"/>
      <c r="C492" s="4"/>
      <c r="D492" s="1"/>
      <c r="E492" s="1"/>
      <c r="F492" s="2"/>
      <c r="G492" s="2"/>
    </row>
    <row r="493">
      <c r="A493" s="1"/>
      <c r="B493" s="1"/>
      <c r="C493" s="4"/>
      <c r="D493" s="1"/>
      <c r="E493" s="1"/>
      <c r="F493" s="2"/>
      <c r="G493" s="2"/>
    </row>
    <row r="494">
      <c r="A494" s="1"/>
      <c r="B494" s="1"/>
      <c r="C494" s="4"/>
      <c r="D494" s="1"/>
      <c r="E494" s="1"/>
      <c r="F494" s="2"/>
      <c r="G494" s="2"/>
    </row>
    <row r="495">
      <c r="A495" s="1"/>
      <c r="B495" s="1"/>
      <c r="C495" s="4"/>
      <c r="D495" s="1"/>
      <c r="E495" s="1"/>
      <c r="F495" s="2"/>
      <c r="G495" s="2"/>
    </row>
    <row r="496">
      <c r="A496" s="1"/>
      <c r="B496" s="1"/>
      <c r="C496" s="4"/>
      <c r="D496" s="1"/>
      <c r="E496" s="1"/>
      <c r="F496" s="2"/>
      <c r="G496" s="2"/>
    </row>
    <row r="497">
      <c r="A497" s="1"/>
      <c r="B497" s="1"/>
      <c r="C497" s="4"/>
      <c r="D497" s="1"/>
      <c r="E497" s="1"/>
      <c r="F497" s="2"/>
      <c r="G497" s="2"/>
    </row>
    <row r="498">
      <c r="A498" s="1"/>
      <c r="B498" s="1"/>
      <c r="C498" s="4"/>
      <c r="D498" s="1"/>
      <c r="E498" s="1"/>
      <c r="F498" s="2"/>
      <c r="G498" s="2"/>
    </row>
    <row r="499">
      <c r="A499" s="1"/>
      <c r="B499" s="1"/>
      <c r="C499" s="4"/>
      <c r="D499" s="1"/>
      <c r="E499" s="1"/>
      <c r="F499" s="2"/>
      <c r="G499" s="2"/>
    </row>
    <row r="500">
      <c r="A500" s="1"/>
      <c r="B500" s="1"/>
      <c r="C500" s="4"/>
      <c r="D500" s="1"/>
      <c r="E500" s="1"/>
      <c r="F500" s="2"/>
      <c r="G500" s="2"/>
    </row>
    <row r="501">
      <c r="A501" s="1"/>
      <c r="B501" s="1"/>
      <c r="C501" s="4"/>
      <c r="D501" s="1"/>
      <c r="E501" s="1"/>
      <c r="F501" s="2"/>
      <c r="G501" s="2"/>
    </row>
    <row r="502">
      <c r="A502" s="1"/>
      <c r="B502" s="1"/>
      <c r="C502" s="4"/>
      <c r="D502" s="1"/>
      <c r="E502" s="1"/>
      <c r="F502" s="2"/>
      <c r="G502" s="2"/>
    </row>
    <row r="503">
      <c r="A503" s="1"/>
      <c r="B503" s="1"/>
      <c r="C503" s="4"/>
      <c r="D503" s="1"/>
      <c r="E503" s="1"/>
      <c r="F503" s="2"/>
      <c r="G503" s="2"/>
    </row>
    <row r="504">
      <c r="A504" s="1"/>
      <c r="B504" s="1"/>
      <c r="C504" s="4"/>
      <c r="D504" s="1"/>
      <c r="E504" s="1"/>
      <c r="F504" s="2"/>
      <c r="G504" s="2"/>
    </row>
    <row r="505">
      <c r="A505" s="1"/>
      <c r="B505" s="1"/>
      <c r="C505" s="4"/>
      <c r="D505" s="1"/>
      <c r="E505" s="1"/>
      <c r="F505" s="2"/>
      <c r="G505" s="2"/>
    </row>
    <row r="506">
      <c r="A506" s="1"/>
      <c r="B506" s="1"/>
      <c r="C506" s="4"/>
      <c r="D506" s="1"/>
      <c r="E506" s="1"/>
      <c r="F506" s="2"/>
      <c r="G506" s="2"/>
    </row>
    <row r="507">
      <c r="A507" s="1"/>
      <c r="B507" s="1"/>
      <c r="C507" s="4"/>
      <c r="D507" s="1"/>
      <c r="E507" s="1"/>
      <c r="F507" s="2"/>
      <c r="G507" s="2"/>
    </row>
    <row r="508">
      <c r="A508" s="1"/>
      <c r="B508" s="1"/>
      <c r="C508" s="4"/>
      <c r="D508" s="1"/>
      <c r="E508" s="1"/>
      <c r="F508" s="2"/>
      <c r="G508" s="2"/>
    </row>
    <row r="509">
      <c r="A509" s="1"/>
      <c r="B509" s="1"/>
      <c r="C509" s="4"/>
      <c r="D509" s="1"/>
      <c r="E509" s="1"/>
      <c r="F509" s="2"/>
      <c r="G509" s="2"/>
    </row>
    <row r="510">
      <c r="A510" s="1"/>
      <c r="B510" s="1"/>
      <c r="C510" s="4"/>
      <c r="D510" s="1"/>
      <c r="E510" s="1"/>
      <c r="F510" s="2"/>
      <c r="G510" s="2"/>
    </row>
    <row r="511">
      <c r="A511" s="1"/>
      <c r="B511" s="1"/>
      <c r="C511" s="4"/>
      <c r="D511" s="1"/>
      <c r="E511" s="1"/>
      <c r="F511" s="2"/>
      <c r="G51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1"/>
      <c r="I1" s="1"/>
      <c r="J1" s="1"/>
      <c r="K1" s="1"/>
      <c r="L1" s="1"/>
      <c r="M1" s="1"/>
    </row>
    <row r="2">
      <c r="A2" s="1" t="s">
        <v>27</v>
      </c>
      <c r="B2" s="1" t="s">
        <v>165</v>
      </c>
      <c r="C2" s="4">
        <v>44304.0</v>
      </c>
      <c r="D2" s="1" t="s">
        <v>166</v>
      </c>
      <c r="E2" s="1" t="s">
        <v>167</v>
      </c>
      <c r="F2" s="2">
        <v>2.5984725</v>
      </c>
      <c r="G2" s="2">
        <v>1.30767963</v>
      </c>
      <c r="H2" s="2"/>
      <c r="I2" s="2"/>
      <c r="J2" s="2"/>
      <c r="K2" s="2"/>
      <c r="L2" s="2"/>
      <c r="M2" s="2"/>
    </row>
    <row r="3">
      <c r="A3" s="1" t="s">
        <v>168</v>
      </c>
      <c r="B3" s="1" t="s">
        <v>165</v>
      </c>
      <c r="C3" s="4">
        <v>44297.0</v>
      </c>
      <c r="D3" s="1" t="s">
        <v>169</v>
      </c>
      <c r="E3" s="1" t="s">
        <v>170</v>
      </c>
      <c r="F3" s="2">
        <v>2.3909325</v>
      </c>
      <c r="G3" s="2">
        <v>1.2860575</v>
      </c>
      <c r="H3" s="2"/>
      <c r="I3" s="2"/>
      <c r="J3" s="2"/>
      <c r="K3" s="2"/>
      <c r="L3" s="2"/>
      <c r="M3" s="2"/>
    </row>
    <row r="4">
      <c r="A4" s="1" t="s">
        <v>112</v>
      </c>
      <c r="B4" s="1" t="s">
        <v>165</v>
      </c>
      <c r="C4" s="4">
        <v>44297.0</v>
      </c>
      <c r="D4" s="1" t="s">
        <v>166</v>
      </c>
      <c r="E4" s="1" t="s">
        <v>171</v>
      </c>
      <c r="F4" s="2">
        <v>2.279562</v>
      </c>
      <c r="G4" s="2">
        <v>0.03717533</v>
      </c>
      <c r="H4" s="2"/>
      <c r="I4" s="2"/>
      <c r="J4" s="2"/>
      <c r="K4" s="2"/>
      <c r="L4" s="2"/>
      <c r="M4" s="2"/>
    </row>
    <row r="5">
      <c r="A5" s="1" t="s">
        <v>172</v>
      </c>
      <c r="B5" s="1" t="s">
        <v>165</v>
      </c>
      <c r="C5" s="4">
        <v>44304.0</v>
      </c>
      <c r="D5" s="1" t="s">
        <v>169</v>
      </c>
      <c r="E5" s="1" t="s">
        <v>173</v>
      </c>
      <c r="F5" s="2">
        <v>2.2032155</v>
      </c>
      <c r="G5" s="2">
        <v>0.90166863</v>
      </c>
      <c r="H5" s="2"/>
      <c r="I5" s="2"/>
      <c r="J5" s="2"/>
      <c r="K5" s="2"/>
      <c r="L5" s="2"/>
      <c r="M5" s="2"/>
    </row>
    <row r="6">
      <c r="A6" s="1" t="s">
        <v>81</v>
      </c>
      <c r="B6" s="1" t="s">
        <v>165</v>
      </c>
      <c r="C6" s="4">
        <v>44297.0</v>
      </c>
      <c r="D6" s="1" t="s">
        <v>166</v>
      </c>
      <c r="E6" s="1" t="s">
        <v>174</v>
      </c>
      <c r="F6" s="2">
        <v>2.177321</v>
      </c>
      <c r="G6" s="2">
        <v>0.18285048</v>
      </c>
      <c r="H6" s="2"/>
      <c r="I6" s="2"/>
      <c r="J6" s="2"/>
      <c r="K6" s="2"/>
      <c r="L6" s="2"/>
      <c r="M6" s="2"/>
    </row>
    <row r="7">
      <c r="A7" s="1" t="s">
        <v>175</v>
      </c>
      <c r="B7" s="1" t="s">
        <v>165</v>
      </c>
      <c r="C7" s="4">
        <v>44304.0</v>
      </c>
      <c r="D7" s="1" t="s">
        <v>169</v>
      </c>
      <c r="E7" s="1" t="s">
        <v>176</v>
      </c>
      <c r="F7" s="2">
        <v>2.162636</v>
      </c>
      <c r="G7" s="2">
        <v>0.11036262</v>
      </c>
      <c r="H7" s="2"/>
      <c r="I7" s="2"/>
      <c r="J7" s="2"/>
      <c r="K7" s="2"/>
      <c r="L7" s="2"/>
      <c r="M7" s="2"/>
    </row>
    <row r="8">
      <c r="A8" s="1" t="s">
        <v>177</v>
      </c>
      <c r="B8" s="1" t="s">
        <v>165</v>
      </c>
      <c r="C8" s="4">
        <v>44304.0</v>
      </c>
      <c r="D8" s="1" t="s">
        <v>169</v>
      </c>
      <c r="E8" s="1" t="s">
        <v>178</v>
      </c>
      <c r="F8" s="2">
        <v>2.1337165</v>
      </c>
      <c r="G8" s="2">
        <v>0.5122643</v>
      </c>
      <c r="H8" s="2"/>
      <c r="I8" s="2"/>
      <c r="J8" s="2"/>
      <c r="K8" s="2"/>
      <c r="L8" s="2"/>
      <c r="M8" s="2"/>
    </row>
    <row r="9">
      <c r="A9" s="1" t="s">
        <v>59</v>
      </c>
      <c r="B9" s="1" t="s">
        <v>165</v>
      </c>
      <c r="C9" s="4">
        <v>44318.0</v>
      </c>
      <c r="D9" s="1" t="s">
        <v>166</v>
      </c>
      <c r="E9" s="1" t="s">
        <v>179</v>
      </c>
      <c r="F9" s="2">
        <v>2.112082</v>
      </c>
      <c r="G9" s="2">
        <v>-0.0402125</v>
      </c>
      <c r="H9" s="2"/>
      <c r="I9" s="2"/>
      <c r="J9" s="2"/>
      <c r="K9" s="2"/>
      <c r="L9" s="2"/>
      <c r="M9" s="2"/>
    </row>
    <row r="10">
      <c r="A10" s="1" t="s">
        <v>15</v>
      </c>
      <c r="B10" s="1" t="s">
        <v>165</v>
      </c>
      <c r="C10" s="4">
        <v>44304.0</v>
      </c>
      <c r="D10" s="1" t="s">
        <v>166</v>
      </c>
      <c r="E10" s="1" t="s">
        <v>180</v>
      </c>
      <c r="F10" s="2">
        <v>2.0758395</v>
      </c>
      <c r="G10" s="2">
        <v>0.19965567</v>
      </c>
      <c r="H10" s="2"/>
      <c r="I10" s="2"/>
      <c r="J10" s="2"/>
      <c r="K10" s="2"/>
      <c r="L10" s="2"/>
      <c r="M10" s="2"/>
    </row>
    <row r="11">
      <c r="A11" s="1" t="s">
        <v>181</v>
      </c>
      <c r="B11" s="1" t="s">
        <v>165</v>
      </c>
      <c r="C11" s="4">
        <v>44304.0</v>
      </c>
      <c r="D11" s="1" t="s">
        <v>169</v>
      </c>
      <c r="E11" s="1" t="s">
        <v>182</v>
      </c>
      <c r="F11" s="2">
        <v>2.062969</v>
      </c>
      <c r="G11" s="2">
        <v>0.62115131</v>
      </c>
      <c r="H11" s="2"/>
      <c r="I11" s="2"/>
      <c r="J11" s="2"/>
      <c r="K11" s="2"/>
      <c r="L11" s="2"/>
      <c r="M11" s="2"/>
    </row>
    <row r="12">
      <c r="A12" s="1" t="s">
        <v>116</v>
      </c>
      <c r="B12" s="1" t="s">
        <v>165</v>
      </c>
      <c r="C12" s="4">
        <v>44304.0</v>
      </c>
      <c r="D12" s="1" t="s">
        <v>166</v>
      </c>
      <c r="E12" s="1" t="s">
        <v>183</v>
      </c>
      <c r="F12" s="2">
        <v>1.908421</v>
      </c>
      <c r="G12" s="2">
        <v>0.20107494</v>
      </c>
      <c r="H12" s="2"/>
      <c r="I12" s="2"/>
      <c r="J12" s="2"/>
      <c r="K12" s="2"/>
      <c r="L12" s="2"/>
      <c r="M12" s="2"/>
    </row>
    <row r="13">
      <c r="A13" s="1" t="s">
        <v>100</v>
      </c>
      <c r="B13" s="1" t="s">
        <v>165</v>
      </c>
      <c r="C13" s="4">
        <v>44318.0</v>
      </c>
      <c r="D13" s="1" t="s">
        <v>166</v>
      </c>
      <c r="E13" s="1" t="s">
        <v>184</v>
      </c>
      <c r="F13" s="2">
        <v>1.868186</v>
      </c>
      <c r="G13" s="2">
        <v>0.46387658</v>
      </c>
      <c r="H13" s="2"/>
      <c r="I13" s="2"/>
      <c r="J13" s="2"/>
      <c r="K13" s="2"/>
      <c r="L13" s="2"/>
      <c r="M13" s="2"/>
    </row>
    <row r="14">
      <c r="A14" s="1" t="s">
        <v>185</v>
      </c>
      <c r="B14" s="1" t="s">
        <v>165</v>
      </c>
      <c r="C14" s="4">
        <v>44297.0</v>
      </c>
      <c r="D14" s="1" t="s">
        <v>169</v>
      </c>
      <c r="E14" s="1" t="s">
        <v>186</v>
      </c>
      <c r="F14" s="2">
        <v>1.8278305</v>
      </c>
      <c r="G14" s="2">
        <v>0.56457115</v>
      </c>
      <c r="H14" s="2"/>
      <c r="I14" s="2"/>
      <c r="J14" s="2"/>
      <c r="K14" s="2"/>
      <c r="L14" s="2"/>
      <c r="M14" s="2"/>
    </row>
    <row r="15">
      <c r="A15" s="1" t="s">
        <v>187</v>
      </c>
      <c r="B15" s="1" t="s">
        <v>165</v>
      </c>
      <c r="C15" s="4">
        <v>44318.0</v>
      </c>
      <c r="D15" s="1" t="s">
        <v>169</v>
      </c>
      <c r="E15" s="1" t="s">
        <v>188</v>
      </c>
      <c r="F15" s="2">
        <v>1.7840005</v>
      </c>
      <c r="G15" s="2">
        <v>0.97726373</v>
      </c>
      <c r="H15" s="2"/>
      <c r="I15" s="2"/>
      <c r="J15" s="2"/>
      <c r="K15" s="2"/>
      <c r="L15" s="2"/>
      <c r="M15" s="2"/>
    </row>
    <row r="16">
      <c r="A16" s="1" t="s">
        <v>65</v>
      </c>
      <c r="B16" s="1" t="s">
        <v>165</v>
      </c>
      <c r="C16" s="4">
        <v>44318.0</v>
      </c>
      <c r="D16" s="1" t="s">
        <v>166</v>
      </c>
      <c r="E16" s="1" t="s">
        <v>189</v>
      </c>
      <c r="F16" s="2">
        <v>1.754625</v>
      </c>
      <c r="G16" s="2">
        <v>1.0680156</v>
      </c>
      <c r="H16" s="2"/>
      <c r="I16" s="2"/>
      <c r="J16" s="2"/>
      <c r="K16" s="2"/>
      <c r="L16" s="2"/>
      <c r="M16" s="2"/>
    </row>
    <row r="17">
      <c r="A17" s="1" t="s">
        <v>150</v>
      </c>
      <c r="B17" s="1" t="s">
        <v>165</v>
      </c>
      <c r="C17" s="4">
        <v>44318.0</v>
      </c>
      <c r="D17" s="1" t="s">
        <v>166</v>
      </c>
      <c r="E17" s="1" t="s">
        <v>190</v>
      </c>
      <c r="F17" s="2">
        <v>1.685817</v>
      </c>
      <c r="G17" s="2">
        <v>0.00535043</v>
      </c>
      <c r="H17" s="2"/>
      <c r="I17" s="2"/>
      <c r="J17" s="2"/>
      <c r="K17" s="2"/>
      <c r="L17" s="2"/>
      <c r="M17" s="2"/>
    </row>
    <row r="18">
      <c r="A18" s="1" t="s">
        <v>79</v>
      </c>
      <c r="B18" s="1" t="s">
        <v>165</v>
      </c>
      <c r="C18" s="4">
        <v>44304.0</v>
      </c>
      <c r="D18" s="1" t="s">
        <v>166</v>
      </c>
      <c r="E18" s="1" t="s">
        <v>191</v>
      </c>
      <c r="F18" s="2">
        <v>1.6606685</v>
      </c>
      <c r="G18" s="2">
        <v>0.97953191</v>
      </c>
      <c r="H18" s="2"/>
      <c r="I18" s="2"/>
      <c r="J18" s="2"/>
      <c r="K18" s="2"/>
      <c r="L18" s="2"/>
      <c r="M18" s="2"/>
    </row>
    <row r="19">
      <c r="A19" s="1" t="s">
        <v>31</v>
      </c>
      <c r="B19" s="1" t="s">
        <v>165</v>
      </c>
      <c r="C19" s="4">
        <v>44318.0</v>
      </c>
      <c r="D19" s="1" t="s">
        <v>166</v>
      </c>
      <c r="E19" s="1" t="s">
        <v>192</v>
      </c>
      <c r="F19" s="2">
        <v>1.62568</v>
      </c>
      <c r="G19" s="2">
        <v>0.47605613</v>
      </c>
      <c r="H19" s="2"/>
      <c r="I19" s="2"/>
      <c r="J19" s="2"/>
      <c r="K19" s="2"/>
      <c r="L19" s="2"/>
      <c r="M19" s="2"/>
    </row>
    <row r="20">
      <c r="A20" s="1" t="s">
        <v>158</v>
      </c>
      <c r="B20" s="1" t="s">
        <v>165</v>
      </c>
      <c r="C20" s="4">
        <v>44304.0</v>
      </c>
      <c r="D20" s="1" t="s">
        <v>166</v>
      </c>
      <c r="E20" s="1" t="s">
        <v>193</v>
      </c>
      <c r="F20" s="2">
        <v>1.5561505</v>
      </c>
      <c r="G20" s="2">
        <v>0.19750457</v>
      </c>
      <c r="H20" s="2"/>
      <c r="I20" s="2"/>
      <c r="J20" s="2"/>
      <c r="K20" s="2"/>
      <c r="L20" s="2"/>
      <c r="M20" s="2"/>
    </row>
    <row r="21">
      <c r="A21" s="1" t="s">
        <v>135</v>
      </c>
      <c r="B21" s="1" t="s">
        <v>165</v>
      </c>
      <c r="C21" s="4">
        <v>44318.0</v>
      </c>
      <c r="D21" s="1" t="s">
        <v>166</v>
      </c>
      <c r="E21" s="1" t="s">
        <v>194</v>
      </c>
      <c r="F21" s="2">
        <v>1.519054</v>
      </c>
      <c r="G21" s="2">
        <v>0.13815535</v>
      </c>
      <c r="H21" s="2"/>
      <c r="I21" s="2"/>
      <c r="J21" s="2"/>
      <c r="K21" s="2"/>
      <c r="L21" s="2"/>
      <c r="M21" s="2"/>
    </row>
    <row r="22">
      <c r="A22" s="1" t="s">
        <v>94</v>
      </c>
      <c r="B22" s="1" t="s">
        <v>165</v>
      </c>
      <c r="C22" s="4">
        <v>44318.0</v>
      </c>
      <c r="D22" s="1" t="s">
        <v>166</v>
      </c>
      <c r="E22" s="1" t="s">
        <v>195</v>
      </c>
      <c r="F22" s="2">
        <v>1.5100665</v>
      </c>
      <c r="G22" s="2">
        <v>0.15221609</v>
      </c>
      <c r="H22" s="2"/>
      <c r="I22" s="2"/>
      <c r="J22" s="2"/>
      <c r="K22" s="2"/>
      <c r="L22" s="2"/>
      <c r="M22" s="2"/>
    </row>
    <row r="23">
      <c r="A23" s="1" t="s">
        <v>77</v>
      </c>
      <c r="B23" s="1" t="s">
        <v>165</v>
      </c>
      <c r="C23" s="4">
        <v>44318.0</v>
      </c>
      <c r="D23" s="1" t="s">
        <v>166</v>
      </c>
      <c r="E23" s="1" t="s">
        <v>196</v>
      </c>
      <c r="F23" s="2">
        <v>1.4634145</v>
      </c>
      <c r="G23" s="2">
        <v>0.78698777</v>
      </c>
      <c r="H23" s="2"/>
      <c r="I23" s="2"/>
      <c r="J23" s="2"/>
      <c r="K23" s="2"/>
      <c r="L23" s="2"/>
      <c r="M23" s="2"/>
    </row>
    <row r="24">
      <c r="A24" s="1" t="s">
        <v>103</v>
      </c>
      <c r="B24" s="1" t="s">
        <v>165</v>
      </c>
      <c r="C24" s="4">
        <v>44297.0</v>
      </c>
      <c r="D24" s="1" t="s">
        <v>166</v>
      </c>
      <c r="E24" s="1" t="s">
        <v>197</v>
      </c>
      <c r="F24" s="2">
        <v>1.4327875</v>
      </c>
      <c r="G24" s="2">
        <v>-0.7684854</v>
      </c>
      <c r="H24" s="2"/>
      <c r="I24" s="2"/>
      <c r="J24" s="2"/>
      <c r="K24" s="2"/>
      <c r="L24" s="2"/>
      <c r="M24" s="2"/>
    </row>
    <row r="25">
      <c r="A25" s="1" t="s">
        <v>198</v>
      </c>
      <c r="B25" s="1" t="s">
        <v>165</v>
      </c>
      <c r="C25" s="4">
        <v>44318.0</v>
      </c>
      <c r="D25" s="1" t="s">
        <v>169</v>
      </c>
      <c r="E25" s="1" t="s">
        <v>199</v>
      </c>
      <c r="F25" s="2">
        <v>1.4146895</v>
      </c>
      <c r="G25" s="2">
        <v>0.69961035</v>
      </c>
      <c r="H25" s="2"/>
      <c r="I25" s="2"/>
      <c r="J25" s="2"/>
      <c r="K25" s="2"/>
      <c r="L25" s="2"/>
      <c r="M25" s="2"/>
    </row>
    <row r="26">
      <c r="A26" s="1" t="s">
        <v>200</v>
      </c>
      <c r="B26" s="1" t="s">
        <v>165</v>
      </c>
      <c r="C26" s="4">
        <v>44318.0</v>
      </c>
      <c r="D26" s="1" t="s">
        <v>169</v>
      </c>
      <c r="E26" s="1" t="s">
        <v>201</v>
      </c>
      <c r="F26" s="2">
        <v>1.4127745</v>
      </c>
      <c r="G26" s="2">
        <v>0.22189982</v>
      </c>
      <c r="H26" s="2"/>
      <c r="I26" s="2"/>
      <c r="J26" s="2"/>
      <c r="K26" s="2"/>
      <c r="L26" s="2"/>
      <c r="M26" s="2"/>
    </row>
    <row r="27">
      <c r="A27" s="1" t="s">
        <v>202</v>
      </c>
      <c r="B27" s="1" t="s">
        <v>165</v>
      </c>
      <c r="C27" s="4">
        <v>44318.0</v>
      </c>
      <c r="D27" s="1" t="s">
        <v>169</v>
      </c>
      <c r="E27" s="1" t="s">
        <v>203</v>
      </c>
      <c r="F27" s="2">
        <v>1.41277</v>
      </c>
      <c r="G27" s="2">
        <v>0.16998422</v>
      </c>
      <c r="H27" s="2"/>
      <c r="I27" s="2"/>
      <c r="J27" s="2"/>
      <c r="K27" s="2"/>
      <c r="L27" s="2"/>
      <c r="M27" s="2"/>
    </row>
    <row r="28">
      <c r="A28" s="1" t="s">
        <v>34</v>
      </c>
      <c r="B28" s="1" t="s">
        <v>165</v>
      </c>
      <c r="C28" s="4">
        <v>44297.0</v>
      </c>
      <c r="D28" s="1" t="s">
        <v>166</v>
      </c>
      <c r="E28" s="1" t="s">
        <v>204</v>
      </c>
      <c r="F28" s="2">
        <v>1.401353</v>
      </c>
      <c r="G28" s="2">
        <v>0.77475604</v>
      </c>
      <c r="H28" s="2"/>
      <c r="I28" s="2"/>
      <c r="J28" s="2"/>
      <c r="K28" s="2"/>
      <c r="L28" s="2"/>
      <c r="M28" s="2"/>
    </row>
    <row r="29">
      <c r="A29" s="1" t="s">
        <v>7</v>
      </c>
      <c r="B29" s="1" t="s">
        <v>165</v>
      </c>
      <c r="C29" s="4">
        <v>44318.0</v>
      </c>
      <c r="D29" s="1" t="s">
        <v>166</v>
      </c>
      <c r="E29" s="1" t="s">
        <v>205</v>
      </c>
      <c r="F29" s="2">
        <v>1.3474855</v>
      </c>
      <c r="G29" s="2">
        <v>0.86679317</v>
      </c>
      <c r="H29" s="2"/>
      <c r="I29" s="2"/>
      <c r="J29" s="2"/>
      <c r="K29" s="2"/>
      <c r="L29" s="2"/>
      <c r="M29" s="2"/>
    </row>
    <row r="30">
      <c r="A30" s="1" t="s">
        <v>91</v>
      </c>
      <c r="B30" s="1" t="s">
        <v>165</v>
      </c>
      <c r="C30" s="4">
        <v>44318.0</v>
      </c>
      <c r="D30" s="1" t="s">
        <v>166</v>
      </c>
      <c r="E30" s="1" t="s">
        <v>206</v>
      </c>
      <c r="F30" s="2">
        <v>1.320129</v>
      </c>
      <c r="G30" s="2">
        <v>0.54520124</v>
      </c>
      <c r="H30" s="2"/>
      <c r="I30" s="2"/>
      <c r="J30" s="2"/>
      <c r="K30" s="2"/>
      <c r="L30" s="2"/>
      <c r="M30" s="2"/>
    </row>
    <row r="31">
      <c r="A31" s="1" t="s">
        <v>207</v>
      </c>
      <c r="B31" s="1" t="s">
        <v>165</v>
      </c>
      <c r="C31" s="4">
        <v>44318.0</v>
      </c>
      <c r="D31" s="1" t="s">
        <v>169</v>
      </c>
      <c r="E31" s="1" t="s">
        <v>208</v>
      </c>
      <c r="F31" s="2">
        <v>1.266104</v>
      </c>
      <c r="G31" s="2">
        <v>0.195647</v>
      </c>
      <c r="H31" s="2"/>
      <c r="I31" s="2"/>
      <c r="J31" s="2"/>
      <c r="K31" s="2"/>
      <c r="L31" s="2"/>
      <c r="M31" s="2"/>
    </row>
    <row r="32">
      <c r="A32" s="1" t="s">
        <v>209</v>
      </c>
      <c r="B32" s="1" t="s">
        <v>165</v>
      </c>
      <c r="C32" s="4">
        <v>44318.0</v>
      </c>
      <c r="D32" s="1" t="s">
        <v>169</v>
      </c>
      <c r="E32" s="1" t="s">
        <v>210</v>
      </c>
      <c r="F32" s="2">
        <v>1.246531</v>
      </c>
      <c r="G32" s="2">
        <v>-0.2214247</v>
      </c>
      <c r="H32" s="2"/>
      <c r="I32" s="2"/>
      <c r="J32" s="2"/>
      <c r="K32" s="2"/>
      <c r="L32" s="2"/>
      <c r="M32" s="2"/>
    </row>
    <row r="33">
      <c r="A33" s="1" t="s">
        <v>60</v>
      </c>
      <c r="B33" s="1" t="s">
        <v>165</v>
      </c>
      <c r="C33" s="4">
        <v>44318.0</v>
      </c>
      <c r="D33" s="1" t="s">
        <v>166</v>
      </c>
      <c r="E33" s="1" t="s">
        <v>211</v>
      </c>
      <c r="F33" s="2">
        <v>1.2393145</v>
      </c>
      <c r="G33" s="2">
        <v>-0.1582597</v>
      </c>
      <c r="H33" s="2"/>
      <c r="I33" s="2"/>
      <c r="J33" s="2"/>
      <c r="K33" s="2"/>
      <c r="L33" s="2"/>
      <c r="M33" s="2"/>
    </row>
    <row r="34">
      <c r="A34" s="1" t="s">
        <v>48</v>
      </c>
      <c r="B34" s="1" t="s">
        <v>165</v>
      </c>
      <c r="C34" s="4">
        <v>44297.0</v>
      </c>
      <c r="D34" s="1" t="s">
        <v>166</v>
      </c>
      <c r="E34" s="1" t="s">
        <v>212</v>
      </c>
      <c r="F34" s="2">
        <v>1.236188</v>
      </c>
      <c r="G34" s="2">
        <v>-0.3947906</v>
      </c>
      <c r="H34" s="2"/>
      <c r="I34" s="2"/>
      <c r="J34" s="2"/>
      <c r="K34" s="2"/>
      <c r="L34" s="2"/>
      <c r="M34" s="2"/>
    </row>
    <row r="35">
      <c r="A35" s="1" t="s">
        <v>213</v>
      </c>
      <c r="B35" s="1" t="s">
        <v>165</v>
      </c>
      <c r="C35" s="4">
        <v>44304.0</v>
      </c>
      <c r="D35" s="1" t="s">
        <v>169</v>
      </c>
      <c r="E35" s="1" t="s">
        <v>214</v>
      </c>
      <c r="F35" s="2">
        <v>1.235017</v>
      </c>
      <c r="G35" s="2">
        <v>-0.3792164</v>
      </c>
      <c r="H35" s="2"/>
      <c r="I35" s="2"/>
      <c r="J35" s="2"/>
      <c r="K35" s="2"/>
      <c r="L35" s="2"/>
      <c r="M35" s="2"/>
    </row>
    <row r="36">
      <c r="A36" s="1" t="s">
        <v>215</v>
      </c>
      <c r="B36" s="1" t="s">
        <v>165</v>
      </c>
      <c r="C36" s="4">
        <v>44304.0</v>
      </c>
      <c r="D36" s="1" t="s">
        <v>169</v>
      </c>
      <c r="E36" s="1" t="s">
        <v>216</v>
      </c>
      <c r="F36" s="2">
        <v>1.2343685</v>
      </c>
      <c r="G36" s="2">
        <v>1.13862359</v>
      </c>
      <c r="H36" s="2"/>
      <c r="I36" s="2"/>
      <c r="J36" s="2"/>
      <c r="K36" s="2"/>
      <c r="L36" s="2"/>
      <c r="M36" s="2"/>
    </row>
    <row r="37">
      <c r="A37" s="1" t="s">
        <v>18</v>
      </c>
      <c r="B37" s="1" t="s">
        <v>165</v>
      </c>
      <c r="C37" s="4">
        <v>44304.0</v>
      </c>
      <c r="D37" s="1" t="s">
        <v>166</v>
      </c>
      <c r="E37" s="1" t="s">
        <v>217</v>
      </c>
      <c r="F37" s="2">
        <v>1.223884</v>
      </c>
      <c r="G37" s="2">
        <v>0.66896057</v>
      </c>
      <c r="H37" s="2"/>
      <c r="I37" s="2"/>
      <c r="J37" s="2"/>
      <c r="K37" s="2"/>
      <c r="L37" s="2"/>
      <c r="M37" s="2"/>
    </row>
    <row r="38">
      <c r="A38" s="1" t="s">
        <v>218</v>
      </c>
      <c r="B38" s="1" t="s">
        <v>165</v>
      </c>
      <c r="C38" s="4">
        <v>44304.0</v>
      </c>
      <c r="D38" s="1" t="s">
        <v>169</v>
      </c>
      <c r="E38" s="1" t="s">
        <v>219</v>
      </c>
      <c r="F38" s="2">
        <v>1.188282</v>
      </c>
      <c r="G38" s="2">
        <v>0.48556377</v>
      </c>
      <c r="H38" s="2"/>
      <c r="I38" s="2"/>
      <c r="J38" s="2"/>
      <c r="K38" s="2"/>
      <c r="L38" s="2"/>
      <c r="M38" s="2"/>
    </row>
    <row r="39">
      <c r="A39" s="1" t="s">
        <v>220</v>
      </c>
      <c r="B39" s="1" t="s">
        <v>165</v>
      </c>
      <c r="C39" s="4">
        <v>44304.0</v>
      </c>
      <c r="D39" s="1" t="s">
        <v>169</v>
      </c>
      <c r="E39" s="1" t="s">
        <v>221</v>
      </c>
      <c r="F39" s="2">
        <v>1.163494</v>
      </c>
      <c r="G39" s="2">
        <v>0.25750822</v>
      </c>
      <c r="H39" s="2"/>
      <c r="I39" s="2"/>
      <c r="J39" s="2"/>
      <c r="K39" s="2"/>
      <c r="L39" s="2"/>
      <c r="M39" s="2"/>
    </row>
    <row r="40">
      <c r="A40" s="1" t="s">
        <v>222</v>
      </c>
      <c r="B40" s="1" t="s">
        <v>165</v>
      </c>
      <c r="C40" s="4">
        <v>44297.0</v>
      </c>
      <c r="D40" s="1" t="s">
        <v>169</v>
      </c>
      <c r="E40" s="1" t="s">
        <v>223</v>
      </c>
      <c r="F40" s="2">
        <v>1.148189</v>
      </c>
      <c r="G40" s="2">
        <v>1.15611073</v>
      </c>
      <c r="H40" s="2"/>
      <c r="I40" s="2"/>
      <c r="J40" s="2"/>
      <c r="K40" s="2"/>
      <c r="L40" s="2"/>
      <c r="M40" s="2"/>
    </row>
    <row r="41">
      <c r="A41" s="1" t="s">
        <v>113</v>
      </c>
      <c r="B41" s="1" t="s">
        <v>165</v>
      </c>
      <c r="C41" s="4">
        <v>44318.0</v>
      </c>
      <c r="D41" s="1" t="s">
        <v>166</v>
      </c>
      <c r="E41" s="1" t="s">
        <v>224</v>
      </c>
      <c r="F41" s="2">
        <v>1.1474855</v>
      </c>
      <c r="G41" s="2">
        <v>0.6989355</v>
      </c>
      <c r="H41" s="2"/>
      <c r="I41" s="2"/>
      <c r="J41" s="2"/>
      <c r="K41" s="2"/>
      <c r="L41" s="2"/>
      <c r="M41" s="2"/>
    </row>
    <row r="42">
      <c r="A42" s="1" t="s">
        <v>225</v>
      </c>
      <c r="B42" s="1" t="s">
        <v>165</v>
      </c>
      <c r="C42" s="4">
        <v>44297.0</v>
      </c>
      <c r="D42" s="1" t="s">
        <v>169</v>
      </c>
      <c r="E42" s="1" t="s">
        <v>226</v>
      </c>
      <c r="F42" s="2">
        <v>1.1185335</v>
      </c>
      <c r="G42" s="2">
        <v>-0.221682</v>
      </c>
      <c r="H42" s="2"/>
      <c r="I42" s="2"/>
      <c r="J42" s="2"/>
      <c r="K42" s="2"/>
      <c r="L42" s="2"/>
      <c r="M42" s="2"/>
    </row>
    <row r="43">
      <c r="A43" s="1" t="s">
        <v>140</v>
      </c>
      <c r="B43" s="1" t="s">
        <v>165</v>
      </c>
      <c r="C43" s="4">
        <v>44304.0</v>
      </c>
      <c r="D43" s="1" t="s">
        <v>166</v>
      </c>
      <c r="E43" s="1" t="s">
        <v>227</v>
      </c>
      <c r="F43" s="2">
        <v>1.10993</v>
      </c>
      <c r="G43" s="2">
        <v>0.64695291</v>
      </c>
      <c r="H43" s="2"/>
      <c r="I43" s="2"/>
      <c r="J43" s="2"/>
      <c r="K43" s="2"/>
      <c r="L43" s="2"/>
      <c r="M43" s="2"/>
    </row>
    <row r="44">
      <c r="A44" s="1" t="s">
        <v>72</v>
      </c>
      <c r="B44" s="1" t="s">
        <v>165</v>
      </c>
      <c r="C44" s="4">
        <v>44304.0</v>
      </c>
      <c r="D44" s="1" t="s">
        <v>166</v>
      </c>
      <c r="E44" s="1" t="s">
        <v>228</v>
      </c>
      <c r="F44" s="2">
        <v>1.0810575</v>
      </c>
      <c r="G44" s="2">
        <v>0.46926814</v>
      </c>
      <c r="H44" s="2"/>
      <c r="I44" s="2"/>
      <c r="J44" s="2"/>
      <c r="K44" s="2"/>
      <c r="L44" s="2"/>
      <c r="M44" s="2"/>
    </row>
    <row r="45">
      <c r="A45" s="1" t="s">
        <v>229</v>
      </c>
      <c r="B45" s="1" t="s">
        <v>165</v>
      </c>
      <c r="C45" s="4">
        <v>44318.0</v>
      </c>
      <c r="D45" s="1" t="s">
        <v>169</v>
      </c>
      <c r="E45" s="1" t="s">
        <v>230</v>
      </c>
      <c r="F45" s="2">
        <v>1.0705425</v>
      </c>
      <c r="G45" s="2">
        <v>-1.0960111</v>
      </c>
      <c r="H45" s="2"/>
      <c r="I45" s="2"/>
      <c r="J45" s="2"/>
      <c r="K45" s="2"/>
      <c r="L45" s="2"/>
      <c r="M45" s="2"/>
    </row>
    <row r="46">
      <c r="A46" s="1" t="s">
        <v>231</v>
      </c>
      <c r="B46" s="1" t="s">
        <v>165</v>
      </c>
      <c r="C46" s="4">
        <v>44304.0</v>
      </c>
      <c r="D46" s="1" t="s">
        <v>169</v>
      </c>
      <c r="E46" s="1" t="s">
        <v>232</v>
      </c>
      <c r="F46" s="2">
        <v>1.060123</v>
      </c>
      <c r="G46" s="2">
        <v>0.83973914</v>
      </c>
      <c r="H46" s="2"/>
      <c r="I46" s="2"/>
      <c r="J46" s="2"/>
      <c r="K46" s="2"/>
      <c r="L46" s="2"/>
      <c r="M46" s="2"/>
    </row>
    <row r="47">
      <c r="A47" s="1" t="s">
        <v>30</v>
      </c>
      <c r="B47" s="1" t="s">
        <v>165</v>
      </c>
      <c r="C47" s="4">
        <v>44318.0</v>
      </c>
      <c r="D47" s="1" t="s">
        <v>166</v>
      </c>
      <c r="E47" s="1" t="s">
        <v>233</v>
      </c>
      <c r="F47" s="2">
        <v>1.0509605</v>
      </c>
      <c r="G47" s="2">
        <v>-0.5228011</v>
      </c>
      <c r="H47" s="2"/>
      <c r="I47" s="2"/>
      <c r="J47" s="2"/>
      <c r="K47" s="2"/>
      <c r="L47" s="2"/>
      <c r="M47" s="2"/>
    </row>
    <row r="48">
      <c r="A48" s="1" t="s">
        <v>234</v>
      </c>
      <c r="B48" s="1" t="s">
        <v>165</v>
      </c>
      <c r="C48" s="4">
        <v>44318.0</v>
      </c>
      <c r="D48" s="1" t="s">
        <v>169</v>
      </c>
      <c r="E48" s="1" t="s">
        <v>235</v>
      </c>
      <c r="F48" s="2">
        <v>1.034904</v>
      </c>
      <c r="G48" s="2">
        <v>-0.0215292</v>
      </c>
      <c r="H48" s="2"/>
      <c r="I48" s="2"/>
      <c r="J48" s="2"/>
      <c r="K48" s="2"/>
      <c r="L48" s="2"/>
      <c r="M48" s="2"/>
    </row>
    <row r="49">
      <c r="A49" s="1" t="s">
        <v>236</v>
      </c>
      <c r="B49" s="1" t="s">
        <v>237</v>
      </c>
      <c r="C49" s="4">
        <v>44318.0</v>
      </c>
      <c r="D49" s="1" t="s">
        <v>238</v>
      </c>
      <c r="E49" s="1" t="s">
        <v>239</v>
      </c>
      <c r="F49" s="2">
        <v>0.9692315</v>
      </c>
      <c r="G49" s="2">
        <v>1.64841347</v>
      </c>
      <c r="H49" s="2"/>
      <c r="I49" s="2"/>
      <c r="J49" s="2"/>
      <c r="K49" s="2"/>
      <c r="L49" s="2"/>
      <c r="M49" s="2"/>
    </row>
    <row r="50">
      <c r="A50" s="1" t="s">
        <v>240</v>
      </c>
      <c r="B50" s="1" t="s">
        <v>165</v>
      </c>
      <c r="C50" s="4">
        <v>44318.0</v>
      </c>
      <c r="D50" s="1" t="s">
        <v>169</v>
      </c>
      <c r="E50" s="1" t="s">
        <v>241</v>
      </c>
      <c r="F50" s="2">
        <v>0.962108</v>
      </c>
      <c r="G50" s="2">
        <v>0.41302063</v>
      </c>
      <c r="H50" s="2"/>
      <c r="I50" s="2"/>
      <c r="J50" s="2"/>
      <c r="K50" s="2"/>
      <c r="L50" s="2"/>
      <c r="M50" s="2"/>
    </row>
    <row r="51">
      <c r="A51" s="1" t="s">
        <v>242</v>
      </c>
      <c r="B51" s="1" t="s">
        <v>237</v>
      </c>
      <c r="C51" s="4">
        <v>44318.0</v>
      </c>
      <c r="D51" s="1" t="s">
        <v>238</v>
      </c>
      <c r="E51" s="1" t="s">
        <v>243</v>
      </c>
      <c r="F51" s="2">
        <v>0.9192315</v>
      </c>
      <c r="G51" s="2">
        <v>1.36592643</v>
      </c>
      <c r="H51" s="2"/>
      <c r="I51" s="2"/>
      <c r="J51" s="2"/>
      <c r="K51" s="2"/>
      <c r="L51" s="2"/>
      <c r="M51" s="2"/>
    </row>
    <row r="52">
      <c r="A52" s="1" t="s">
        <v>46</v>
      </c>
      <c r="B52" s="1" t="s">
        <v>165</v>
      </c>
      <c r="C52" s="4">
        <v>44297.0</v>
      </c>
      <c r="D52" s="1" t="s">
        <v>166</v>
      </c>
      <c r="E52" s="1" t="s">
        <v>244</v>
      </c>
      <c r="F52" s="2">
        <v>0.912033</v>
      </c>
      <c r="G52" s="2">
        <v>-0.0147376</v>
      </c>
      <c r="H52" s="2"/>
      <c r="I52" s="2"/>
      <c r="J52" s="2"/>
      <c r="K52" s="2"/>
      <c r="L52" s="2"/>
      <c r="M52" s="2"/>
    </row>
    <row r="53">
      <c r="A53" s="1" t="s">
        <v>245</v>
      </c>
      <c r="B53" s="1" t="s">
        <v>165</v>
      </c>
      <c r="C53" s="4">
        <v>44318.0</v>
      </c>
      <c r="D53" s="1" t="s">
        <v>169</v>
      </c>
      <c r="E53" s="1" t="s">
        <v>246</v>
      </c>
      <c r="F53" s="2">
        <v>0.8754275</v>
      </c>
      <c r="G53" s="2">
        <v>0.16262059</v>
      </c>
      <c r="H53" s="2"/>
      <c r="I53" s="2"/>
      <c r="J53" s="2"/>
      <c r="K53" s="2"/>
      <c r="L53" s="2"/>
      <c r="M53" s="2"/>
    </row>
    <row r="54">
      <c r="A54" s="1" t="s">
        <v>247</v>
      </c>
      <c r="B54" s="1" t="s">
        <v>165</v>
      </c>
      <c r="C54" s="4">
        <v>44318.0</v>
      </c>
      <c r="D54" s="1" t="s">
        <v>169</v>
      </c>
      <c r="E54" s="1" t="s">
        <v>248</v>
      </c>
      <c r="F54" s="2">
        <v>0.865537</v>
      </c>
      <c r="G54" s="2">
        <v>-0.0077433</v>
      </c>
      <c r="H54" s="2"/>
      <c r="I54" s="2"/>
      <c r="J54" s="2"/>
      <c r="K54" s="2"/>
      <c r="L54" s="2"/>
      <c r="M54" s="2"/>
    </row>
    <row r="55">
      <c r="A55" s="1" t="s">
        <v>126</v>
      </c>
      <c r="B55" s="1" t="s">
        <v>165</v>
      </c>
      <c r="C55" s="4">
        <v>44318.0</v>
      </c>
      <c r="D55" s="1" t="s">
        <v>166</v>
      </c>
      <c r="E55" s="1" t="s">
        <v>249</v>
      </c>
      <c r="F55" s="2">
        <v>0.8340335</v>
      </c>
      <c r="G55" s="2">
        <v>-0.1513055</v>
      </c>
      <c r="H55" s="2"/>
      <c r="I55" s="2"/>
      <c r="J55" s="2"/>
      <c r="K55" s="2"/>
      <c r="L55" s="2"/>
      <c r="M55" s="2"/>
    </row>
    <row r="56">
      <c r="A56" s="1" t="s">
        <v>63</v>
      </c>
      <c r="B56" s="1" t="s">
        <v>165</v>
      </c>
      <c r="C56" s="4">
        <v>44304.0</v>
      </c>
      <c r="D56" s="1" t="s">
        <v>166</v>
      </c>
      <c r="E56" s="1" t="s">
        <v>250</v>
      </c>
      <c r="F56" s="2">
        <v>0.8140225</v>
      </c>
      <c r="G56" s="2">
        <v>-0.0721043</v>
      </c>
      <c r="H56" s="2"/>
      <c r="I56" s="2"/>
      <c r="J56" s="2"/>
      <c r="K56" s="2"/>
      <c r="L56" s="2"/>
      <c r="M56" s="2"/>
    </row>
    <row r="57">
      <c r="A57" s="1" t="s">
        <v>251</v>
      </c>
      <c r="B57" s="1" t="s">
        <v>165</v>
      </c>
      <c r="C57" s="4">
        <v>44318.0</v>
      </c>
      <c r="D57" s="1" t="s">
        <v>169</v>
      </c>
      <c r="E57" s="1" t="s">
        <v>252</v>
      </c>
      <c r="F57" s="2">
        <v>0.7894755</v>
      </c>
      <c r="G57" s="2">
        <v>0.61394965</v>
      </c>
      <c r="H57" s="2"/>
      <c r="I57" s="2"/>
      <c r="J57" s="2"/>
      <c r="K57" s="2"/>
      <c r="L57" s="2"/>
      <c r="M57" s="2"/>
    </row>
    <row r="58">
      <c r="A58" s="1" t="s">
        <v>29</v>
      </c>
      <c r="B58" s="1" t="s">
        <v>165</v>
      </c>
      <c r="C58" s="4">
        <v>44290.0</v>
      </c>
      <c r="D58" s="1" t="s">
        <v>166</v>
      </c>
      <c r="E58" s="1" t="s">
        <v>253</v>
      </c>
      <c r="F58" s="2">
        <v>0.7500985</v>
      </c>
      <c r="G58" s="2">
        <v>0.27974112</v>
      </c>
      <c r="H58" s="2"/>
      <c r="I58" s="2"/>
      <c r="J58" s="2"/>
      <c r="K58" s="2"/>
      <c r="L58" s="2"/>
      <c r="M58" s="2"/>
    </row>
    <row r="59">
      <c r="A59" s="1" t="s">
        <v>16</v>
      </c>
      <c r="B59" s="1" t="s">
        <v>165</v>
      </c>
      <c r="C59" s="4">
        <v>44297.0</v>
      </c>
      <c r="D59" s="1" t="s">
        <v>166</v>
      </c>
      <c r="E59" s="1" t="s">
        <v>254</v>
      </c>
      <c r="F59" s="2">
        <v>0.737032</v>
      </c>
      <c r="G59" s="2">
        <v>-0.6761468</v>
      </c>
      <c r="H59" s="2"/>
      <c r="I59" s="2"/>
      <c r="J59" s="2"/>
      <c r="K59" s="2"/>
      <c r="L59" s="2"/>
      <c r="M59" s="2"/>
    </row>
    <row r="60">
      <c r="A60" s="1" t="s">
        <v>67</v>
      </c>
      <c r="B60" s="1" t="s">
        <v>165</v>
      </c>
      <c r="C60" s="4">
        <v>44304.0</v>
      </c>
      <c r="D60" s="1" t="s">
        <v>166</v>
      </c>
      <c r="E60" s="1" t="s">
        <v>255</v>
      </c>
      <c r="F60" s="2">
        <v>0.7353305</v>
      </c>
      <c r="G60" s="2">
        <v>0.66430432</v>
      </c>
      <c r="H60" s="2"/>
      <c r="I60" s="2"/>
      <c r="J60" s="2"/>
      <c r="K60" s="2"/>
      <c r="L60" s="2"/>
      <c r="M60" s="2"/>
    </row>
    <row r="61">
      <c r="A61" s="1" t="s">
        <v>256</v>
      </c>
      <c r="B61" s="1" t="s">
        <v>237</v>
      </c>
      <c r="C61" s="4">
        <v>44318.0</v>
      </c>
      <c r="D61" s="1" t="s">
        <v>238</v>
      </c>
      <c r="E61" s="1" t="s">
        <v>257</v>
      </c>
      <c r="F61" s="2">
        <v>0.729677</v>
      </c>
      <c r="G61" s="2">
        <v>1.079757</v>
      </c>
      <c r="H61" s="2"/>
      <c r="I61" s="2"/>
      <c r="J61" s="2"/>
      <c r="K61" s="2"/>
      <c r="L61" s="2"/>
      <c r="M61" s="2"/>
    </row>
    <row r="62">
      <c r="A62" s="1" t="s">
        <v>258</v>
      </c>
      <c r="B62" s="1" t="s">
        <v>165</v>
      </c>
      <c r="C62" s="4">
        <v>44304.0</v>
      </c>
      <c r="D62" s="1" t="s">
        <v>169</v>
      </c>
      <c r="E62" s="1" t="s">
        <v>259</v>
      </c>
      <c r="F62" s="2">
        <v>0.7141135</v>
      </c>
      <c r="G62" s="2">
        <v>-0.183133</v>
      </c>
      <c r="H62" s="2"/>
      <c r="I62" s="2"/>
      <c r="J62" s="2"/>
      <c r="K62" s="2"/>
      <c r="L62" s="2"/>
      <c r="M62" s="2"/>
    </row>
    <row r="63">
      <c r="A63" s="1" t="s">
        <v>260</v>
      </c>
      <c r="B63" s="1" t="s">
        <v>165</v>
      </c>
      <c r="C63" s="4">
        <v>44304.0</v>
      </c>
      <c r="D63" s="1" t="s">
        <v>169</v>
      </c>
      <c r="E63" s="1" t="s">
        <v>261</v>
      </c>
      <c r="F63" s="2">
        <v>0.6977295</v>
      </c>
      <c r="G63" s="2">
        <v>-0.0573453</v>
      </c>
      <c r="H63" s="2"/>
      <c r="I63" s="2"/>
      <c r="J63" s="2"/>
      <c r="K63" s="2"/>
      <c r="L63" s="2"/>
      <c r="M63" s="2"/>
    </row>
    <row r="64">
      <c r="A64" s="1" t="s">
        <v>262</v>
      </c>
      <c r="B64" s="1" t="s">
        <v>165</v>
      </c>
      <c r="C64" s="4">
        <v>44318.0</v>
      </c>
      <c r="D64" s="1" t="s">
        <v>169</v>
      </c>
      <c r="E64" s="1" t="s">
        <v>263</v>
      </c>
      <c r="F64" s="2">
        <v>0.660735</v>
      </c>
      <c r="G64" s="2">
        <v>0.02792298</v>
      </c>
      <c r="H64" s="2"/>
      <c r="I64" s="2"/>
      <c r="J64" s="2"/>
      <c r="K64" s="2"/>
      <c r="L64" s="2"/>
      <c r="M64" s="2"/>
    </row>
    <row r="65">
      <c r="A65" s="1" t="s">
        <v>101</v>
      </c>
      <c r="B65" s="1" t="s">
        <v>165</v>
      </c>
      <c r="C65" s="4">
        <v>44304.0</v>
      </c>
      <c r="D65" s="1" t="s">
        <v>166</v>
      </c>
      <c r="E65" s="1" t="s">
        <v>264</v>
      </c>
      <c r="F65" s="2">
        <v>0.6537655</v>
      </c>
      <c r="G65" s="2">
        <v>-0.0985284</v>
      </c>
      <c r="H65" s="2"/>
      <c r="I65" s="2"/>
      <c r="J65" s="2"/>
      <c r="K65" s="2"/>
      <c r="L65" s="2"/>
      <c r="M65" s="2"/>
    </row>
    <row r="66">
      <c r="A66" s="1" t="s">
        <v>49</v>
      </c>
      <c r="B66" s="1" t="s">
        <v>165</v>
      </c>
      <c r="C66" s="4">
        <v>44318.0</v>
      </c>
      <c r="D66" s="1" t="s">
        <v>166</v>
      </c>
      <c r="E66" s="1" t="s">
        <v>265</v>
      </c>
      <c r="F66" s="2">
        <v>0.642083</v>
      </c>
      <c r="G66" s="2">
        <v>-0.0387192</v>
      </c>
      <c r="H66" s="2"/>
      <c r="I66" s="2"/>
      <c r="J66" s="2"/>
      <c r="K66" s="2"/>
      <c r="L66" s="2"/>
      <c r="M66" s="2"/>
    </row>
    <row r="67">
      <c r="A67" s="1" t="s">
        <v>42</v>
      </c>
      <c r="B67" s="1" t="s">
        <v>165</v>
      </c>
      <c r="C67" s="4">
        <v>44304.0</v>
      </c>
      <c r="D67" s="1" t="s">
        <v>166</v>
      </c>
      <c r="E67" s="1" t="s">
        <v>266</v>
      </c>
      <c r="F67" s="2">
        <v>0.639034</v>
      </c>
      <c r="G67" s="2">
        <v>0.30519971</v>
      </c>
      <c r="H67" s="2"/>
      <c r="I67" s="2"/>
      <c r="J67" s="2"/>
      <c r="K67" s="2"/>
      <c r="L67" s="2"/>
      <c r="M67" s="2"/>
    </row>
    <row r="68">
      <c r="A68" s="1" t="s">
        <v>24</v>
      </c>
      <c r="B68" s="1" t="s">
        <v>165</v>
      </c>
      <c r="C68" s="4">
        <v>44318.0</v>
      </c>
      <c r="D68" s="1" t="s">
        <v>166</v>
      </c>
      <c r="E68" s="1" t="s">
        <v>267</v>
      </c>
      <c r="F68" s="2">
        <v>0.6363585</v>
      </c>
      <c r="G68" s="2">
        <v>0.83604293</v>
      </c>
      <c r="H68" s="2"/>
      <c r="I68" s="2"/>
      <c r="J68" s="2"/>
      <c r="K68" s="2"/>
      <c r="L68" s="2"/>
      <c r="M68" s="2"/>
    </row>
    <row r="69">
      <c r="A69" s="1" t="s">
        <v>268</v>
      </c>
      <c r="B69" s="1" t="s">
        <v>165</v>
      </c>
      <c r="C69" s="4">
        <v>44318.0</v>
      </c>
      <c r="D69" s="1" t="s">
        <v>169</v>
      </c>
      <c r="E69" s="1" t="s">
        <v>269</v>
      </c>
      <c r="F69" s="2">
        <v>0.6272555</v>
      </c>
      <c r="G69" s="2">
        <v>-0.1378751</v>
      </c>
      <c r="H69" s="2"/>
      <c r="I69" s="2"/>
      <c r="J69" s="2"/>
      <c r="K69" s="2"/>
      <c r="L69" s="2"/>
      <c r="M69" s="2"/>
    </row>
    <row r="70">
      <c r="A70" s="1" t="s">
        <v>78</v>
      </c>
      <c r="B70" s="1" t="s">
        <v>165</v>
      </c>
      <c r="C70" s="4">
        <v>44304.0</v>
      </c>
      <c r="D70" s="1" t="s">
        <v>166</v>
      </c>
      <c r="E70" s="1" t="s">
        <v>183</v>
      </c>
      <c r="F70" s="2">
        <v>0.620842</v>
      </c>
      <c r="G70" s="2">
        <v>-0.0683011</v>
      </c>
      <c r="H70" s="2"/>
      <c r="I70" s="2"/>
      <c r="J70" s="2"/>
      <c r="K70" s="2"/>
      <c r="L70" s="2"/>
      <c r="M70" s="2"/>
    </row>
    <row r="71">
      <c r="A71" s="1" t="s">
        <v>270</v>
      </c>
      <c r="B71" s="1" t="s">
        <v>165</v>
      </c>
      <c r="C71" s="4">
        <v>44304.0</v>
      </c>
      <c r="D71" s="1" t="s">
        <v>169</v>
      </c>
      <c r="E71" s="1" t="s">
        <v>271</v>
      </c>
      <c r="F71" s="2">
        <v>0.590365</v>
      </c>
      <c r="G71" s="2">
        <v>-0.4275346</v>
      </c>
      <c r="H71" s="2"/>
      <c r="I71" s="2"/>
      <c r="J71" s="2"/>
      <c r="K71" s="2"/>
      <c r="L71" s="2"/>
      <c r="M71" s="2"/>
    </row>
    <row r="72">
      <c r="A72" s="1" t="s">
        <v>148</v>
      </c>
      <c r="B72" s="1" t="s">
        <v>165</v>
      </c>
      <c r="C72" s="4">
        <v>44318.0</v>
      </c>
      <c r="D72" s="1" t="s">
        <v>166</v>
      </c>
      <c r="E72" s="1" t="s">
        <v>272</v>
      </c>
      <c r="F72" s="2">
        <v>0.589532</v>
      </c>
      <c r="G72" s="2">
        <v>1.4628001</v>
      </c>
      <c r="H72" s="2"/>
      <c r="I72" s="2"/>
      <c r="J72" s="2"/>
      <c r="K72" s="2"/>
      <c r="L72" s="2"/>
      <c r="M72" s="2"/>
    </row>
    <row r="73">
      <c r="A73" s="1" t="s">
        <v>273</v>
      </c>
      <c r="B73" s="1" t="s">
        <v>165</v>
      </c>
      <c r="C73" s="4">
        <v>44304.0</v>
      </c>
      <c r="D73" s="1" t="s">
        <v>169</v>
      </c>
      <c r="E73" s="1" t="s">
        <v>274</v>
      </c>
      <c r="F73" s="2">
        <v>0.586919</v>
      </c>
      <c r="G73" s="2">
        <v>0.28206081</v>
      </c>
      <c r="H73" s="2"/>
      <c r="I73" s="2"/>
      <c r="J73" s="2"/>
      <c r="K73" s="2"/>
      <c r="L73" s="2"/>
      <c r="M73" s="2"/>
    </row>
    <row r="74">
      <c r="A74" s="1" t="s">
        <v>275</v>
      </c>
      <c r="B74" s="1" t="s">
        <v>165</v>
      </c>
      <c r="C74" s="4">
        <v>44318.0</v>
      </c>
      <c r="D74" s="1" t="s">
        <v>169</v>
      </c>
      <c r="E74" s="1" t="s">
        <v>276</v>
      </c>
      <c r="F74" s="2">
        <v>0.5790895</v>
      </c>
      <c r="G74" s="2">
        <v>0.75210739</v>
      </c>
      <c r="H74" s="2"/>
      <c r="I74" s="2"/>
      <c r="J74" s="2"/>
      <c r="K74" s="2"/>
      <c r="L74" s="2"/>
      <c r="M74" s="2"/>
    </row>
    <row r="75">
      <c r="A75" s="1" t="s">
        <v>119</v>
      </c>
      <c r="B75" s="1" t="s">
        <v>165</v>
      </c>
      <c r="C75" s="4">
        <v>44304.0</v>
      </c>
      <c r="D75" s="1" t="s">
        <v>166</v>
      </c>
      <c r="E75" s="1" t="s">
        <v>277</v>
      </c>
      <c r="F75" s="2">
        <v>0.569781</v>
      </c>
      <c r="G75" s="2">
        <v>0.07587267</v>
      </c>
      <c r="H75" s="2"/>
      <c r="I75" s="2"/>
      <c r="J75" s="2"/>
      <c r="K75" s="2"/>
      <c r="L75" s="2"/>
      <c r="M75" s="2"/>
    </row>
    <row r="76">
      <c r="A76" s="1" t="s">
        <v>54</v>
      </c>
      <c r="B76" s="1" t="s">
        <v>165</v>
      </c>
      <c r="C76" s="4">
        <v>44318.0</v>
      </c>
      <c r="D76" s="1" t="s">
        <v>166</v>
      </c>
      <c r="E76" s="1" t="s">
        <v>278</v>
      </c>
      <c r="F76" s="2">
        <v>0.555635</v>
      </c>
      <c r="G76" s="2">
        <v>0.17570411</v>
      </c>
      <c r="H76" s="2"/>
      <c r="I76" s="2"/>
      <c r="J76" s="2"/>
      <c r="K76" s="2"/>
      <c r="L76" s="2"/>
      <c r="M76" s="2"/>
    </row>
    <row r="77">
      <c r="A77" s="1" t="s">
        <v>39</v>
      </c>
      <c r="B77" s="1" t="s">
        <v>165</v>
      </c>
      <c r="C77" s="4">
        <v>44318.0</v>
      </c>
      <c r="D77" s="1" t="s">
        <v>166</v>
      </c>
      <c r="E77" s="1" t="s">
        <v>279</v>
      </c>
      <c r="F77" s="2">
        <v>0.551206</v>
      </c>
      <c r="G77" s="2">
        <v>0.46026154</v>
      </c>
      <c r="H77" s="2"/>
      <c r="I77" s="2"/>
      <c r="J77" s="2"/>
      <c r="K77" s="2"/>
      <c r="L77" s="2"/>
      <c r="M77" s="2"/>
    </row>
    <row r="78">
      <c r="A78" s="1" t="s">
        <v>66</v>
      </c>
      <c r="B78" s="1" t="s">
        <v>165</v>
      </c>
      <c r="C78" s="4">
        <v>44318.0</v>
      </c>
      <c r="D78" s="1" t="s">
        <v>166</v>
      </c>
      <c r="E78" s="1" t="s">
        <v>280</v>
      </c>
      <c r="F78" s="2">
        <v>0.505551</v>
      </c>
      <c r="G78" s="2">
        <v>0.21314685</v>
      </c>
      <c r="H78" s="2"/>
      <c r="I78" s="2"/>
      <c r="J78" s="2"/>
      <c r="K78" s="2"/>
      <c r="L78" s="2"/>
      <c r="M78" s="2"/>
    </row>
    <row r="79">
      <c r="A79" s="1" t="s">
        <v>281</v>
      </c>
      <c r="B79" s="1" t="s">
        <v>165</v>
      </c>
      <c r="C79" s="4">
        <v>44318.0</v>
      </c>
      <c r="D79" s="1" t="s">
        <v>169</v>
      </c>
      <c r="E79" s="1" t="s">
        <v>282</v>
      </c>
      <c r="F79" s="2">
        <v>0.5003715</v>
      </c>
      <c r="G79" s="2">
        <v>0.03047124</v>
      </c>
      <c r="H79" s="2"/>
      <c r="I79" s="2"/>
      <c r="J79" s="2"/>
      <c r="K79" s="2"/>
      <c r="L79" s="2"/>
      <c r="M79" s="2"/>
    </row>
    <row r="80">
      <c r="A80" s="1" t="s">
        <v>32</v>
      </c>
      <c r="B80" s="1" t="s">
        <v>165</v>
      </c>
      <c r="C80" s="4">
        <v>44318.0</v>
      </c>
      <c r="D80" s="1" t="s">
        <v>166</v>
      </c>
      <c r="E80" s="1" t="s">
        <v>283</v>
      </c>
      <c r="F80" s="2">
        <v>0.4779605</v>
      </c>
      <c r="G80" s="2">
        <v>-0.3596567</v>
      </c>
      <c r="H80" s="2"/>
      <c r="I80" s="2"/>
      <c r="J80" s="2"/>
      <c r="K80" s="2"/>
      <c r="L80" s="2"/>
      <c r="M80" s="2"/>
    </row>
    <row r="81">
      <c r="A81" s="1" t="s">
        <v>284</v>
      </c>
      <c r="B81" s="1" t="s">
        <v>285</v>
      </c>
      <c r="C81" s="4">
        <v>44318.0</v>
      </c>
      <c r="D81" s="1" t="s">
        <v>169</v>
      </c>
      <c r="E81" s="1" t="s">
        <v>286</v>
      </c>
      <c r="F81" s="2">
        <v>0.4767515</v>
      </c>
      <c r="G81" s="2">
        <v>0.40453862</v>
      </c>
      <c r="H81" s="2"/>
      <c r="I81" s="2"/>
      <c r="J81" s="2"/>
      <c r="K81" s="2"/>
      <c r="L81" s="2"/>
      <c r="M81" s="2"/>
    </row>
    <row r="82">
      <c r="A82" s="1" t="s">
        <v>287</v>
      </c>
      <c r="B82" s="1" t="s">
        <v>285</v>
      </c>
      <c r="C82" s="4">
        <v>44304.0</v>
      </c>
      <c r="D82" s="1" t="s">
        <v>288</v>
      </c>
      <c r="E82" s="1" t="s">
        <v>289</v>
      </c>
      <c r="F82" s="2">
        <v>0.4654795</v>
      </c>
      <c r="G82" s="2">
        <v>1.20049577</v>
      </c>
      <c r="H82" s="2"/>
      <c r="I82" s="2"/>
      <c r="J82" s="2"/>
      <c r="K82" s="2"/>
      <c r="L82" s="2"/>
      <c r="M82" s="2"/>
    </row>
    <row r="83">
      <c r="A83" s="1" t="s">
        <v>11</v>
      </c>
      <c r="B83" s="1" t="s">
        <v>165</v>
      </c>
      <c r="C83" s="4">
        <v>44318.0</v>
      </c>
      <c r="D83" s="1" t="s">
        <v>166</v>
      </c>
      <c r="E83" s="1" t="s">
        <v>290</v>
      </c>
      <c r="F83" s="2">
        <v>0.444038</v>
      </c>
      <c r="G83" s="2">
        <v>-0.366786</v>
      </c>
      <c r="H83" s="2"/>
      <c r="I83" s="2"/>
      <c r="J83" s="2"/>
      <c r="K83" s="2"/>
      <c r="L83" s="2"/>
      <c r="M83" s="2"/>
    </row>
    <row r="84">
      <c r="A84" s="1" t="s">
        <v>291</v>
      </c>
      <c r="B84" s="1" t="s">
        <v>165</v>
      </c>
      <c r="C84" s="4">
        <v>44318.0</v>
      </c>
      <c r="D84" s="1" t="s">
        <v>169</v>
      </c>
      <c r="E84" s="1" t="s">
        <v>292</v>
      </c>
      <c r="F84" s="2">
        <v>0.430559</v>
      </c>
      <c r="G84" s="2">
        <v>0.66015431</v>
      </c>
      <c r="H84" s="2"/>
      <c r="I84" s="2"/>
      <c r="J84" s="2"/>
      <c r="K84" s="2"/>
      <c r="L84" s="2"/>
      <c r="M84" s="2"/>
    </row>
    <row r="85">
      <c r="A85" s="1" t="s">
        <v>144</v>
      </c>
      <c r="B85" s="1" t="s">
        <v>165</v>
      </c>
      <c r="C85" s="4">
        <v>44318.0</v>
      </c>
      <c r="D85" s="1" t="s">
        <v>166</v>
      </c>
      <c r="E85" s="1" t="s">
        <v>293</v>
      </c>
      <c r="F85" s="2">
        <v>0.415663</v>
      </c>
      <c r="G85" s="2">
        <v>0.63490133</v>
      </c>
      <c r="H85" s="2"/>
      <c r="I85" s="2"/>
      <c r="J85" s="2"/>
      <c r="K85" s="2"/>
      <c r="L85" s="2"/>
      <c r="M85" s="2"/>
    </row>
    <row r="86">
      <c r="A86" s="1" t="s">
        <v>139</v>
      </c>
      <c r="B86" s="1" t="s">
        <v>165</v>
      </c>
      <c r="C86" s="4">
        <v>44318.0</v>
      </c>
      <c r="D86" s="1" t="s">
        <v>166</v>
      </c>
      <c r="E86" s="1" t="s">
        <v>294</v>
      </c>
      <c r="F86" s="2">
        <v>0.4020605</v>
      </c>
      <c r="G86" s="2">
        <v>0.93138939</v>
      </c>
      <c r="H86" s="2"/>
      <c r="I86" s="2"/>
      <c r="J86" s="2"/>
      <c r="K86" s="2"/>
      <c r="L86" s="2"/>
      <c r="M86" s="2"/>
    </row>
    <row r="87">
      <c r="A87" s="1" t="s">
        <v>38</v>
      </c>
      <c r="B87" s="1" t="s">
        <v>165</v>
      </c>
      <c r="C87" s="4">
        <v>44318.0</v>
      </c>
      <c r="D87" s="1" t="s">
        <v>166</v>
      </c>
      <c r="E87" s="1" t="s">
        <v>295</v>
      </c>
      <c r="F87" s="2">
        <v>0.3926555</v>
      </c>
      <c r="G87" s="2">
        <v>-0.4569481</v>
      </c>
      <c r="H87" s="2"/>
      <c r="I87" s="2"/>
      <c r="J87" s="2"/>
      <c r="K87" s="2"/>
      <c r="L87" s="2"/>
      <c r="M87" s="2"/>
    </row>
    <row r="88">
      <c r="A88" s="1" t="s">
        <v>47</v>
      </c>
      <c r="B88" s="1" t="s">
        <v>165</v>
      </c>
      <c r="C88" s="4">
        <v>44318.0</v>
      </c>
      <c r="D88" s="1" t="s">
        <v>166</v>
      </c>
      <c r="E88" s="1" t="s">
        <v>296</v>
      </c>
      <c r="F88" s="2">
        <v>0.389645</v>
      </c>
      <c r="G88" s="2">
        <v>-0.0172804</v>
      </c>
      <c r="H88" s="2"/>
      <c r="I88" s="2"/>
      <c r="J88" s="2"/>
      <c r="K88" s="2"/>
      <c r="L88" s="2"/>
      <c r="M88" s="2"/>
    </row>
    <row r="89">
      <c r="A89" s="1" t="s">
        <v>297</v>
      </c>
      <c r="B89" s="1" t="s">
        <v>285</v>
      </c>
      <c r="C89" s="4">
        <v>44318.0</v>
      </c>
      <c r="D89" s="1" t="s">
        <v>169</v>
      </c>
      <c r="E89" s="1" t="s">
        <v>298</v>
      </c>
      <c r="F89" s="2">
        <v>0.386896</v>
      </c>
      <c r="G89" s="2">
        <v>0.62568785</v>
      </c>
      <c r="H89" s="2"/>
      <c r="I89" s="2"/>
      <c r="J89" s="2"/>
      <c r="K89" s="2"/>
      <c r="L89" s="2"/>
      <c r="M89" s="2"/>
    </row>
    <row r="90">
      <c r="A90" s="1" t="s">
        <v>299</v>
      </c>
      <c r="B90" s="1" t="s">
        <v>237</v>
      </c>
      <c r="C90" s="4">
        <v>44318.0</v>
      </c>
      <c r="D90" s="1" t="s">
        <v>238</v>
      </c>
      <c r="E90" s="1" t="s">
        <v>300</v>
      </c>
      <c r="F90" s="2">
        <v>0.3843465</v>
      </c>
      <c r="G90" s="2">
        <v>1.279804</v>
      </c>
      <c r="H90" s="2"/>
      <c r="I90" s="2"/>
      <c r="J90" s="2"/>
      <c r="K90" s="2"/>
      <c r="L90" s="2"/>
      <c r="M90" s="2"/>
    </row>
    <row r="91">
      <c r="A91" s="1" t="s">
        <v>301</v>
      </c>
      <c r="B91" s="1" t="s">
        <v>237</v>
      </c>
      <c r="C91" s="4">
        <v>44318.0</v>
      </c>
      <c r="D91" s="1" t="s">
        <v>238</v>
      </c>
      <c r="E91" s="1" t="s">
        <v>302</v>
      </c>
      <c r="F91" s="2">
        <v>0.3808155</v>
      </c>
      <c r="G91" s="2">
        <v>0.38503538</v>
      </c>
      <c r="H91" s="2"/>
      <c r="I91" s="2"/>
      <c r="J91" s="2"/>
      <c r="K91" s="2"/>
      <c r="L91" s="2"/>
      <c r="M91" s="2"/>
    </row>
    <row r="92">
      <c r="A92" s="1" t="s">
        <v>303</v>
      </c>
      <c r="B92" s="1" t="s">
        <v>285</v>
      </c>
      <c r="C92" s="4">
        <v>44318.0</v>
      </c>
      <c r="D92" s="1" t="s">
        <v>169</v>
      </c>
      <c r="E92" s="1" t="s">
        <v>304</v>
      </c>
      <c r="F92" s="2">
        <v>0.3458505</v>
      </c>
      <c r="G92" s="2">
        <v>0.3145173</v>
      </c>
      <c r="H92" s="2"/>
      <c r="I92" s="2"/>
      <c r="J92" s="2"/>
      <c r="K92" s="2"/>
      <c r="L92" s="2"/>
      <c r="M92" s="2"/>
    </row>
    <row r="93">
      <c r="A93" s="1" t="s">
        <v>106</v>
      </c>
      <c r="B93" s="1" t="s">
        <v>165</v>
      </c>
      <c r="C93" s="4">
        <v>44318.0</v>
      </c>
      <c r="D93" s="1" t="s">
        <v>166</v>
      </c>
      <c r="E93" s="1" t="s">
        <v>305</v>
      </c>
      <c r="F93" s="2">
        <v>0.340845</v>
      </c>
      <c r="G93" s="2">
        <v>0.63332175</v>
      </c>
      <c r="H93" s="2"/>
      <c r="I93" s="2"/>
      <c r="J93" s="2"/>
      <c r="K93" s="2"/>
      <c r="L93" s="2"/>
      <c r="M93" s="2"/>
    </row>
    <row r="94">
      <c r="A94" s="1" t="s">
        <v>80</v>
      </c>
      <c r="B94" s="1" t="s">
        <v>165</v>
      </c>
      <c r="C94" s="4">
        <v>44318.0</v>
      </c>
      <c r="D94" s="1" t="s">
        <v>166</v>
      </c>
      <c r="E94" s="1" t="s">
        <v>306</v>
      </c>
      <c r="F94" s="2">
        <v>0.340563</v>
      </c>
      <c r="G94" s="2">
        <v>-0.4634412</v>
      </c>
      <c r="H94" s="2"/>
      <c r="I94" s="2"/>
      <c r="J94" s="2"/>
      <c r="K94" s="2"/>
      <c r="L94" s="2"/>
      <c r="M94" s="2"/>
    </row>
    <row r="95">
      <c r="A95" s="1" t="s">
        <v>307</v>
      </c>
      <c r="B95" s="1" t="s">
        <v>285</v>
      </c>
      <c r="C95" s="4">
        <v>44318.0</v>
      </c>
      <c r="D95" s="1" t="s">
        <v>169</v>
      </c>
      <c r="E95" s="1" t="s">
        <v>308</v>
      </c>
      <c r="F95" s="2">
        <v>0.3404875</v>
      </c>
      <c r="G95" s="2">
        <v>0.7059675</v>
      </c>
      <c r="H95" s="2"/>
      <c r="I95" s="2"/>
      <c r="J95" s="2"/>
      <c r="K95" s="2"/>
      <c r="L95" s="2"/>
      <c r="M95" s="2"/>
    </row>
    <row r="96">
      <c r="A96" s="1" t="s">
        <v>97</v>
      </c>
      <c r="B96" s="1" t="s">
        <v>165</v>
      </c>
      <c r="C96" s="4">
        <v>44318.0</v>
      </c>
      <c r="D96" s="1" t="s">
        <v>166</v>
      </c>
      <c r="E96" s="1" t="s">
        <v>309</v>
      </c>
      <c r="F96" s="2">
        <v>0.340292</v>
      </c>
      <c r="G96" s="2">
        <v>-0.1210279</v>
      </c>
      <c r="H96" s="2"/>
      <c r="I96" s="2"/>
      <c r="J96" s="2"/>
      <c r="K96" s="2"/>
      <c r="L96" s="2"/>
      <c r="M96" s="2"/>
    </row>
    <row r="97">
      <c r="A97" s="1" t="s">
        <v>310</v>
      </c>
      <c r="B97" s="1" t="s">
        <v>165</v>
      </c>
      <c r="C97" s="4">
        <v>44297.0</v>
      </c>
      <c r="D97" s="1" t="s">
        <v>169</v>
      </c>
      <c r="E97" s="1" t="s">
        <v>311</v>
      </c>
      <c r="F97" s="2">
        <v>0.3228995</v>
      </c>
      <c r="G97" s="2">
        <v>0.19613049</v>
      </c>
      <c r="H97" s="2"/>
      <c r="I97" s="2"/>
      <c r="J97" s="2"/>
      <c r="K97" s="2"/>
      <c r="L97" s="2"/>
      <c r="M97" s="2"/>
    </row>
    <row r="98">
      <c r="A98" s="1" t="s">
        <v>312</v>
      </c>
      <c r="B98" s="1" t="s">
        <v>237</v>
      </c>
      <c r="C98" s="4">
        <v>44318.0</v>
      </c>
      <c r="D98" s="1" t="s">
        <v>238</v>
      </c>
      <c r="E98" s="1" t="s">
        <v>313</v>
      </c>
      <c r="F98" s="2">
        <v>0.3192315</v>
      </c>
      <c r="G98" s="2">
        <v>0.11384442</v>
      </c>
      <c r="H98" s="2"/>
      <c r="I98" s="2"/>
      <c r="J98" s="2"/>
      <c r="K98" s="2"/>
      <c r="L98" s="2"/>
      <c r="M98" s="2"/>
    </row>
    <row r="99">
      <c r="A99" s="1" t="s">
        <v>314</v>
      </c>
      <c r="B99" s="1" t="s">
        <v>237</v>
      </c>
      <c r="C99" s="4">
        <v>44318.0</v>
      </c>
      <c r="D99" s="1" t="s">
        <v>238</v>
      </c>
      <c r="E99" s="1" t="s">
        <v>315</v>
      </c>
      <c r="F99" s="2">
        <v>0.3110615</v>
      </c>
      <c r="G99" s="2">
        <v>0.52886021</v>
      </c>
      <c r="H99" s="2"/>
      <c r="I99" s="2"/>
      <c r="J99" s="2"/>
      <c r="K99" s="2"/>
      <c r="L99" s="2"/>
      <c r="M99" s="2"/>
    </row>
    <row r="100">
      <c r="A100" s="1" t="s">
        <v>316</v>
      </c>
      <c r="B100" s="1" t="s">
        <v>285</v>
      </c>
      <c r="C100" s="4">
        <v>44318.0</v>
      </c>
      <c r="D100" s="1" t="s">
        <v>288</v>
      </c>
      <c r="E100" s="1" t="s">
        <v>317</v>
      </c>
      <c r="F100" s="2">
        <v>0.278772</v>
      </c>
      <c r="G100" s="2">
        <v>0.66490173</v>
      </c>
      <c r="H100" s="2"/>
      <c r="I100" s="2"/>
      <c r="J100" s="2"/>
      <c r="K100" s="2"/>
      <c r="L100" s="2"/>
      <c r="M100" s="2"/>
    </row>
    <row r="101">
      <c r="A101" s="1" t="s">
        <v>71</v>
      </c>
      <c r="B101" s="1" t="s">
        <v>165</v>
      </c>
      <c r="C101" s="4">
        <v>44297.0</v>
      </c>
      <c r="D101" s="1" t="s">
        <v>166</v>
      </c>
      <c r="E101" s="1" t="s">
        <v>318</v>
      </c>
      <c r="F101" s="2">
        <v>0.271175</v>
      </c>
      <c r="G101" s="2">
        <v>-0.1686066</v>
      </c>
      <c r="H101" s="2"/>
      <c r="I101" s="2"/>
      <c r="J101" s="2"/>
      <c r="K101" s="2"/>
      <c r="L101" s="2"/>
      <c r="M101" s="2"/>
    </row>
    <row r="102">
      <c r="A102" s="1" t="s">
        <v>319</v>
      </c>
      <c r="B102" s="1" t="s">
        <v>285</v>
      </c>
      <c r="C102" s="4">
        <v>44318.0</v>
      </c>
      <c r="D102" s="1" t="s">
        <v>169</v>
      </c>
      <c r="E102" s="1" t="s">
        <v>320</v>
      </c>
      <c r="F102" s="2">
        <v>0.2476215</v>
      </c>
      <c r="G102" s="2">
        <v>1.05209236</v>
      </c>
      <c r="H102" s="2"/>
      <c r="I102" s="2"/>
      <c r="J102" s="2"/>
      <c r="K102" s="2"/>
      <c r="L102" s="2"/>
      <c r="M102" s="2"/>
    </row>
    <row r="103">
      <c r="A103" s="1" t="s">
        <v>321</v>
      </c>
      <c r="B103" s="1" t="s">
        <v>237</v>
      </c>
      <c r="C103" s="4">
        <v>44318.0</v>
      </c>
      <c r="D103" s="1" t="s">
        <v>238</v>
      </c>
      <c r="E103" s="1" t="s">
        <v>322</v>
      </c>
      <c r="F103" s="2">
        <v>0.2452755</v>
      </c>
      <c r="G103" s="2">
        <v>0.81869998</v>
      </c>
      <c r="H103" s="2"/>
      <c r="I103" s="2"/>
      <c r="J103" s="2"/>
      <c r="K103" s="2"/>
      <c r="L103" s="2"/>
      <c r="M103" s="2"/>
    </row>
    <row r="104">
      <c r="A104" s="1" t="s">
        <v>323</v>
      </c>
      <c r="B104" s="1" t="s">
        <v>237</v>
      </c>
      <c r="C104" s="4">
        <v>44318.0</v>
      </c>
      <c r="D104" s="1" t="s">
        <v>238</v>
      </c>
      <c r="E104" s="1" t="s">
        <v>324</v>
      </c>
      <c r="F104" s="2">
        <v>0.235652</v>
      </c>
      <c r="G104" s="2">
        <v>0.63128243</v>
      </c>
      <c r="H104" s="2"/>
      <c r="I104" s="2"/>
      <c r="J104" s="2"/>
      <c r="K104" s="2"/>
      <c r="L104" s="2"/>
      <c r="M104" s="2"/>
    </row>
    <row r="105">
      <c r="A105" s="1" t="s">
        <v>325</v>
      </c>
      <c r="B105" s="1" t="s">
        <v>285</v>
      </c>
      <c r="C105" s="4">
        <v>44318.0</v>
      </c>
      <c r="D105" s="1" t="s">
        <v>169</v>
      </c>
      <c r="E105" s="1" t="s">
        <v>326</v>
      </c>
      <c r="F105" s="2">
        <v>0.2350345</v>
      </c>
      <c r="G105" s="2">
        <v>0.64058736</v>
      </c>
      <c r="H105" s="2"/>
      <c r="I105" s="2"/>
      <c r="J105" s="2"/>
      <c r="K105" s="2"/>
      <c r="L105" s="2"/>
      <c r="M105" s="2"/>
    </row>
    <row r="106">
      <c r="A106" s="1" t="s">
        <v>327</v>
      </c>
      <c r="B106" s="1" t="s">
        <v>165</v>
      </c>
      <c r="C106" s="4">
        <v>44297.0</v>
      </c>
      <c r="D106" s="1" t="s">
        <v>169</v>
      </c>
      <c r="E106" s="1" t="s">
        <v>328</v>
      </c>
      <c r="F106" s="2">
        <v>0.208628</v>
      </c>
      <c r="G106" s="2">
        <v>-0.5523297</v>
      </c>
      <c r="H106" s="2"/>
      <c r="I106" s="2"/>
      <c r="J106" s="2"/>
      <c r="K106" s="2"/>
      <c r="L106" s="2"/>
      <c r="M106" s="2"/>
    </row>
    <row r="107">
      <c r="A107" s="1" t="s">
        <v>147</v>
      </c>
      <c r="B107" s="1" t="s">
        <v>165</v>
      </c>
      <c r="C107" s="4">
        <v>44304.0</v>
      </c>
      <c r="D107" s="1" t="s">
        <v>166</v>
      </c>
      <c r="E107" s="1" t="s">
        <v>329</v>
      </c>
      <c r="F107" s="2">
        <v>0.1974555</v>
      </c>
      <c r="G107" s="2">
        <v>-0.0051906</v>
      </c>
      <c r="H107" s="2"/>
      <c r="I107" s="2"/>
      <c r="J107" s="2"/>
      <c r="K107" s="2"/>
      <c r="L107" s="2"/>
      <c r="M107" s="2"/>
    </row>
    <row r="108">
      <c r="A108" s="1" t="s">
        <v>330</v>
      </c>
      <c r="B108" s="1" t="s">
        <v>237</v>
      </c>
      <c r="C108" s="4">
        <v>44318.0</v>
      </c>
      <c r="D108" s="1" t="s">
        <v>238</v>
      </c>
      <c r="E108" s="1" t="s">
        <v>331</v>
      </c>
      <c r="F108" s="2">
        <v>0.1913005</v>
      </c>
      <c r="G108" s="2">
        <v>0.71221277</v>
      </c>
      <c r="H108" s="2"/>
      <c r="I108" s="2"/>
      <c r="J108" s="2"/>
      <c r="K108" s="2"/>
      <c r="L108" s="2"/>
      <c r="M108" s="2"/>
    </row>
    <row r="109">
      <c r="A109" s="1" t="s">
        <v>142</v>
      </c>
      <c r="B109" s="1" t="s">
        <v>165</v>
      </c>
      <c r="C109" s="4">
        <v>44318.0</v>
      </c>
      <c r="D109" s="1" t="s">
        <v>166</v>
      </c>
      <c r="E109" s="1" t="s">
        <v>332</v>
      </c>
      <c r="F109" s="2">
        <v>0.18316</v>
      </c>
      <c r="G109" s="2">
        <v>-0.1902684</v>
      </c>
      <c r="H109" s="2"/>
      <c r="I109" s="2"/>
      <c r="J109" s="2"/>
      <c r="K109" s="2"/>
      <c r="L109" s="2"/>
      <c r="M109" s="2"/>
    </row>
    <row r="110">
      <c r="A110" s="1" t="s">
        <v>333</v>
      </c>
      <c r="B110" s="1" t="s">
        <v>285</v>
      </c>
      <c r="C110" s="4">
        <v>44318.0</v>
      </c>
      <c r="D110" s="1" t="s">
        <v>169</v>
      </c>
      <c r="E110" s="1" t="s">
        <v>334</v>
      </c>
      <c r="F110" s="2">
        <v>0.1803845</v>
      </c>
      <c r="G110" s="2">
        <v>0.99116769</v>
      </c>
      <c r="H110" s="2"/>
      <c r="I110" s="2"/>
      <c r="J110" s="2"/>
      <c r="K110" s="2"/>
      <c r="L110" s="2"/>
      <c r="M110" s="2"/>
    </row>
    <row r="111">
      <c r="A111" s="1" t="s">
        <v>335</v>
      </c>
      <c r="B111" s="1" t="s">
        <v>285</v>
      </c>
      <c r="C111" s="4">
        <v>44318.0</v>
      </c>
      <c r="D111" s="1" t="s">
        <v>288</v>
      </c>
      <c r="E111" s="1" t="s">
        <v>336</v>
      </c>
      <c r="F111" s="2">
        <v>0.1738015</v>
      </c>
      <c r="G111" s="2">
        <v>0.50671206</v>
      </c>
      <c r="H111" s="2"/>
      <c r="I111" s="2"/>
      <c r="J111" s="2"/>
      <c r="K111" s="2"/>
      <c r="L111" s="2"/>
      <c r="M111" s="2"/>
    </row>
    <row r="112">
      <c r="A112" s="1" t="s">
        <v>93</v>
      </c>
      <c r="B112" s="1" t="s">
        <v>165</v>
      </c>
      <c r="C112" s="4">
        <v>44318.0</v>
      </c>
      <c r="D112" s="1" t="s">
        <v>166</v>
      </c>
      <c r="E112" s="1" t="s">
        <v>337</v>
      </c>
      <c r="F112" s="2">
        <v>0.159547</v>
      </c>
      <c r="G112" s="2">
        <v>0.17581335</v>
      </c>
      <c r="H112" s="2"/>
      <c r="I112" s="2"/>
      <c r="J112" s="2"/>
      <c r="K112" s="2"/>
      <c r="L112" s="2"/>
      <c r="M112" s="2"/>
    </row>
    <row r="113">
      <c r="A113" s="1" t="s">
        <v>125</v>
      </c>
      <c r="B113" s="1" t="s">
        <v>165</v>
      </c>
      <c r="C113" s="4">
        <v>44318.0</v>
      </c>
      <c r="D113" s="1" t="s">
        <v>166</v>
      </c>
      <c r="E113" s="1" t="s">
        <v>338</v>
      </c>
      <c r="F113" s="2">
        <v>0.142978</v>
      </c>
      <c r="G113" s="2">
        <v>-0.4813404</v>
      </c>
      <c r="H113" s="2"/>
      <c r="I113" s="2"/>
      <c r="J113" s="2"/>
      <c r="K113" s="2"/>
      <c r="L113" s="2"/>
      <c r="M113" s="2"/>
    </row>
    <row r="114">
      <c r="A114" s="1" t="s">
        <v>114</v>
      </c>
      <c r="B114" s="1" t="s">
        <v>165</v>
      </c>
      <c r="C114" s="4">
        <v>44318.0</v>
      </c>
      <c r="D114" s="1" t="s">
        <v>166</v>
      </c>
      <c r="E114" s="1" t="s">
        <v>339</v>
      </c>
      <c r="F114" s="2">
        <v>0.139725</v>
      </c>
      <c r="G114" s="2">
        <v>-0.4195929</v>
      </c>
      <c r="H114" s="2"/>
      <c r="I114" s="2"/>
      <c r="J114" s="2"/>
      <c r="K114" s="2"/>
      <c r="L114" s="2"/>
      <c r="M114" s="2"/>
    </row>
    <row r="115">
      <c r="A115" s="1" t="s">
        <v>110</v>
      </c>
      <c r="B115" s="1" t="s">
        <v>165</v>
      </c>
      <c r="C115" s="4">
        <v>44318.0</v>
      </c>
      <c r="D115" s="1" t="s">
        <v>166</v>
      </c>
      <c r="E115" s="1" t="s">
        <v>340</v>
      </c>
      <c r="F115" s="2">
        <v>0.1331675</v>
      </c>
      <c r="G115" s="2">
        <v>0.48673272</v>
      </c>
      <c r="H115" s="2"/>
      <c r="I115" s="2"/>
      <c r="J115" s="2"/>
      <c r="K115" s="2"/>
      <c r="L115" s="2"/>
      <c r="M115" s="2"/>
    </row>
    <row r="116">
      <c r="A116" s="1" t="s">
        <v>99</v>
      </c>
      <c r="B116" s="1" t="s">
        <v>165</v>
      </c>
      <c r="C116" s="4">
        <v>44290.0</v>
      </c>
      <c r="D116" s="1" t="s">
        <v>166</v>
      </c>
      <c r="E116" s="1" t="s">
        <v>341</v>
      </c>
      <c r="F116" s="2">
        <v>0.1208035</v>
      </c>
      <c r="G116" s="2">
        <v>0.46697823</v>
      </c>
      <c r="H116" s="2"/>
      <c r="I116" s="2"/>
      <c r="J116" s="2"/>
      <c r="K116" s="2"/>
      <c r="L116" s="2"/>
      <c r="M116" s="2"/>
    </row>
    <row r="117">
      <c r="A117" s="1" t="s">
        <v>149</v>
      </c>
      <c r="B117" s="1" t="s">
        <v>165</v>
      </c>
      <c r="C117" s="4">
        <v>44318.0</v>
      </c>
      <c r="D117" s="1" t="s">
        <v>166</v>
      </c>
      <c r="E117" s="1" t="s">
        <v>342</v>
      </c>
      <c r="F117" s="2">
        <v>0.1194225</v>
      </c>
      <c r="G117" s="2">
        <v>0.21553439</v>
      </c>
      <c r="H117" s="2"/>
      <c r="I117" s="2"/>
      <c r="J117" s="2"/>
      <c r="K117" s="2"/>
      <c r="L117" s="2"/>
      <c r="M117" s="2"/>
    </row>
    <row r="118">
      <c r="A118" s="1" t="s">
        <v>343</v>
      </c>
      <c r="B118" s="1" t="s">
        <v>344</v>
      </c>
      <c r="C118" s="4">
        <v>44310.0</v>
      </c>
      <c r="D118" s="1" t="s">
        <v>169</v>
      </c>
      <c r="E118" s="1" t="s">
        <v>345</v>
      </c>
      <c r="F118" s="2">
        <v>0.083554</v>
      </c>
      <c r="G118" s="2">
        <v>0.40635067</v>
      </c>
      <c r="H118" s="2"/>
      <c r="I118" s="2"/>
      <c r="J118" s="2"/>
      <c r="K118" s="2"/>
      <c r="L118" s="2"/>
      <c r="M118" s="2"/>
    </row>
    <row r="119">
      <c r="A119" s="1" t="s">
        <v>120</v>
      </c>
      <c r="B119" s="1" t="s">
        <v>165</v>
      </c>
      <c r="C119" s="4">
        <v>44318.0</v>
      </c>
      <c r="D119" s="1" t="s">
        <v>166</v>
      </c>
      <c r="E119" s="1" t="s">
        <v>346</v>
      </c>
      <c r="F119" s="2">
        <v>0.0806525</v>
      </c>
      <c r="G119" s="2">
        <v>-0.3063767</v>
      </c>
      <c r="H119" s="2"/>
      <c r="I119" s="2"/>
      <c r="J119" s="2"/>
      <c r="K119" s="2"/>
      <c r="L119" s="2"/>
      <c r="M119" s="2"/>
    </row>
    <row r="120">
      <c r="A120" s="1" t="s">
        <v>137</v>
      </c>
      <c r="B120" s="1" t="s">
        <v>165</v>
      </c>
      <c r="C120" s="4">
        <v>44283.0</v>
      </c>
      <c r="D120" s="1" t="s">
        <v>166</v>
      </c>
      <c r="E120" s="1" t="s">
        <v>347</v>
      </c>
      <c r="F120" s="2">
        <v>0.056892</v>
      </c>
      <c r="G120" s="2">
        <v>0.82631523</v>
      </c>
      <c r="H120" s="2"/>
      <c r="I120" s="2"/>
      <c r="J120" s="2"/>
      <c r="K120" s="2"/>
      <c r="L120" s="2"/>
      <c r="M120" s="2"/>
    </row>
    <row r="121">
      <c r="A121" s="1" t="s">
        <v>348</v>
      </c>
      <c r="B121" s="1" t="s">
        <v>237</v>
      </c>
      <c r="C121" s="4">
        <v>44318.0</v>
      </c>
      <c r="D121" s="1" t="s">
        <v>238</v>
      </c>
      <c r="E121" s="1" t="s">
        <v>349</v>
      </c>
      <c r="F121" s="2">
        <v>0.048591</v>
      </c>
      <c r="G121" s="2">
        <v>0.08898568</v>
      </c>
      <c r="H121" s="2"/>
      <c r="I121" s="2"/>
      <c r="J121" s="2"/>
      <c r="K121" s="2"/>
      <c r="L121" s="2"/>
      <c r="M121" s="2"/>
    </row>
    <row r="122">
      <c r="A122" s="1" t="s">
        <v>146</v>
      </c>
      <c r="B122" s="1" t="s">
        <v>165</v>
      </c>
      <c r="C122" s="4">
        <v>44318.0</v>
      </c>
      <c r="D122" s="1" t="s">
        <v>166</v>
      </c>
      <c r="E122" s="1" t="s">
        <v>350</v>
      </c>
      <c r="F122" s="2">
        <v>0.0420025</v>
      </c>
      <c r="G122" s="2">
        <v>-0.1497488</v>
      </c>
      <c r="H122" s="2"/>
      <c r="I122" s="2"/>
      <c r="J122" s="2"/>
      <c r="K122" s="2"/>
      <c r="L122" s="2"/>
      <c r="M122" s="2"/>
    </row>
    <row r="123">
      <c r="A123" s="1" t="s">
        <v>351</v>
      </c>
      <c r="B123" s="1" t="s">
        <v>285</v>
      </c>
      <c r="C123" s="4">
        <v>44318.0</v>
      </c>
      <c r="D123" s="1" t="s">
        <v>169</v>
      </c>
      <c r="E123" s="1" t="s">
        <v>352</v>
      </c>
      <c r="F123" s="2">
        <v>0.028772</v>
      </c>
      <c r="G123" s="2">
        <v>0.28933114</v>
      </c>
      <c r="H123" s="2"/>
      <c r="I123" s="2"/>
      <c r="J123" s="2"/>
      <c r="K123" s="2"/>
      <c r="L123" s="2"/>
      <c r="M123" s="2"/>
    </row>
    <row r="124">
      <c r="A124" s="1" t="s">
        <v>353</v>
      </c>
      <c r="B124" s="1" t="s">
        <v>237</v>
      </c>
      <c r="C124" s="4">
        <v>44318.0</v>
      </c>
      <c r="D124" s="1" t="s">
        <v>238</v>
      </c>
      <c r="E124" s="1" t="s">
        <v>354</v>
      </c>
      <c r="F124" s="2">
        <v>0.0192315</v>
      </c>
      <c r="G124" s="2">
        <v>-0.1511735</v>
      </c>
      <c r="H124" s="2"/>
      <c r="I124" s="2"/>
      <c r="J124" s="2"/>
      <c r="K124" s="2"/>
      <c r="L124" s="2"/>
      <c r="M124" s="2"/>
    </row>
    <row r="125">
      <c r="A125" s="1" t="s">
        <v>17</v>
      </c>
      <c r="B125" s="1" t="s">
        <v>165</v>
      </c>
      <c r="C125" s="4">
        <v>44318.0</v>
      </c>
      <c r="D125" s="1" t="s">
        <v>166</v>
      </c>
      <c r="E125" s="1" t="s">
        <v>355</v>
      </c>
      <c r="F125" s="2">
        <v>0.0076865</v>
      </c>
      <c r="G125" s="2">
        <v>-0.2193716</v>
      </c>
      <c r="H125" s="2"/>
      <c r="I125" s="2"/>
      <c r="J125" s="2"/>
      <c r="K125" s="2"/>
      <c r="L125" s="2"/>
      <c r="M125" s="2"/>
    </row>
    <row r="126">
      <c r="A126" s="1" t="s">
        <v>356</v>
      </c>
      <c r="B126" s="1" t="s">
        <v>237</v>
      </c>
      <c r="C126" s="4">
        <v>44318.0</v>
      </c>
      <c r="D126" s="1" t="s">
        <v>238</v>
      </c>
      <c r="E126" s="1" t="s">
        <v>357</v>
      </c>
      <c r="F126" s="2">
        <v>-0.002625</v>
      </c>
      <c r="G126" s="2">
        <v>0.76299868</v>
      </c>
      <c r="H126" s="2"/>
      <c r="I126" s="2"/>
      <c r="J126" s="2"/>
      <c r="K126" s="2"/>
      <c r="L126" s="2"/>
      <c r="M126" s="2"/>
    </row>
    <row r="127">
      <c r="A127" s="1" t="s">
        <v>96</v>
      </c>
      <c r="B127" s="1" t="s">
        <v>165</v>
      </c>
      <c r="C127" s="4">
        <v>44318.0</v>
      </c>
      <c r="D127" s="1" t="s">
        <v>166</v>
      </c>
      <c r="E127" s="1" t="s">
        <v>305</v>
      </c>
      <c r="F127" s="2">
        <v>-0.005392</v>
      </c>
      <c r="G127" s="2">
        <v>-0.1354099</v>
      </c>
      <c r="H127" s="2"/>
      <c r="I127" s="2"/>
      <c r="J127" s="2"/>
      <c r="K127" s="2"/>
      <c r="L127" s="2"/>
      <c r="M127" s="2"/>
    </row>
    <row r="128">
      <c r="A128" s="1" t="s">
        <v>358</v>
      </c>
      <c r="B128" s="1" t="s">
        <v>165</v>
      </c>
      <c r="C128" s="4">
        <v>44318.0</v>
      </c>
      <c r="D128" s="1" t="s">
        <v>169</v>
      </c>
      <c r="E128" s="1" t="s">
        <v>359</v>
      </c>
      <c r="F128" s="2">
        <v>-0.006543</v>
      </c>
      <c r="G128" s="2">
        <v>0.13133774</v>
      </c>
      <c r="H128" s="2"/>
      <c r="I128" s="2"/>
      <c r="J128" s="2"/>
      <c r="K128" s="2"/>
      <c r="L128" s="2"/>
      <c r="M128" s="2"/>
    </row>
    <row r="129">
      <c r="A129" s="1" t="s">
        <v>74</v>
      </c>
      <c r="B129" s="1" t="s">
        <v>165</v>
      </c>
      <c r="C129" s="4">
        <v>44318.0</v>
      </c>
      <c r="D129" s="1" t="s">
        <v>166</v>
      </c>
      <c r="E129" s="1" t="s">
        <v>360</v>
      </c>
      <c r="F129" s="2">
        <v>-0.018674</v>
      </c>
      <c r="G129" s="2">
        <v>0.05499708</v>
      </c>
      <c r="H129" s="2"/>
      <c r="I129" s="2"/>
      <c r="J129" s="2"/>
      <c r="K129" s="2"/>
      <c r="L129" s="2"/>
      <c r="M129" s="2"/>
    </row>
    <row r="130">
      <c r="A130" s="1" t="s">
        <v>6</v>
      </c>
      <c r="B130" s="1" t="s">
        <v>165</v>
      </c>
      <c r="C130" s="4">
        <v>44318.0</v>
      </c>
      <c r="D130" s="1" t="s">
        <v>166</v>
      </c>
      <c r="E130" s="1" t="s">
        <v>361</v>
      </c>
      <c r="F130" s="2">
        <v>-0.0191335</v>
      </c>
      <c r="G130" s="2">
        <v>0.04743754</v>
      </c>
      <c r="H130" s="2"/>
      <c r="I130" s="2"/>
      <c r="J130" s="2"/>
      <c r="K130" s="2"/>
      <c r="L130" s="2"/>
      <c r="M130" s="2"/>
    </row>
    <row r="131">
      <c r="A131" s="1" t="s">
        <v>68</v>
      </c>
      <c r="B131" s="1" t="s">
        <v>165</v>
      </c>
      <c r="C131" s="4">
        <v>44318.0</v>
      </c>
      <c r="D131" s="1" t="s">
        <v>166</v>
      </c>
      <c r="E131" s="1" t="s">
        <v>362</v>
      </c>
      <c r="F131" s="2">
        <v>-0.035745</v>
      </c>
      <c r="G131" s="2">
        <v>-0.0154538</v>
      </c>
      <c r="H131" s="2"/>
      <c r="I131" s="2"/>
      <c r="J131" s="2"/>
      <c r="K131" s="2"/>
      <c r="L131" s="2"/>
      <c r="M131" s="2"/>
    </row>
    <row r="132">
      <c r="A132" s="1" t="s">
        <v>363</v>
      </c>
      <c r="B132" s="1" t="s">
        <v>165</v>
      </c>
      <c r="C132" s="4">
        <v>44304.0</v>
      </c>
      <c r="D132" s="1" t="s">
        <v>169</v>
      </c>
      <c r="E132" s="1" t="s">
        <v>364</v>
      </c>
      <c r="F132" s="2">
        <v>-0.0357815</v>
      </c>
      <c r="G132" s="2">
        <v>0.39122131</v>
      </c>
      <c r="H132" s="2"/>
      <c r="I132" s="2"/>
      <c r="J132" s="2"/>
      <c r="K132" s="2"/>
      <c r="L132" s="2"/>
      <c r="M132" s="2"/>
    </row>
    <row r="133">
      <c r="A133" s="1" t="s">
        <v>365</v>
      </c>
      <c r="B133" s="1" t="s">
        <v>366</v>
      </c>
      <c r="C133" s="4">
        <v>44311.0</v>
      </c>
      <c r="D133" s="1" t="s">
        <v>169</v>
      </c>
      <c r="E133" s="1" t="s">
        <v>367</v>
      </c>
      <c r="F133" s="2">
        <v>-0.0374</v>
      </c>
      <c r="G133" s="2">
        <v>-0.1644377</v>
      </c>
      <c r="H133" s="2"/>
      <c r="I133" s="2"/>
      <c r="J133" s="2"/>
      <c r="K133" s="2"/>
      <c r="L133" s="2"/>
      <c r="M133" s="2"/>
    </row>
    <row r="134">
      <c r="A134" s="1" t="s">
        <v>368</v>
      </c>
      <c r="B134" s="1" t="s">
        <v>165</v>
      </c>
      <c r="C134" s="4">
        <v>44318.0</v>
      </c>
      <c r="D134" s="1" t="s">
        <v>169</v>
      </c>
      <c r="E134" s="1" t="s">
        <v>369</v>
      </c>
      <c r="F134" s="2">
        <v>-0.0379565</v>
      </c>
      <c r="G134" s="2">
        <v>-1.0135174</v>
      </c>
      <c r="H134" s="2"/>
      <c r="I134" s="2"/>
      <c r="J134" s="2"/>
      <c r="K134" s="2"/>
      <c r="L134" s="2"/>
      <c r="M134" s="2"/>
    </row>
    <row r="135">
      <c r="A135" s="1" t="s">
        <v>370</v>
      </c>
      <c r="B135" s="1" t="s">
        <v>285</v>
      </c>
      <c r="C135" s="4">
        <v>44318.0</v>
      </c>
      <c r="D135" s="1" t="s">
        <v>169</v>
      </c>
      <c r="E135" s="1" t="s">
        <v>371</v>
      </c>
      <c r="F135" s="2">
        <v>-0.040991</v>
      </c>
      <c r="G135" s="2">
        <v>0.554939</v>
      </c>
      <c r="H135" s="2"/>
      <c r="I135" s="2"/>
      <c r="J135" s="2"/>
      <c r="K135" s="2"/>
      <c r="L135" s="2"/>
      <c r="M135" s="2"/>
    </row>
    <row r="136">
      <c r="A136" s="1" t="s">
        <v>50</v>
      </c>
      <c r="B136" s="1" t="s">
        <v>165</v>
      </c>
      <c r="C136" s="4">
        <v>44318.0</v>
      </c>
      <c r="D136" s="1" t="s">
        <v>166</v>
      </c>
      <c r="E136" s="1" t="s">
        <v>372</v>
      </c>
      <c r="F136" s="2">
        <v>-0.0471785</v>
      </c>
      <c r="G136" s="2">
        <v>-0.2419844</v>
      </c>
      <c r="H136" s="2"/>
      <c r="I136" s="2"/>
      <c r="J136" s="2"/>
      <c r="K136" s="2"/>
      <c r="L136" s="2"/>
      <c r="M136" s="2"/>
    </row>
    <row r="137">
      <c r="A137" s="1" t="s">
        <v>151</v>
      </c>
      <c r="B137" s="1" t="s">
        <v>165</v>
      </c>
      <c r="C137" s="4">
        <v>44318.0</v>
      </c>
      <c r="D137" s="1" t="s">
        <v>166</v>
      </c>
      <c r="E137" s="1" t="s">
        <v>373</v>
      </c>
      <c r="F137" s="2">
        <v>-0.049529</v>
      </c>
      <c r="G137" s="2">
        <v>-0.0576638</v>
      </c>
      <c r="H137" s="2"/>
      <c r="I137" s="2"/>
      <c r="J137" s="2"/>
      <c r="K137" s="2"/>
      <c r="L137" s="2"/>
      <c r="M137" s="2"/>
    </row>
    <row r="138">
      <c r="A138" s="1" t="s">
        <v>37</v>
      </c>
      <c r="B138" s="1" t="s">
        <v>165</v>
      </c>
      <c r="C138" s="4">
        <v>44318.0</v>
      </c>
      <c r="D138" s="1" t="s">
        <v>166</v>
      </c>
      <c r="E138" s="1" t="s">
        <v>374</v>
      </c>
      <c r="F138" s="2">
        <v>-0.0540635</v>
      </c>
      <c r="G138" s="2">
        <v>0.13593293</v>
      </c>
      <c r="H138" s="2"/>
      <c r="I138" s="2"/>
      <c r="J138" s="2"/>
      <c r="K138" s="2"/>
      <c r="L138" s="2"/>
      <c r="M138" s="2"/>
    </row>
    <row r="139">
      <c r="A139" s="1" t="s">
        <v>375</v>
      </c>
      <c r="B139" s="1" t="s">
        <v>165</v>
      </c>
      <c r="C139" s="4">
        <v>44304.0</v>
      </c>
      <c r="D139" s="1" t="s">
        <v>169</v>
      </c>
      <c r="E139" s="1" t="s">
        <v>376</v>
      </c>
      <c r="F139" s="2">
        <v>-0.0549015</v>
      </c>
      <c r="G139" s="2">
        <v>-0.5236348</v>
      </c>
      <c r="H139" s="2"/>
      <c r="I139" s="2"/>
      <c r="J139" s="2"/>
      <c r="K139" s="2"/>
      <c r="L139" s="2"/>
      <c r="M139" s="2"/>
    </row>
    <row r="140">
      <c r="A140" s="1" t="s">
        <v>377</v>
      </c>
      <c r="B140" s="1" t="s">
        <v>237</v>
      </c>
      <c r="C140" s="4">
        <v>44318.0</v>
      </c>
      <c r="D140" s="1" t="s">
        <v>238</v>
      </c>
      <c r="E140" s="1" t="s">
        <v>378</v>
      </c>
      <c r="F140" s="2">
        <v>-0.0552035</v>
      </c>
      <c r="G140" s="2">
        <v>0.59624233</v>
      </c>
      <c r="H140" s="2"/>
      <c r="I140" s="2"/>
      <c r="J140" s="2"/>
      <c r="K140" s="2"/>
      <c r="L140" s="2"/>
      <c r="M140" s="2"/>
    </row>
    <row r="141">
      <c r="A141" s="1" t="s">
        <v>10</v>
      </c>
      <c r="B141" s="1" t="s">
        <v>165</v>
      </c>
      <c r="C141" s="4">
        <v>44318.0</v>
      </c>
      <c r="D141" s="1" t="s">
        <v>166</v>
      </c>
      <c r="E141" s="1" t="s">
        <v>379</v>
      </c>
      <c r="F141" s="2">
        <v>-0.061436</v>
      </c>
      <c r="G141" s="2">
        <v>-0.2405097</v>
      </c>
      <c r="H141" s="2"/>
      <c r="I141" s="2"/>
      <c r="J141" s="2"/>
      <c r="K141" s="2"/>
      <c r="L141" s="2"/>
      <c r="M141" s="2"/>
    </row>
    <row r="142">
      <c r="A142" s="1" t="s">
        <v>380</v>
      </c>
      <c r="B142" s="1" t="s">
        <v>285</v>
      </c>
      <c r="C142" s="4">
        <v>44318.0</v>
      </c>
      <c r="D142" s="1" t="s">
        <v>169</v>
      </c>
      <c r="E142" s="1" t="s">
        <v>381</v>
      </c>
      <c r="F142" s="2">
        <v>-0.064289</v>
      </c>
      <c r="G142" s="2">
        <v>0.17905263</v>
      </c>
      <c r="H142" s="2"/>
      <c r="I142" s="2"/>
      <c r="J142" s="2"/>
      <c r="K142" s="2"/>
      <c r="L142" s="2"/>
      <c r="M142" s="2"/>
    </row>
    <row r="143">
      <c r="A143" s="1" t="s">
        <v>152</v>
      </c>
      <c r="B143" s="1" t="s">
        <v>165</v>
      </c>
      <c r="C143" s="4">
        <v>44304.0</v>
      </c>
      <c r="D143" s="1" t="s">
        <v>166</v>
      </c>
      <c r="E143" s="1" t="s">
        <v>382</v>
      </c>
      <c r="F143" s="2">
        <v>-0.0769255</v>
      </c>
      <c r="G143" s="2">
        <v>0.12632792</v>
      </c>
      <c r="H143" s="2"/>
      <c r="I143" s="2"/>
      <c r="J143" s="2"/>
      <c r="K143" s="2"/>
      <c r="L143" s="2"/>
      <c r="M143" s="2"/>
    </row>
    <row r="144">
      <c r="A144" s="1" t="s">
        <v>383</v>
      </c>
      <c r="B144" s="1" t="s">
        <v>285</v>
      </c>
      <c r="C144" s="4">
        <v>44318.0</v>
      </c>
      <c r="D144" s="1" t="s">
        <v>288</v>
      </c>
      <c r="E144" s="1" t="s">
        <v>384</v>
      </c>
      <c r="F144" s="2">
        <v>-0.0816415</v>
      </c>
      <c r="G144" s="2">
        <v>0.1872435</v>
      </c>
      <c r="H144" s="2"/>
      <c r="I144" s="2"/>
      <c r="J144" s="2"/>
      <c r="K144" s="2"/>
      <c r="L144" s="2"/>
      <c r="M144" s="2"/>
    </row>
    <row r="145">
      <c r="A145" s="1" t="s">
        <v>109</v>
      </c>
      <c r="B145" s="1" t="s">
        <v>165</v>
      </c>
      <c r="C145" s="4">
        <v>44318.0</v>
      </c>
      <c r="D145" s="1" t="s">
        <v>166</v>
      </c>
      <c r="E145" s="1" t="s">
        <v>385</v>
      </c>
      <c r="F145" s="2">
        <v>-0.083361</v>
      </c>
      <c r="G145" s="2">
        <v>-0.0941461</v>
      </c>
      <c r="H145" s="2"/>
      <c r="I145" s="2"/>
      <c r="J145" s="2"/>
      <c r="K145" s="2"/>
      <c r="L145" s="2"/>
      <c r="M145" s="2"/>
    </row>
    <row r="146">
      <c r="A146" s="1" t="s">
        <v>386</v>
      </c>
      <c r="B146" s="1" t="s">
        <v>165</v>
      </c>
      <c r="C146" s="4">
        <v>44318.0</v>
      </c>
      <c r="D146" s="1" t="s">
        <v>238</v>
      </c>
      <c r="E146" s="1" t="s">
        <v>387</v>
      </c>
      <c r="F146" s="2">
        <v>-0.114252</v>
      </c>
      <c r="G146" s="2">
        <v>0.60991093</v>
      </c>
      <c r="H146" s="2"/>
      <c r="I146" s="2"/>
      <c r="J146" s="2"/>
      <c r="K146" s="2"/>
      <c r="L146" s="2"/>
      <c r="M146" s="2"/>
    </row>
    <row r="147">
      <c r="A147" s="1" t="s">
        <v>388</v>
      </c>
      <c r="B147" s="1" t="s">
        <v>237</v>
      </c>
      <c r="C147" s="4">
        <v>44318.0</v>
      </c>
      <c r="D147" s="1" t="s">
        <v>169</v>
      </c>
      <c r="E147" s="1" t="s">
        <v>389</v>
      </c>
      <c r="F147" s="2">
        <v>-0.1242115</v>
      </c>
      <c r="G147" s="2">
        <v>0.08347901</v>
      </c>
      <c r="H147" s="2"/>
      <c r="I147" s="2"/>
      <c r="J147" s="2"/>
      <c r="K147" s="2"/>
      <c r="L147" s="2"/>
      <c r="M147" s="2"/>
    </row>
    <row r="148">
      <c r="A148" s="1" t="s">
        <v>69</v>
      </c>
      <c r="B148" s="1" t="s">
        <v>165</v>
      </c>
      <c r="C148" s="4">
        <v>44304.0</v>
      </c>
      <c r="D148" s="1" t="s">
        <v>166</v>
      </c>
      <c r="E148" s="1" t="s">
        <v>390</v>
      </c>
      <c r="F148" s="2">
        <v>-0.1247285</v>
      </c>
      <c r="G148" s="2">
        <v>-1.541567</v>
      </c>
      <c r="H148" s="2"/>
      <c r="I148" s="2"/>
      <c r="J148" s="2"/>
      <c r="K148" s="2"/>
      <c r="L148" s="2"/>
      <c r="M148" s="2"/>
    </row>
    <row r="149">
      <c r="A149" s="1" t="s">
        <v>391</v>
      </c>
      <c r="B149" s="1" t="s">
        <v>237</v>
      </c>
      <c r="C149" s="4">
        <v>44318.0</v>
      </c>
      <c r="D149" s="1" t="s">
        <v>238</v>
      </c>
      <c r="E149" s="1" t="s">
        <v>392</v>
      </c>
      <c r="F149" s="2">
        <v>-0.129159</v>
      </c>
      <c r="G149" s="2">
        <v>0.48269638</v>
      </c>
      <c r="H149" s="2"/>
      <c r="I149" s="2"/>
      <c r="J149" s="2"/>
      <c r="K149" s="2"/>
      <c r="L149" s="2"/>
      <c r="M149" s="2"/>
    </row>
    <row r="150">
      <c r="A150" s="1" t="s">
        <v>393</v>
      </c>
      <c r="B150" s="1" t="s">
        <v>285</v>
      </c>
      <c r="C150" s="4">
        <v>44318.0</v>
      </c>
      <c r="D150" s="1" t="s">
        <v>288</v>
      </c>
      <c r="E150" s="1" t="s">
        <v>394</v>
      </c>
      <c r="F150" s="2">
        <v>-0.132216</v>
      </c>
      <c r="G150" s="2">
        <v>0.91184106</v>
      </c>
      <c r="H150" s="2"/>
      <c r="I150" s="2"/>
      <c r="J150" s="2"/>
      <c r="K150" s="2"/>
      <c r="L150" s="2"/>
      <c r="M150" s="2"/>
    </row>
    <row r="151">
      <c r="A151" s="1" t="s">
        <v>395</v>
      </c>
      <c r="B151" s="1" t="s">
        <v>285</v>
      </c>
      <c r="C151" s="4">
        <v>44318.0</v>
      </c>
      <c r="D151" s="1" t="s">
        <v>169</v>
      </c>
      <c r="E151" s="1" t="s">
        <v>396</v>
      </c>
      <c r="F151" s="2">
        <v>-0.157217</v>
      </c>
      <c r="G151" s="2">
        <v>-0.0291746</v>
      </c>
      <c r="H151" s="2"/>
      <c r="I151" s="2"/>
      <c r="J151" s="2"/>
      <c r="K151" s="2"/>
      <c r="L151" s="2"/>
      <c r="M151" s="2"/>
    </row>
    <row r="152">
      <c r="A152" s="1" t="s">
        <v>397</v>
      </c>
      <c r="B152" s="1" t="s">
        <v>285</v>
      </c>
      <c r="C152" s="4">
        <v>44318.0</v>
      </c>
      <c r="D152" s="1" t="s">
        <v>169</v>
      </c>
      <c r="E152" s="1" t="s">
        <v>398</v>
      </c>
      <c r="F152" s="2">
        <v>-0.1682095</v>
      </c>
      <c r="G152" s="2">
        <v>-0.1540465</v>
      </c>
      <c r="H152" s="2"/>
      <c r="I152" s="2"/>
      <c r="J152" s="2"/>
      <c r="K152" s="2"/>
      <c r="L152" s="2"/>
      <c r="M152" s="2"/>
    </row>
    <row r="153">
      <c r="A153" s="1" t="s">
        <v>25</v>
      </c>
      <c r="B153" s="1" t="s">
        <v>165</v>
      </c>
      <c r="C153" s="4">
        <v>44318.0</v>
      </c>
      <c r="D153" s="1" t="s">
        <v>166</v>
      </c>
      <c r="E153" s="1" t="s">
        <v>399</v>
      </c>
      <c r="F153" s="2">
        <v>-0.170779</v>
      </c>
      <c r="G153" s="2">
        <v>-0.5023724</v>
      </c>
      <c r="H153" s="2"/>
      <c r="I153" s="2"/>
      <c r="J153" s="2"/>
      <c r="K153" s="2"/>
      <c r="L153" s="2"/>
      <c r="M153" s="2"/>
    </row>
    <row r="154">
      <c r="A154" s="1" t="s">
        <v>400</v>
      </c>
      <c r="B154" s="1" t="s">
        <v>285</v>
      </c>
      <c r="C154" s="4">
        <v>44281.0</v>
      </c>
      <c r="D154" s="1" t="s">
        <v>288</v>
      </c>
      <c r="E154" s="1" t="s">
        <v>401</v>
      </c>
      <c r="F154" s="2">
        <v>-0.1759985</v>
      </c>
      <c r="G154" s="2">
        <v>0.44664206</v>
      </c>
      <c r="H154" s="2"/>
      <c r="I154" s="2"/>
      <c r="J154" s="2"/>
      <c r="K154" s="2"/>
      <c r="L154" s="2"/>
      <c r="M154" s="2"/>
    </row>
    <row r="155">
      <c r="A155" s="1" t="s">
        <v>402</v>
      </c>
      <c r="B155" s="1" t="s">
        <v>237</v>
      </c>
      <c r="C155" s="4">
        <v>44318.0</v>
      </c>
      <c r="D155" s="1" t="s">
        <v>238</v>
      </c>
      <c r="E155" s="1" t="s">
        <v>403</v>
      </c>
      <c r="F155" s="2">
        <v>-0.17793</v>
      </c>
      <c r="G155" s="2">
        <v>0.45525806</v>
      </c>
      <c r="H155" s="2"/>
      <c r="I155" s="2"/>
      <c r="J155" s="2"/>
      <c r="K155" s="2"/>
      <c r="L155" s="2"/>
      <c r="M155" s="2"/>
    </row>
    <row r="156">
      <c r="A156" s="1" t="s">
        <v>404</v>
      </c>
      <c r="B156" s="1" t="s">
        <v>237</v>
      </c>
      <c r="C156" s="4">
        <v>44318.0</v>
      </c>
      <c r="D156" s="1" t="s">
        <v>238</v>
      </c>
      <c r="E156" s="1" t="s">
        <v>405</v>
      </c>
      <c r="F156" s="2">
        <v>-0.17793</v>
      </c>
      <c r="G156" s="2">
        <v>0.24606023</v>
      </c>
      <c r="H156" s="2"/>
      <c r="I156" s="2"/>
      <c r="J156" s="2"/>
      <c r="K156" s="2"/>
      <c r="L156" s="2"/>
      <c r="M156" s="2"/>
    </row>
    <row r="157">
      <c r="A157" s="1" t="s">
        <v>406</v>
      </c>
      <c r="B157" s="1" t="s">
        <v>285</v>
      </c>
      <c r="C157" s="4">
        <v>44318.0</v>
      </c>
      <c r="D157" s="1" t="s">
        <v>169</v>
      </c>
      <c r="E157" s="1" t="s">
        <v>407</v>
      </c>
      <c r="F157" s="2">
        <v>-0.1909805</v>
      </c>
      <c r="G157" s="2">
        <v>0.3180031</v>
      </c>
      <c r="H157" s="2"/>
      <c r="I157" s="2"/>
      <c r="J157" s="2"/>
      <c r="K157" s="2"/>
      <c r="L157" s="2"/>
      <c r="M157" s="2"/>
    </row>
    <row r="158">
      <c r="A158" s="1" t="s">
        <v>76</v>
      </c>
      <c r="B158" s="1" t="s">
        <v>165</v>
      </c>
      <c r="C158" s="4">
        <v>44318.0</v>
      </c>
      <c r="D158" s="1" t="s">
        <v>166</v>
      </c>
      <c r="E158" s="1" t="s">
        <v>408</v>
      </c>
      <c r="F158" s="2">
        <v>-0.1949585</v>
      </c>
      <c r="G158" s="2">
        <v>-0.3716957</v>
      </c>
      <c r="H158" s="2"/>
      <c r="I158" s="2"/>
      <c r="J158" s="2"/>
      <c r="K158" s="2"/>
      <c r="L158" s="2"/>
      <c r="M158" s="2"/>
    </row>
    <row r="159">
      <c r="A159" s="1" t="s">
        <v>409</v>
      </c>
      <c r="B159" s="1" t="s">
        <v>165</v>
      </c>
      <c r="C159" s="4">
        <v>44304.0</v>
      </c>
      <c r="D159" s="1" t="s">
        <v>169</v>
      </c>
      <c r="E159" s="1" t="s">
        <v>410</v>
      </c>
      <c r="F159" s="2">
        <v>-0.2090185</v>
      </c>
      <c r="G159" s="2">
        <v>-0.2365755</v>
      </c>
      <c r="H159" s="2"/>
      <c r="I159" s="2"/>
      <c r="J159" s="2"/>
      <c r="K159" s="2"/>
      <c r="L159" s="2"/>
      <c r="M159" s="2"/>
    </row>
    <row r="160">
      <c r="A160" s="1" t="s">
        <v>104</v>
      </c>
      <c r="B160" s="1" t="s">
        <v>165</v>
      </c>
      <c r="C160" s="4">
        <v>44318.0</v>
      </c>
      <c r="D160" s="1" t="s">
        <v>166</v>
      </c>
      <c r="E160" s="1" t="s">
        <v>411</v>
      </c>
      <c r="F160" s="2">
        <v>-0.2105605</v>
      </c>
      <c r="G160" s="2">
        <v>-0.0713009</v>
      </c>
      <c r="H160" s="2"/>
      <c r="I160" s="2"/>
      <c r="J160" s="2"/>
      <c r="K160" s="2"/>
      <c r="L160" s="2"/>
      <c r="M160" s="2"/>
    </row>
    <row r="161">
      <c r="A161" s="1" t="s">
        <v>412</v>
      </c>
      <c r="B161" s="1" t="s">
        <v>285</v>
      </c>
      <c r="C161" s="4">
        <v>44318.0</v>
      </c>
      <c r="D161" s="1" t="s">
        <v>288</v>
      </c>
      <c r="E161" s="1" t="s">
        <v>413</v>
      </c>
      <c r="F161" s="2">
        <v>-0.2141825</v>
      </c>
      <c r="G161" s="2">
        <v>0.28042884</v>
      </c>
      <c r="H161" s="2"/>
      <c r="I161" s="2"/>
      <c r="J161" s="2"/>
      <c r="K161" s="2"/>
      <c r="L161" s="2"/>
      <c r="M161" s="2"/>
    </row>
    <row r="162">
      <c r="A162" s="1" t="s">
        <v>105</v>
      </c>
      <c r="B162" s="1" t="s">
        <v>165</v>
      </c>
      <c r="C162" s="4">
        <v>44318.0</v>
      </c>
      <c r="D162" s="1" t="s">
        <v>166</v>
      </c>
      <c r="E162" s="1" t="s">
        <v>414</v>
      </c>
      <c r="F162" s="2">
        <v>-0.223143</v>
      </c>
      <c r="G162" s="2">
        <v>-0.4609163</v>
      </c>
      <c r="H162" s="2"/>
      <c r="I162" s="2"/>
      <c r="J162" s="2"/>
      <c r="K162" s="2"/>
      <c r="L162" s="2"/>
      <c r="M162" s="2"/>
    </row>
    <row r="163">
      <c r="A163" s="1" t="s">
        <v>35</v>
      </c>
      <c r="B163" s="1" t="s">
        <v>165</v>
      </c>
      <c r="C163" s="4">
        <v>44304.0</v>
      </c>
      <c r="D163" s="1" t="s">
        <v>166</v>
      </c>
      <c r="E163" s="1" t="s">
        <v>415</v>
      </c>
      <c r="F163" s="2">
        <v>-0.2251535</v>
      </c>
      <c r="G163" s="2">
        <v>0.26541786</v>
      </c>
      <c r="H163" s="2"/>
      <c r="I163" s="2"/>
      <c r="J163" s="2"/>
      <c r="K163" s="2"/>
      <c r="L163" s="2"/>
      <c r="M163" s="2"/>
    </row>
    <row r="164">
      <c r="A164" s="1" t="s">
        <v>416</v>
      </c>
      <c r="B164" s="1" t="s">
        <v>237</v>
      </c>
      <c r="C164" s="4">
        <v>44318.0</v>
      </c>
      <c r="D164" s="1" t="s">
        <v>238</v>
      </c>
      <c r="E164" s="1" t="s">
        <v>417</v>
      </c>
      <c r="F164" s="2">
        <v>-0.22793</v>
      </c>
      <c r="G164" s="2">
        <v>0.77751479</v>
      </c>
      <c r="H164" s="2"/>
      <c r="I164" s="2"/>
      <c r="J164" s="2"/>
      <c r="K164" s="2"/>
      <c r="L164" s="2"/>
      <c r="M164" s="2"/>
    </row>
    <row r="165">
      <c r="A165" s="1" t="s">
        <v>418</v>
      </c>
      <c r="B165" s="1" t="s">
        <v>237</v>
      </c>
      <c r="C165" s="4">
        <v>44318.0</v>
      </c>
      <c r="D165" s="1" t="s">
        <v>238</v>
      </c>
      <c r="E165" s="1" t="s">
        <v>419</v>
      </c>
      <c r="F165" s="2">
        <v>-0.2307685</v>
      </c>
      <c r="G165" s="2">
        <v>-0.038778</v>
      </c>
      <c r="H165" s="2"/>
      <c r="I165" s="2"/>
      <c r="J165" s="2"/>
      <c r="K165" s="2"/>
      <c r="L165" s="2"/>
      <c r="M165" s="2"/>
    </row>
    <row r="166">
      <c r="A166" s="1" t="s">
        <v>56</v>
      </c>
      <c r="B166" s="1" t="s">
        <v>165</v>
      </c>
      <c r="C166" s="4">
        <v>44318.0</v>
      </c>
      <c r="D166" s="1" t="s">
        <v>166</v>
      </c>
      <c r="E166" s="1" t="s">
        <v>420</v>
      </c>
      <c r="F166" s="2">
        <v>-0.2425825</v>
      </c>
      <c r="G166" s="2">
        <v>-0.3728164</v>
      </c>
      <c r="H166" s="2"/>
      <c r="I166" s="2"/>
      <c r="J166" s="2"/>
      <c r="K166" s="2"/>
      <c r="L166" s="2"/>
      <c r="M166" s="2"/>
    </row>
    <row r="167">
      <c r="A167" s="1" t="s">
        <v>421</v>
      </c>
      <c r="B167" s="1" t="s">
        <v>165</v>
      </c>
      <c r="C167" s="4">
        <v>44318.0</v>
      </c>
      <c r="D167" s="1" t="s">
        <v>169</v>
      </c>
      <c r="E167" s="1" t="s">
        <v>422</v>
      </c>
      <c r="F167" s="2">
        <v>-0.2465825</v>
      </c>
      <c r="G167" s="2">
        <v>-0.2258196</v>
      </c>
      <c r="H167" s="2"/>
      <c r="I167" s="2"/>
      <c r="J167" s="2"/>
      <c r="K167" s="2"/>
      <c r="L167" s="2"/>
      <c r="M167" s="2"/>
    </row>
    <row r="168">
      <c r="A168" s="1" t="s">
        <v>423</v>
      </c>
      <c r="B168" s="1" t="s">
        <v>285</v>
      </c>
      <c r="C168" s="4">
        <v>44318.0</v>
      </c>
      <c r="D168" s="1" t="s">
        <v>169</v>
      </c>
      <c r="E168" s="1" t="s">
        <v>424</v>
      </c>
      <c r="F168" s="2">
        <v>-0.2495825</v>
      </c>
      <c r="G168" s="2">
        <v>0.41879162</v>
      </c>
      <c r="H168" s="2"/>
      <c r="I168" s="2"/>
      <c r="J168" s="2"/>
      <c r="K168" s="2"/>
      <c r="L168" s="2"/>
      <c r="M168" s="2"/>
    </row>
    <row r="169">
      <c r="A169" s="1" t="s">
        <v>127</v>
      </c>
      <c r="B169" s="1" t="s">
        <v>165</v>
      </c>
      <c r="C169" s="4">
        <v>44304.0</v>
      </c>
      <c r="D169" s="1" t="s">
        <v>166</v>
      </c>
      <c r="E169" s="1" t="s">
        <v>425</v>
      </c>
      <c r="F169" s="2">
        <v>-0.2522035</v>
      </c>
      <c r="G169" s="2">
        <v>-0.204072</v>
      </c>
      <c r="H169" s="2"/>
      <c r="I169" s="2"/>
      <c r="J169" s="2"/>
      <c r="K169" s="2"/>
      <c r="L169" s="2"/>
      <c r="M169" s="2"/>
    </row>
    <row r="170">
      <c r="A170" s="1" t="s">
        <v>426</v>
      </c>
      <c r="B170" s="1" t="s">
        <v>285</v>
      </c>
      <c r="C170" s="4">
        <v>44304.0</v>
      </c>
      <c r="D170" s="1" t="s">
        <v>169</v>
      </c>
      <c r="E170" s="1" t="s">
        <v>427</v>
      </c>
      <c r="F170" s="2">
        <v>-0.2593235</v>
      </c>
      <c r="G170" s="2">
        <v>-0.3113248</v>
      </c>
      <c r="H170" s="2"/>
      <c r="I170" s="2"/>
      <c r="J170" s="2"/>
      <c r="K170" s="2"/>
      <c r="L170" s="2"/>
      <c r="M170" s="2"/>
    </row>
    <row r="171">
      <c r="A171" s="1" t="s">
        <v>428</v>
      </c>
      <c r="B171" s="1" t="s">
        <v>285</v>
      </c>
      <c r="C171" s="4">
        <v>44304.0</v>
      </c>
      <c r="D171" s="1" t="s">
        <v>169</v>
      </c>
      <c r="E171" s="1" t="s">
        <v>429</v>
      </c>
      <c r="F171" s="2">
        <v>-0.268671</v>
      </c>
      <c r="G171" s="2">
        <v>-0.3834904</v>
      </c>
      <c r="H171" s="2"/>
      <c r="I171" s="2"/>
      <c r="J171" s="2"/>
      <c r="K171" s="2"/>
      <c r="L171" s="2"/>
      <c r="M171" s="2"/>
    </row>
    <row r="172">
      <c r="A172" s="1" t="s">
        <v>430</v>
      </c>
      <c r="B172" s="1" t="s">
        <v>165</v>
      </c>
      <c r="C172" s="4">
        <v>44318.0</v>
      </c>
      <c r="D172" s="1" t="s">
        <v>169</v>
      </c>
      <c r="E172" s="1" t="s">
        <v>431</v>
      </c>
      <c r="F172" s="2">
        <v>-0.2692825</v>
      </c>
      <c r="G172" s="2">
        <v>0.36170547</v>
      </c>
      <c r="H172" s="2"/>
      <c r="I172" s="2"/>
      <c r="J172" s="2"/>
      <c r="K172" s="2"/>
      <c r="L172" s="2"/>
      <c r="M172" s="2"/>
    </row>
    <row r="173">
      <c r="A173" s="1" t="s">
        <v>118</v>
      </c>
      <c r="B173" s="1" t="s">
        <v>165</v>
      </c>
      <c r="C173" s="4">
        <v>44318.0</v>
      </c>
      <c r="D173" s="1" t="s">
        <v>166</v>
      </c>
      <c r="E173" s="1" t="s">
        <v>369</v>
      </c>
      <c r="F173" s="2">
        <v>-0.269977</v>
      </c>
      <c r="G173" s="2">
        <v>-0.6332821</v>
      </c>
      <c r="H173" s="2"/>
      <c r="I173" s="2"/>
      <c r="J173" s="2"/>
      <c r="K173" s="2"/>
      <c r="L173" s="2"/>
      <c r="M173" s="2"/>
    </row>
    <row r="174">
      <c r="A174" s="1" t="s">
        <v>432</v>
      </c>
      <c r="B174" s="1" t="s">
        <v>285</v>
      </c>
      <c r="C174" s="4">
        <v>44318.0</v>
      </c>
      <c r="D174" s="1" t="s">
        <v>169</v>
      </c>
      <c r="E174" s="1" t="s">
        <v>433</v>
      </c>
      <c r="F174" s="2">
        <v>-0.275521</v>
      </c>
      <c r="G174" s="2">
        <v>-0.1167452</v>
      </c>
      <c r="H174" s="2"/>
      <c r="I174" s="2"/>
      <c r="J174" s="2"/>
      <c r="K174" s="2"/>
      <c r="L174" s="2"/>
      <c r="M174" s="2"/>
    </row>
    <row r="175">
      <c r="A175" s="1" t="s">
        <v>434</v>
      </c>
      <c r="B175" s="1" t="s">
        <v>237</v>
      </c>
      <c r="C175" s="4">
        <v>44311.0</v>
      </c>
      <c r="D175" s="1" t="s">
        <v>238</v>
      </c>
      <c r="E175" s="1" t="s">
        <v>435</v>
      </c>
      <c r="F175" s="2">
        <v>-0.2775455</v>
      </c>
      <c r="G175" s="2">
        <v>-0.134388</v>
      </c>
      <c r="H175" s="2"/>
      <c r="I175" s="2"/>
      <c r="J175" s="2"/>
      <c r="K175" s="2"/>
      <c r="L175" s="2"/>
      <c r="M175" s="2"/>
    </row>
    <row r="176">
      <c r="A176" s="1" t="s">
        <v>436</v>
      </c>
      <c r="B176" s="1" t="s">
        <v>237</v>
      </c>
      <c r="C176" s="4">
        <v>44318.0</v>
      </c>
      <c r="D176" s="1" t="s">
        <v>238</v>
      </c>
      <c r="E176" s="1" t="s">
        <v>437</v>
      </c>
      <c r="F176" s="2">
        <v>-0.278175</v>
      </c>
      <c r="G176" s="2">
        <v>0.58094257</v>
      </c>
      <c r="H176" s="2"/>
      <c r="I176" s="2"/>
      <c r="J176" s="2"/>
      <c r="K176" s="2"/>
      <c r="L176" s="2"/>
      <c r="M176" s="2"/>
    </row>
    <row r="177">
      <c r="A177" s="1" t="s">
        <v>438</v>
      </c>
      <c r="B177" s="1" t="s">
        <v>285</v>
      </c>
      <c r="C177" s="4">
        <v>44318.0</v>
      </c>
      <c r="D177" s="1" t="s">
        <v>288</v>
      </c>
      <c r="E177" s="1" t="s">
        <v>439</v>
      </c>
      <c r="F177" s="2">
        <v>-0.278527</v>
      </c>
      <c r="G177" s="2">
        <v>-0.2428077</v>
      </c>
      <c r="H177" s="2"/>
      <c r="I177" s="2"/>
      <c r="J177" s="2"/>
      <c r="K177" s="2"/>
      <c r="L177" s="2"/>
      <c r="M177" s="2"/>
    </row>
    <row r="178">
      <c r="A178" s="1" t="s">
        <v>133</v>
      </c>
      <c r="B178" s="1" t="s">
        <v>165</v>
      </c>
      <c r="C178" s="4">
        <v>44318.0</v>
      </c>
      <c r="D178" s="1" t="s">
        <v>166</v>
      </c>
      <c r="E178" s="1" t="s">
        <v>440</v>
      </c>
      <c r="F178" s="2">
        <v>-0.285614</v>
      </c>
      <c r="G178" s="2">
        <v>-0.8738189</v>
      </c>
      <c r="H178" s="2"/>
      <c r="I178" s="2"/>
      <c r="J178" s="2"/>
      <c r="K178" s="2"/>
      <c r="L178" s="2"/>
      <c r="M178" s="2"/>
    </row>
    <row r="179">
      <c r="A179" s="1" t="s">
        <v>441</v>
      </c>
      <c r="B179" s="1" t="s">
        <v>165</v>
      </c>
      <c r="C179" s="4">
        <v>44318.0</v>
      </c>
      <c r="D179" s="1" t="s">
        <v>169</v>
      </c>
      <c r="E179" s="1" t="s">
        <v>442</v>
      </c>
      <c r="F179" s="2">
        <v>-0.2968855</v>
      </c>
      <c r="G179" s="2">
        <v>-0.2143983</v>
      </c>
      <c r="H179" s="2"/>
      <c r="I179" s="2"/>
      <c r="J179" s="2"/>
      <c r="K179" s="2"/>
      <c r="L179" s="2"/>
      <c r="M179" s="2"/>
    </row>
    <row r="180">
      <c r="A180" s="1" t="s">
        <v>443</v>
      </c>
      <c r="B180" s="1" t="s">
        <v>285</v>
      </c>
      <c r="C180" s="4">
        <v>44318.0</v>
      </c>
      <c r="D180" s="1" t="s">
        <v>169</v>
      </c>
      <c r="E180" s="1" t="s">
        <v>444</v>
      </c>
      <c r="F180" s="2">
        <v>-0.2984225</v>
      </c>
      <c r="G180" s="2">
        <v>-0.0147377</v>
      </c>
      <c r="H180" s="2"/>
      <c r="I180" s="2"/>
      <c r="J180" s="2"/>
      <c r="K180" s="2"/>
      <c r="L180" s="2"/>
      <c r="M180" s="2"/>
    </row>
    <row r="181">
      <c r="A181" s="1" t="s">
        <v>90</v>
      </c>
      <c r="B181" s="1" t="s">
        <v>165</v>
      </c>
      <c r="C181" s="4">
        <v>44318.0</v>
      </c>
      <c r="D181" s="1" t="s">
        <v>166</v>
      </c>
      <c r="E181" s="1" t="s">
        <v>445</v>
      </c>
      <c r="F181" s="2">
        <v>-0.31295</v>
      </c>
      <c r="G181" s="2">
        <v>-0.287861</v>
      </c>
      <c r="H181" s="2"/>
      <c r="I181" s="2"/>
      <c r="J181" s="2"/>
      <c r="K181" s="2"/>
      <c r="L181" s="2"/>
      <c r="M181" s="2"/>
    </row>
    <row r="182">
      <c r="A182" s="1" t="s">
        <v>446</v>
      </c>
      <c r="B182" s="1" t="s">
        <v>447</v>
      </c>
      <c r="C182" s="4">
        <v>44318.0</v>
      </c>
      <c r="D182" s="1" t="s">
        <v>169</v>
      </c>
      <c r="E182" s="1" t="s">
        <v>448</v>
      </c>
      <c r="F182" s="2">
        <v>-0.3135775</v>
      </c>
      <c r="G182" s="2">
        <v>1.04110867</v>
      </c>
      <c r="H182" s="2"/>
      <c r="I182" s="2"/>
      <c r="J182" s="2"/>
      <c r="K182" s="2"/>
      <c r="L182" s="2"/>
      <c r="M182" s="2"/>
    </row>
    <row r="183">
      <c r="A183" s="1" t="s">
        <v>130</v>
      </c>
      <c r="B183" s="1" t="s">
        <v>165</v>
      </c>
      <c r="C183" s="4">
        <v>44304.0</v>
      </c>
      <c r="D183" s="1" t="s">
        <v>166</v>
      </c>
      <c r="E183" s="1" t="s">
        <v>449</v>
      </c>
      <c r="F183" s="2">
        <v>-0.3182755</v>
      </c>
      <c r="G183" s="2">
        <v>-0.7000776</v>
      </c>
      <c r="H183" s="2"/>
      <c r="I183" s="2"/>
      <c r="J183" s="2"/>
      <c r="K183" s="2"/>
      <c r="L183" s="2"/>
      <c r="M183" s="2"/>
    </row>
    <row r="184">
      <c r="A184" s="1" t="s">
        <v>450</v>
      </c>
      <c r="B184" s="1" t="s">
        <v>344</v>
      </c>
      <c r="C184" s="4">
        <v>44303.0</v>
      </c>
      <c r="D184" s="1" t="s">
        <v>169</v>
      </c>
      <c r="E184" s="1" t="s">
        <v>451</v>
      </c>
      <c r="F184" s="2">
        <v>-0.320428</v>
      </c>
      <c r="G184" s="2">
        <v>1.10137582</v>
      </c>
      <c r="H184" s="2"/>
      <c r="I184" s="2"/>
      <c r="J184" s="2"/>
      <c r="K184" s="2"/>
      <c r="L184" s="2"/>
      <c r="M184" s="2"/>
    </row>
    <row r="185">
      <c r="A185" s="1" t="s">
        <v>452</v>
      </c>
      <c r="B185" s="1" t="s">
        <v>447</v>
      </c>
      <c r="C185" s="4">
        <v>44318.0</v>
      </c>
      <c r="D185" s="1" t="s">
        <v>169</v>
      </c>
      <c r="E185" s="1" t="s">
        <v>453</v>
      </c>
      <c r="F185" s="2">
        <v>-0.331601</v>
      </c>
      <c r="G185" s="2">
        <v>0.02258881</v>
      </c>
      <c r="H185" s="2"/>
      <c r="I185" s="2"/>
      <c r="J185" s="2"/>
      <c r="K185" s="2"/>
      <c r="L185" s="2"/>
      <c r="M185" s="2"/>
    </row>
    <row r="186">
      <c r="A186" s="1" t="s">
        <v>454</v>
      </c>
      <c r="B186" s="1" t="s">
        <v>285</v>
      </c>
      <c r="C186" s="4">
        <v>44318.0</v>
      </c>
      <c r="D186" s="1" t="s">
        <v>288</v>
      </c>
      <c r="E186" s="1" t="s">
        <v>455</v>
      </c>
      <c r="F186" s="2">
        <v>-0.3317305</v>
      </c>
      <c r="G186" s="2">
        <v>0.05868501</v>
      </c>
      <c r="H186" s="2"/>
      <c r="I186" s="2"/>
      <c r="J186" s="2"/>
      <c r="K186" s="2"/>
      <c r="L186" s="2"/>
      <c r="M186" s="2"/>
    </row>
    <row r="187">
      <c r="A187" s="1" t="s">
        <v>131</v>
      </c>
      <c r="B187" s="1" t="s">
        <v>165</v>
      </c>
      <c r="C187" s="4">
        <v>44318.0</v>
      </c>
      <c r="D187" s="1" t="s">
        <v>166</v>
      </c>
      <c r="E187" s="1" t="s">
        <v>456</v>
      </c>
      <c r="F187" s="2">
        <v>-0.3391735</v>
      </c>
      <c r="G187" s="2">
        <v>-0.3081685</v>
      </c>
      <c r="H187" s="2"/>
      <c r="I187" s="2"/>
      <c r="J187" s="2"/>
      <c r="K187" s="2"/>
      <c r="L187" s="2"/>
      <c r="M187" s="2"/>
    </row>
    <row r="188">
      <c r="A188" s="1" t="s">
        <v>457</v>
      </c>
      <c r="B188" s="1" t="s">
        <v>285</v>
      </c>
      <c r="C188" s="4">
        <v>44318.0</v>
      </c>
      <c r="D188" s="1" t="s">
        <v>288</v>
      </c>
      <c r="E188" s="1" t="s">
        <v>458</v>
      </c>
      <c r="F188" s="2">
        <v>-0.362856</v>
      </c>
      <c r="G188" s="2">
        <v>0.87276604</v>
      </c>
      <c r="H188" s="2"/>
      <c r="I188" s="2"/>
      <c r="J188" s="2"/>
      <c r="K188" s="2"/>
      <c r="L188" s="2"/>
      <c r="M188" s="2"/>
    </row>
    <row r="189">
      <c r="A189" s="1" t="s">
        <v>459</v>
      </c>
      <c r="B189" s="1" t="s">
        <v>237</v>
      </c>
      <c r="C189" s="4">
        <v>44318.0</v>
      </c>
      <c r="D189" s="1" t="s">
        <v>238</v>
      </c>
      <c r="E189" s="1" t="s">
        <v>460</v>
      </c>
      <c r="F189" s="2">
        <v>-0.3661385</v>
      </c>
      <c r="G189" s="2">
        <v>-0.1539557</v>
      </c>
      <c r="H189" s="2"/>
      <c r="I189" s="2"/>
      <c r="J189" s="2"/>
      <c r="K189" s="2"/>
      <c r="L189" s="2"/>
      <c r="M189" s="2"/>
    </row>
    <row r="190">
      <c r="A190" s="1" t="s">
        <v>461</v>
      </c>
      <c r="B190" s="1" t="s">
        <v>285</v>
      </c>
      <c r="C190" s="4">
        <v>44318.0</v>
      </c>
      <c r="D190" s="1" t="s">
        <v>288</v>
      </c>
      <c r="E190" s="1" t="s">
        <v>462</v>
      </c>
      <c r="F190" s="2">
        <v>-0.3688255</v>
      </c>
      <c r="G190" s="2">
        <v>0.87945913</v>
      </c>
      <c r="H190" s="2"/>
      <c r="I190" s="2"/>
      <c r="J190" s="2"/>
      <c r="K190" s="2"/>
      <c r="L190" s="2"/>
      <c r="M190" s="2"/>
    </row>
    <row r="191">
      <c r="A191" s="1" t="s">
        <v>40</v>
      </c>
      <c r="B191" s="1" t="s">
        <v>165</v>
      </c>
      <c r="C191" s="4">
        <v>44318.0</v>
      </c>
      <c r="D191" s="1" t="s">
        <v>166</v>
      </c>
      <c r="E191" s="1" t="s">
        <v>463</v>
      </c>
      <c r="F191" s="2">
        <v>-0.369605</v>
      </c>
      <c r="G191" s="2">
        <v>-0.090725</v>
      </c>
      <c r="H191" s="2"/>
      <c r="I191" s="2"/>
      <c r="J191" s="2"/>
      <c r="K191" s="2"/>
      <c r="L191" s="2"/>
      <c r="M191" s="2"/>
    </row>
    <row r="192">
      <c r="A192" s="1" t="s">
        <v>464</v>
      </c>
      <c r="B192" s="1" t="s">
        <v>285</v>
      </c>
      <c r="C192" s="4">
        <v>44318.0</v>
      </c>
      <c r="D192" s="1" t="s">
        <v>169</v>
      </c>
      <c r="E192" s="1" t="s">
        <v>465</v>
      </c>
      <c r="F192" s="2">
        <v>-0.374092</v>
      </c>
      <c r="G192" s="2">
        <v>0.21344472</v>
      </c>
      <c r="H192" s="2"/>
      <c r="I192" s="2"/>
      <c r="J192" s="2"/>
      <c r="K192" s="2"/>
      <c r="L192" s="2"/>
      <c r="M192" s="2"/>
    </row>
    <row r="193">
      <c r="A193" s="1" t="s">
        <v>154</v>
      </c>
      <c r="B193" s="1" t="s">
        <v>165</v>
      </c>
      <c r="C193" s="4">
        <v>44304.0</v>
      </c>
      <c r="D193" s="1" t="s">
        <v>166</v>
      </c>
      <c r="E193" s="1" t="s">
        <v>466</v>
      </c>
      <c r="F193" s="2">
        <v>-0.3941315</v>
      </c>
      <c r="G193" s="2">
        <v>-0.0601009</v>
      </c>
      <c r="H193" s="2"/>
      <c r="I193" s="2"/>
      <c r="J193" s="2"/>
      <c r="K193" s="2"/>
      <c r="L193" s="2"/>
      <c r="M193" s="2"/>
    </row>
    <row r="194">
      <c r="A194" s="1" t="s">
        <v>467</v>
      </c>
      <c r="B194" s="1" t="s">
        <v>366</v>
      </c>
      <c r="C194" s="4">
        <v>44311.0</v>
      </c>
      <c r="D194" s="1" t="s">
        <v>169</v>
      </c>
      <c r="E194" s="1" t="s">
        <v>468</v>
      </c>
      <c r="F194" s="2">
        <v>-0.3954515</v>
      </c>
      <c r="G194" s="2">
        <v>-0.2115652</v>
      </c>
      <c r="H194" s="2"/>
      <c r="I194" s="2"/>
      <c r="J194" s="2"/>
      <c r="K194" s="2"/>
      <c r="L194" s="2"/>
      <c r="M194" s="2"/>
    </row>
    <row r="195">
      <c r="A195" s="1" t="s">
        <v>70</v>
      </c>
      <c r="B195" s="1" t="s">
        <v>165</v>
      </c>
      <c r="C195" s="4">
        <v>44318.0</v>
      </c>
      <c r="D195" s="1" t="s">
        <v>166</v>
      </c>
      <c r="E195" s="1" t="s">
        <v>469</v>
      </c>
      <c r="F195" s="2">
        <v>-0.396318</v>
      </c>
      <c r="G195" s="2">
        <v>-0.3043995</v>
      </c>
      <c r="H195" s="2"/>
      <c r="I195" s="2"/>
      <c r="J195" s="2"/>
      <c r="K195" s="2"/>
      <c r="L195" s="2"/>
      <c r="M195" s="2"/>
    </row>
    <row r="196">
      <c r="A196" s="1" t="s">
        <v>470</v>
      </c>
      <c r="B196" s="1" t="s">
        <v>285</v>
      </c>
      <c r="C196" s="4">
        <v>44318.0</v>
      </c>
      <c r="D196" s="1" t="s">
        <v>288</v>
      </c>
      <c r="E196" s="1" t="s">
        <v>471</v>
      </c>
      <c r="F196" s="2">
        <v>-0.401476</v>
      </c>
      <c r="G196" s="2">
        <v>-0.086895</v>
      </c>
      <c r="H196" s="2"/>
      <c r="I196" s="2"/>
      <c r="J196" s="2"/>
      <c r="K196" s="2"/>
      <c r="L196" s="2"/>
      <c r="M196" s="2"/>
    </row>
    <row r="197">
      <c r="A197" s="1" t="s">
        <v>472</v>
      </c>
      <c r="B197" s="1" t="s">
        <v>285</v>
      </c>
      <c r="C197" s="4">
        <v>44318.0</v>
      </c>
      <c r="D197" s="1" t="s">
        <v>288</v>
      </c>
      <c r="E197" s="1" t="s">
        <v>473</v>
      </c>
      <c r="F197" s="2">
        <v>-0.405112</v>
      </c>
      <c r="G197" s="2">
        <v>0.338798</v>
      </c>
      <c r="H197" s="2"/>
      <c r="I197" s="2"/>
      <c r="J197" s="2"/>
      <c r="K197" s="2"/>
      <c r="L197" s="2"/>
      <c r="M197" s="2"/>
    </row>
    <row r="198">
      <c r="A198" s="1" t="s">
        <v>23</v>
      </c>
      <c r="B198" s="1" t="s">
        <v>165</v>
      </c>
      <c r="C198" s="4">
        <v>44290.0</v>
      </c>
      <c r="D198" s="1" t="s">
        <v>166</v>
      </c>
      <c r="E198" s="1" t="s">
        <v>474</v>
      </c>
      <c r="F198" s="2">
        <v>-0.408864</v>
      </c>
      <c r="G198" s="2">
        <v>-0.6588093</v>
      </c>
      <c r="H198" s="2"/>
      <c r="I198" s="2"/>
      <c r="J198" s="2"/>
      <c r="K198" s="2"/>
      <c r="L198" s="2"/>
      <c r="M198" s="2"/>
    </row>
    <row r="199">
      <c r="A199" s="1" t="s">
        <v>83</v>
      </c>
      <c r="B199" s="1" t="s">
        <v>165</v>
      </c>
      <c r="C199" s="4">
        <v>44304.0</v>
      </c>
      <c r="D199" s="1" t="s">
        <v>166</v>
      </c>
      <c r="E199" s="1" t="s">
        <v>475</v>
      </c>
      <c r="F199" s="2">
        <v>-0.4112515</v>
      </c>
      <c r="G199" s="2">
        <v>-0.60255</v>
      </c>
      <c r="H199" s="2"/>
      <c r="I199" s="2"/>
      <c r="J199" s="2"/>
      <c r="K199" s="2"/>
      <c r="L199" s="2"/>
      <c r="M199" s="2"/>
    </row>
    <row r="200">
      <c r="A200" s="1" t="s">
        <v>136</v>
      </c>
      <c r="B200" s="1" t="s">
        <v>165</v>
      </c>
      <c r="C200" s="4">
        <v>44318.0</v>
      </c>
      <c r="D200" s="1" t="s">
        <v>166</v>
      </c>
      <c r="E200" s="1" t="s">
        <v>476</v>
      </c>
      <c r="F200" s="2">
        <v>-0.415449</v>
      </c>
      <c r="G200" s="2">
        <v>-0.155327</v>
      </c>
      <c r="H200" s="2"/>
      <c r="I200" s="2"/>
      <c r="J200" s="2"/>
      <c r="K200" s="2"/>
      <c r="L200" s="2"/>
      <c r="M200" s="2"/>
    </row>
    <row r="201">
      <c r="A201" s="1" t="s">
        <v>477</v>
      </c>
      <c r="B201" s="1" t="s">
        <v>237</v>
      </c>
      <c r="C201" s="4">
        <v>44318.0</v>
      </c>
      <c r="D201" s="1" t="s">
        <v>238</v>
      </c>
      <c r="E201" s="1" t="s">
        <v>478</v>
      </c>
      <c r="F201" s="2">
        <v>-0.4237455</v>
      </c>
      <c r="G201" s="2">
        <v>0.25706754</v>
      </c>
      <c r="H201" s="2"/>
      <c r="I201" s="2"/>
      <c r="J201" s="2"/>
      <c r="K201" s="2"/>
      <c r="L201" s="2"/>
      <c r="M201" s="2"/>
    </row>
    <row r="202">
      <c r="A202" s="1" t="s">
        <v>479</v>
      </c>
      <c r="B202" s="1" t="s">
        <v>165</v>
      </c>
      <c r="C202" s="4">
        <v>44297.0</v>
      </c>
      <c r="D202" s="1" t="s">
        <v>169</v>
      </c>
      <c r="E202" s="1" t="s">
        <v>480</v>
      </c>
      <c r="F202" s="2">
        <v>-0.4250945</v>
      </c>
      <c r="G202" s="2">
        <v>-0.5770109</v>
      </c>
      <c r="H202" s="2"/>
      <c r="I202" s="2"/>
      <c r="J202" s="2"/>
      <c r="K202" s="2"/>
      <c r="L202" s="2"/>
      <c r="M202" s="2"/>
    </row>
    <row r="203">
      <c r="A203" s="1" t="s">
        <v>102</v>
      </c>
      <c r="B203" s="1" t="s">
        <v>165</v>
      </c>
      <c r="C203" s="4">
        <v>44318.0</v>
      </c>
      <c r="D203" s="1" t="s">
        <v>166</v>
      </c>
      <c r="E203" s="1" t="s">
        <v>481</v>
      </c>
      <c r="F203" s="2">
        <v>-0.430533</v>
      </c>
      <c r="G203" s="2">
        <v>-0.1554871</v>
      </c>
      <c r="H203" s="2"/>
      <c r="I203" s="2"/>
      <c r="J203" s="2"/>
      <c r="K203" s="2"/>
      <c r="L203" s="2"/>
      <c r="M203" s="2"/>
    </row>
    <row r="204">
      <c r="A204" s="1" t="s">
        <v>482</v>
      </c>
      <c r="B204" s="1" t="s">
        <v>344</v>
      </c>
      <c r="C204" s="4">
        <v>44297.0</v>
      </c>
      <c r="D204" s="1" t="s">
        <v>169</v>
      </c>
      <c r="E204" s="1" t="s">
        <v>483</v>
      </c>
      <c r="F204" s="2">
        <v>-0.44498</v>
      </c>
      <c r="G204" s="2">
        <v>0.66141</v>
      </c>
      <c r="H204" s="2"/>
      <c r="I204" s="2"/>
      <c r="J204" s="2"/>
      <c r="K204" s="2"/>
      <c r="L204" s="2"/>
      <c r="M204" s="2"/>
    </row>
    <row r="205">
      <c r="A205" s="1" t="s">
        <v>484</v>
      </c>
      <c r="B205" s="1" t="s">
        <v>165</v>
      </c>
      <c r="C205" s="4">
        <v>44297.0</v>
      </c>
      <c r="D205" s="1" t="s">
        <v>169</v>
      </c>
      <c r="E205" s="1" t="s">
        <v>485</v>
      </c>
      <c r="F205" s="2">
        <v>-0.448125</v>
      </c>
      <c r="G205" s="2">
        <v>-0.5902453</v>
      </c>
      <c r="H205" s="2"/>
      <c r="I205" s="2"/>
      <c r="J205" s="2"/>
      <c r="K205" s="2"/>
      <c r="L205" s="2"/>
      <c r="M205" s="2"/>
    </row>
    <row r="206">
      <c r="A206" s="1" t="s">
        <v>117</v>
      </c>
      <c r="B206" s="1" t="s">
        <v>165</v>
      </c>
      <c r="C206" s="4">
        <v>44318.0</v>
      </c>
      <c r="D206" s="1" t="s">
        <v>166</v>
      </c>
      <c r="E206" s="1" t="s">
        <v>486</v>
      </c>
      <c r="F206" s="2">
        <v>-0.4666715</v>
      </c>
      <c r="G206" s="2">
        <v>-0.1423424</v>
      </c>
      <c r="H206" s="2"/>
      <c r="I206" s="2"/>
      <c r="J206" s="2"/>
      <c r="K206" s="2"/>
      <c r="L206" s="2"/>
      <c r="M206" s="2"/>
    </row>
    <row r="207">
      <c r="A207" s="1" t="s">
        <v>487</v>
      </c>
      <c r="B207" s="1" t="s">
        <v>285</v>
      </c>
      <c r="C207" s="4">
        <v>44318.0</v>
      </c>
      <c r="D207" s="1" t="s">
        <v>288</v>
      </c>
      <c r="E207" s="1" t="s">
        <v>488</v>
      </c>
      <c r="F207" s="2">
        <v>-0.4731495</v>
      </c>
      <c r="G207" s="2">
        <v>-0.1823079</v>
      </c>
      <c r="H207" s="2"/>
      <c r="I207" s="2"/>
      <c r="J207" s="2"/>
      <c r="K207" s="2"/>
      <c r="L207" s="2"/>
      <c r="M207" s="2"/>
    </row>
    <row r="208">
      <c r="A208" s="1" t="s">
        <v>92</v>
      </c>
      <c r="B208" s="1" t="s">
        <v>165</v>
      </c>
      <c r="C208" s="4">
        <v>44318.0</v>
      </c>
      <c r="D208" s="1" t="s">
        <v>166</v>
      </c>
      <c r="E208" s="1" t="s">
        <v>489</v>
      </c>
      <c r="F208" s="2">
        <v>-0.477084</v>
      </c>
      <c r="G208" s="2">
        <v>-0.9447235</v>
      </c>
      <c r="H208" s="2"/>
      <c r="I208" s="2"/>
      <c r="J208" s="2"/>
      <c r="K208" s="2"/>
      <c r="L208" s="2"/>
      <c r="M208" s="2"/>
    </row>
    <row r="209">
      <c r="A209" s="1" t="s">
        <v>490</v>
      </c>
      <c r="B209" s="1" t="s">
        <v>285</v>
      </c>
      <c r="C209" s="4">
        <v>44318.0</v>
      </c>
      <c r="D209" s="1" t="s">
        <v>288</v>
      </c>
      <c r="E209" s="1" t="s">
        <v>491</v>
      </c>
      <c r="F209" s="2">
        <v>-0.480259</v>
      </c>
      <c r="G209" s="2">
        <v>-0.3258813</v>
      </c>
      <c r="H209" s="2"/>
      <c r="I209" s="2"/>
      <c r="J209" s="2"/>
      <c r="K209" s="2"/>
      <c r="L209" s="2"/>
      <c r="M209" s="2"/>
    </row>
    <row r="210">
      <c r="A210" s="1" t="s">
        <v>492</v>
      </c>
      <c r="B210" s="1" t="s">
        <v>165</v>
      </c>
      <c r="C210" s="4">
        <v>44304.0</v>
      </c>
      <c r="D210" s="1" t="s">
        <v>169</v>
      </c>
      <c r="E210" s="1" t="s">
        <v>493</v>
      </c>
      <c r="F210" s="2">
        <v>-0.4884875</v>
      </c>
      <c r="G210" s="2">
        <v>-0.3864147</v>
      </c>
      <c r="H210" s="2"/>
      <c r="I210" s="2"/>
      <c r="J210" s="2"/>
      <c r="K210" s="2"/>
      <c r="L210" s="2"/>
      <c r="M210" s="2"/>
    </row>
    <row r="211">
      <c r="A211" s="1" t="s">
        <v>494</v>
      </c>
      <c r="B211" s="1" t="s">
        <v>285</v>
      </c>
      <c r="C211" s="4">
        <v>44318.0</v>
      </c>
      <c r="D211" s="1" t="s">
        <v>169</v>
      </c>
      <c r="E211" s="1" t="s">
        <v>495</v>
      </c>
      <c r="F211" s="2">
        <v>-0.4917465</v>
      </c>
      <c r="G211" s="2">
        <v>0.36024743</v>
      </c>
      <c r="H211" s="2"/>
      <c r="I211" s="2"/>
      <c r="J211" s="2"/>
      <c r="K211" s="2"/>
      <c r="L211" s="2"/>
      <c r="M211" s="2"/>
    </row>
    <row r="212">
      <c r="A212" s="1" t="s">
        <v>496</v>
      </c>
      <c r="B212" s="1" t="s">
        <v>237</v>
      </c>
      <c r="C212" s="4">
        <v>44318.0</v>
      </c>
      <c r="D212" s="1" t="s">
        <v>238</v>
      </c>
      <c r="E212" s="1" t="s">
        <v>497</v>
      </c>
      <c r="F212" s="2">
        <v>-0.4920935</v>
      </c>
      <c r="G212" s="2">
        <v>-0.5718993</v>
      </c>
      <c r="H212" s="2"/>
      <c r="I212" s="2"/>
      <c r="J212" s="2"/>
      <c r="K212" s="2"/>
      <c r="L212" s="2"/>
      <c r="M212" s="2"/>
    </row>
    <row r="213">
      <c r="A213" s="1" t="s">
        <v>498</v>
      </c>
      <c r="B213" s="1" t="s">
        <v>366</v>
      </c>
      <c r="C213" s="4">
        <v>44311.0</v>
      </c>
      <c r="D213" s="1" t="s">
        <v>169</v>
      </c>
      <c r="E213" s="1" t="s">
        <v>499</v>
      </c>
      <c r="F213" s="2">
        <v>-0.510764</v>
      </c>
      <c r="G213" s="2">
        <v>0.08709896</v>
      </c>
      <c r="H213" s="2"/>
      <c r="I213" s="2"/>
      <c r="J213" s="2"/>
      <c r="K213" s="2"/>
      <c r="L213" s="2"/>
      <c r="M213" s="2"/>
    </row>
    <row r="214">
      <c r="A214" s="1" t="s">
        <v>500</v>
      </c>
      <c r="B214" s="1" t="s">
        <v>285</v>
      </c>
      <c r="C214" s="4">
        <v>44311.0</v>
      </c>
      <c r="D214" s="1" t="s">
        <v>169</v>
      </c>
      <c r="E214" s="1" t="s">
        <v>501</v>
      </c>
      <c r="F214" s="2">
        <v>-0.5145595</v>
      </c>
      <c r="G214" s="2">
        <v>0.25716982</v>
      </c>
      <c r="H214" s="2"/>
      <c r="I214" s="2"/>
      <c r="J214" s="2"/>
      <c r="K214" s="2"/>
      <c r="L214" s="2"/>
      <c r="M214" s="2"/>
    </row>
    <row r="215">
      <c r="A215" s="1" t="s">
        <v>502</v>
      </c>
      <c r="B215" s="1" t="s">
        <v>285</v>
      </c>
      <c r="C215" s="4">
        <v>44318.0</v>
      </c>
      <c r="D215" s="1" t="s">
        <v>288</v>
      </c>
      <c r="E215" s="1" t="s">
        <v>503</v>
      </c>
      <c r="F215" s="2">
        <v>-0.5176905</v>
      </c>
      <c r="G215" s="2">
        <v>0.44964811</v>
      </c>
      <c r="H215" s="2"/>
      <c r="I215" s="2"/>
      <c r="J215" s="2"/>
      <c r="K215" s="2"/>
      <c r="L215" s="2"/>
      <c r="M215" s="2"/>
    </row>
    <row r="216">
      <c r="A216" s="1" t="s">
        <v>504</v>
      </c>
      <c r="B216" s="1" t="s">
        <v>285</v>
      </c>
      <c r="C216" s="4">
        <v>44318.0</v>
      </c>
      <c r="D216" s="1" t="s">
        <v>169</v>
      </c>
      <c r="E216" s="1" t="s">
        <v>505</v>
      </c>
      <c r="F216" s="2">
        <v>-0.526144</v>
      </c>
      <c r="G216" s="2">
        <v>-0.1148618</v>
      </c>
      <c r="H216" s="2"/>
      <c r="I216" s="2"/>
      <c r="J216" s="2"/>
      <c r="K216" s="2"/>
      <c r="L216" s="2"/>
      <c r="M216" s="2"/>
    </row>
    <row r="217">
      <c r="A217" s="1" t="s">
        <v>506</v>
      </c>
      <c r="B217" s="1" t="s">
        <v>237</v>
      </c>
      <c r="C217" s="4">
        <v>44318.0</v>
      </c>
      <c r="D217" s="1" t="s">
        <v>238</v>
      </c>
      <c r="E217" s="1" t="s">
        <v>507</v>
      </c>
      <c r="F217" s="2">
        <v>-0.5291775</v>
      </c>
      <c r="G217" s="2">
        <v>0.14985873</v>
      </c>
      <c r="H217" s="2"/>
      <c r="I217" s="2"/>
      <c r="J217" s="2"/>
      <c r="K217" s="2"/>
      <c r="L217" s="2"/>
      <c r="M217" s="2"/>
    </row>
    <row r="218">
      <c r="A218" s="1" t="s">
        <v>508</v>
      </c>
      <c r="B218" s="1" t="s">
        <v>237</v>
      </c>
      <c r="C218" s="4">
        <v>44318.0</v>
      </c>
      <c r="D218" s="1" t="s">
        <v>238</v>
      </c>
      <c r="E218" s="1" t="s">
        <v>509</v>
      </c>
      <c r="F218" s="2">
        <v>-0.5307685</v>
      </c>
      <c r="G218" s="2">
        <v>0.25164979</v>
      </c>
      <c r="H218" s="2"/>
      <c r="I218" s="2"/>
      <c r="J218" s="2"/>
      <c r="K218" s="2"/>
      <c r="L218" s="2"/>
      <c r="M218" s="2"/>
    </row>
    <row r="219">
      <c r="A219" s="1" t="s">
        <v>153</v>
      </c>
      <c r="B219" s="1" t="s">
        <v>165</v>
      </c>
      <c r="C219" s="4">
        <v>44318.0</v>
      </c>
      <c r="D219" s="1" t="s">
        <v>166</v>
      </c>
      <c r="E219" s="1" t="s">
        <v>510</v>
      </c>
      <c r="F219" s="2">
        <v>-0.5391245</v>
      </c>
      <c r="G219" s="2">
        <v>0.38231332</v>
      </c>
      <c r="H219" s="2"/>
      <c r="I219" s="2"/>
      <c r="J219" s="2"/>
      <c r="K219" s="2"/>
      <c r="L219" s="2"/>
      <c r="M219" s="2"/>
    </row>
    <row r="220">
      <c r="A220" s="1" t="s">
        <v>511</v>
      </c>
      <c r="B220" s="1" t="s">
        <v>512</v>
      </c>
      <c r="C220" s="4">
        <v>44318.0</v>
      </c>
      <c r="D220" s="1" t="s">
        <v>169</v>
      </c>
      <c r="E220" s="1" t="s">
        <v>513</v>
      </c>
      <c r="F220" s="2">
        <v>-0.546023</v>
      </c>
      <c r="G220" s="2">
        <v>0.78377557</v>
      </c>
      <c r="H220" s="2"/>
      <c r="I220" s="2"/>
      <c r="J220" s="2"/>
      <c r="K220" s="2"/>
      <c r="L220" s="2"/>
      <c r="M220" s="2"/>
    </row>
    <row r="221">
      <c r="A221" s="1" t="s">
        <v>514</v>
      </c>
      <c r="B221" s="1" t="s">
        <v>512</v>
      </c>
      <c r="C221" s="4">
        <v>44318.0</v>
      </c>
      <c r="D221" s="1" t="s">
        <v>169</v>
      </c>
      <c r="E221" s="1" t="s">
        <v>515</v>
      </c>
      <c r="F221" s="2">
        <v>-0.546023</v>
      </c>
      <c r="G221" s="2">
        <v>0.6238922</v>
      </c>
      <c r="H221" s="2"/>
      <c r="I221" s="2"/>
      <c r="J221" s="2"/>
      <c r="K221" s="2"/>
      <c r="L221" s="2"/>
      <c r="M221" s="2"/>
    </row>
    <row r="222">
      <c r="A222" s="1" t="s">
        <v>89</v>
      </c>
      <c r="B222" s="1" t="s">
        <v>165</v>
      </c>
      <c r="C222" s="4">
        <v>44290.0</v>
      </c>
      <c r="D222" s="1" t="s">
        <v>166</v>
      </c>
      <c r="E222" s="1" t="s">
        <v>516</v>
      </c>
      <c r="F222" s="2">
        <v>-0.564915</v>
      </c>
      <c r="G222" s="2">
        <v>-0.8342885</v>
      </c>
      <c r="H222" s="2"/>
      <c r="I222" s="2"/>
      <c r="J222" s="2"/>
      <c r="K222" s="2"/>
      <c r="L222" s="2"/>
      <c r="M222" s="2"/>
    </row>
    <row r="223">
      <c r="A223" s="1" t="s">
        <v>62</v>
      </c>
      <c r="B223" s="1" t="s">
        <v>165</v>
      </c>
      <c r="C223" s="4">
        <v>44304.0</v>
      </c>
      <c r="D223" s="1" t="s">
        <v>166</v>
      </c>
      <c r="E223" s="1" t="s">
        <v>517</v>
      </c>
      <c r="F223" s="2">
        <v>-0.5689925</v>
      </c>
      <c r="G223" s="2">
        <v>-0.2458706</v>
      </c>
      <c r="H223" s="2"/>
      <c r="I223" s="2"/>
      <c r="J223" s="2"/>
      <c r="K223" s="2"/>
      <c r="L223" s="2"/>
      <c r="M223" s="2"/>
    </row>
    <row r="224">
      <c r="A224" s="1" t="s">
        <v>128</v>
      </c>
      <c r="B224" s="1" t="s">
        <v>165</v>
      </c>
      <c r="C224" s="4">
        <v>44318.0</v>
      </c>
      <c r="D224" s="1" t="s">
        <v>166</v>
      </c>
      <c r="E224" s="1" t="s">
        <v>518</v>
      </c>
      <c r="F224" s="2">
        <v>-0.5877385</v>
      </c>
      <c r="G224" s="2">
        <v>-0.3015471</v>
      </c>
      <c r="H224" s="2"/>
      <c r="I224" s="2"/>
      <c r="J224" s="2"/>
      <c r="K224" s="2"/>
      <c r="L224" s="2"/>
      <c r="M224" s="2"/>
    </row>
    <row r="225">
      <c r="A225" s="1" t="s">
        <v>519</v>
      </c>
      <c r="B225" s="1" t="s">
        <v>285</v>
      </c>
      <c r="C225" s="4">
        <v>44318.0</v>
      </c>
      <c r="D225" s="1" t="s">
        <v>169</v>
      </c>
      <c r="E225" s="1" t="s">
        <v>520</v>
      </c>
      <c r="F225" s="2">
        <v>-0.58904</v>
      </c>
      <c r="G225" s="2">
        <v>0.00480133</v>
      </c>
      <c r="H225" s="2"/>
      <c r="I225" s="2"/>
      <c r="J225" s="2"/>
      <c r="K225" s="2"/>
      <c r="L225" s="2"/>
      <c r="M225" s="2"/>
    </row>
    <row r="226">
      <c r="A226" s="1" t="s">
        <v>521</v>
      </c>
      <c r="B226" s="1" t="s">
        <v>237</v>
      </c>
      <c r="C226" s="4">
        <v>44318.0</v>
      </c>
      <c r="D226" s="1" t="s">
        <v>238</v>
      </c>
      <c r="E226" s="1" t="s">
        <v>522</v>
      </c>
      <c r="F226" s="2">
        <v>-0.6005295</v>
      </c>
      <c r="G226" s="2">
        <v>0.30596429</v>
      </c>
      <c r="H226" s="2"/>
      <c r="I226" s="2"/>
      <c r="J226" s="2"/>
      <c r="K226" s="2"/>
      <c r="L226" s="2"/>
      <c r="M226" s="2"/>
    </row>
    <row r="227">
      <c r="A227" s="1" t="s">
        <v>124</v>
      </c>
      <c r="B227" s="1" t="s">
        <v>165</v>
      </c>
      <c r="C227" s="4">
        <v>44318.0</v>
      </c>
      <c r="D227" s="1" t="s">
        <v>166</v>
      </c>
      <c r="E227" s="1" t="s">
        <v>523</v>
      </c>
      <c r="F227" s="2">
        <v>-0.604333</v>
      </c>
      <c r="G227" s="2">
        <v>-0.7862565</v>
      </c>
      <c r="H227" s="2"/>
      <c r="I227" s="2"/>
      <c r="J227" s="2"/>
      <c r="K227" s="2"/>
      <c r="L227" s="2"/>
      <c r="M227" s="2"/>
    </row>
    <row r="228">
      <c r="A228" s="1" t="s">
        <v>524</v>
      </c>
      <c r="B228" s="1" t="s">
        <v>237</v>
      </c>
      <c r="C228" s="4">
        <v>44318.0</v>
      </c>
      <c r="D228" s="1" t="s">
        <v>169</v>
      </c>
      <c r="E228" s="1" t="s">
        <v>525</v>
      </c>
      <c r="F228" s="2">
        <v>-0.6160495</v>
      </c>
      <c r="G228" s="2">
        <v>-0.7853379</v>
      </c>
      <c r="H228" s="2"/>
      <c r="I228" s="2"/>
      <c r="J228" s="2"/>
      <c r="K228" s="2"/>
      <c r="L228" s="2"/>
      <c r="M228" s="2"/>
    </row>
    <row r="229">
      <c r="A229" s="1" t="s">
        <v>526</v>
      </c>
      <c r="B229" s="1" t="s">
        <v>165</v>
      </c>
      <c r="C229" s="4">
        <v>44318.0</v>
      </c>
      <c r="D229" s="1" t="s">
        <v>166</v>
      </c>
      <c r="E229" s="1" t="s">
        <v>527</v>
      </c>
      <c r="F229" s="2">
        <v>-0.633001</v>
      </c>
      <c r="G229" s="2">
        <v>0.52676736</v>
      </c>
      <c r="H229" s="2"/>
      <c r="I229" s="2"/>
      <c r="J229" s="2"/>
      <c r="K229" s="2"/>
      <c r="L229" s="2"/>
      <c r="M229" s="2"/>
    </row>
    <row r="230">
      <c r="A230" s="1" t="s">
        <v>43</v>
      </c>
      <c r="B230" s="1" t="s">
        <v>165</v>
      </c>
      <c r="C230" s="4">
        <v>44318.0</v>
      </c>
      <c r="D230" s="1" t="s">
        <v>166</v>
      </c>
      <c r="E230" s="1" t="s">
        <v>528</v>
      </c>
      <c r="F230" s="2">
        <v>-0.634077</v>
      </c>
      <c r="G230" s="2">
        <v>-0.5887807</v>
      </c>
      <c r="H230" s="2"/>
      <c r="I230" s="2"/>
      <c r="J230" s="2"/>
      <c r="K230" s="2"/>
      <c r="L230" s="2"/>
      <c r="M230" s="2"/>
    </row>
    <row r="231">
      <c r="A231" s="1" t="s">
        <v>529</v>
      </c>
      <c r="B231" s="1" t="s">
        <v>237</v>
      </c>
      <c r="C231" s="4">
        <v>44318.0</v>
      </c>
      <c r="D231" s="1" t="s">
        <v>238</v>
      </c>
      <c r="E231" s="1" t="s">
        <v>530</v>
      </c>
      <c r="F231" s="2">
        <v>-0.651951</v>
      </c>
      <c r="G231" s="2">
        <v>0.24937174</v>
      </c>
      <c r="H231" s="2"/>
      <c r="I231" s="2"/>
      <c r="J231" s="2"/>
      <c r="K231" s="2"/>
      <c r="L231" s="2"/>
      <c r="M231" s="2"/>
    </row>
    <row r="232">
      <c r="A232" s="1" t="s">
        <v>531</v>
      </c>
      <c r="B232" s="1" t="s">
        <v>285</v>
      </c>
      <c r="C232" s="4">
        <v>44311.0</v>
      </c>
      <c r="D232" s="1" t="s">
        <v>169</v>
      </c>
      <c r="E232" s="1" t="s">
        <v>532</v>
      </c>
      <c r="F232" s="2">
        <v>-0.652323</v>
      </c>
      <c r="G232" s="2">
        <v>-0.238955</v>
      </c>
      <c r="H232" s="2"/>
      <c r="I232" s="2"/>
      <c r="J232" s="2"/>
      <c r="K232" s="2"/>
      <c r="L232" s="2"/>
      <c r="M232" s="2"/>
    </row>
    <row r="233">
      <c r="A233" s="1" t="s">
        <v>85</v>
      </c>
      <c r="B233" s="1" t="s">
        <v>165</v>
      </c>
      <c r="C233" s="4">
        <v>44318.0</v>
      </c>
      <c r="D233" s="1" t="s">
        <v>166</v>
      </c>
      <c r="E233" s="1" t="s">
        <v>533</v>
      </c>
      <c r="F233" s="2">
        <v>-0.6543375</v>
      </c>
      <c r="G233" s="2">
        <v>0.02520105</v>
      </c>
      <c r="H233" s="2"/>
      <c r="I233" s="2"/>
      <c r="J233" s="2"/>
      <c r="K233" s="2"/>
      <c r="L233" s="2"/>
      <c r="M233" s="2"/>
    </row>
    <row r="234">
      <c r="A234" s="1" t="s">
        <v>107</v>
      </c>
      <c r="B234" s="1" t="s">
        <v>165</v>
      </c>
      <c r="C234" s="4">
        <v>44318.0</v>
      </c>
      <c r="D234" s="1" t="s">
        <v>166</v>
      </c>
      <c r="E234" s="1" t="s">
        <v>534</v>
      </c>
      <c r="F234" s="2">
        <v>-0.6543955</v>
      </c>
      <c r="G234" s="2">
        <v>-0.7760789</v>
      </c>
      <c r="H234" s="2"/>
      <c r="I234" s="2"/>
      <c r="J234" s="2"/>
      <c r="K234" s="2"/>
      <c r="L234" s="2"/>
      <c r="M234" s="2"/>
    </row>
    <row r="235">
      <c r="A235" s="1" t="s">
        <v>535</v>
      </c>
      <c r="B235" s="1" t="s">
        <v>285</v>
      </c>
      <c r="C235" s="4">
        <v>44318.0</v>
      </c>
      <c r="D235" s="1" t="s">
        <v>288</v>
      </c>
      <c r="E235" s="1" t="s">
        <v>536</v>
      </c>
      <c r="F235" s="2">
        <v>-0.6645255</v>
      </c>
      <c r="G235" s="2">
        <v>0.15852033</v>
      </c>
      <c r="H235" s="2"/>
      <c r="I235" s="2"/>
      <c r="J235" s="2"/>
      <c r="K235" s="2"/>
      <c r="L235" s="2"/>
      <c r="M235" s="2"/>
    </row>
    <row r="236">
      <c r="A236" s="1" t="s">
        <v>537</v>
      </c>
      <c r="B236" s="1" t="s">
        <v>285</v>
      </c>
      <c r="C236" s="4">
        <v>44318.0</v>
      </c>
      <c r="D236" s="1" t="s">
        <v>288</v>
      </c>
      <c r="E236" s="1" t="s">
        <v>538</v>
      </c>
      <c r="F236" s="2">
        <v>-0.672065</v>
      </c>
      <c r="G236" s="2">
        <v>0.60594161</v>
      </c>
      <c r="H236" s="2"/>
      <c r="I236" s="2"/>
      <c r="J236" s="2"/>
      <c r="K236" s="2"/>
      <c r="L236" s="2"/>
      <c r="M236" s="2"/>
    </row>
    <row r="237">
      <c r="A237" s="1" t="s">
        <v>539</v>
      </c>
      <c r="B237" s="1" t="s">
        <v>237</v>
      </c>
      <c r="C237" s="4">
        <v>44318.0</v>
      </c>
      <c r="D237" s="1" t="s">
        <v>238</v>
      </c>
      <c r="E237" s="1" t="s">
        <v>540</v>
      </c>
      <c r="F237" s="2">
        <v>-0.676584</v>
      </c>
      <c r="G237" s="2">
        <v>0.01233718</v>
      </c>
      <c r="H237" s="2"/>
      <c r="I237" s="2"/>
      <c r="J237" s="2"/>
      <c r="K237" s="2"/>
      <c r="L237" s="2"/>
      <c r="M237" s="2"/>
    </row>
    <row r="238">
      <c r="A238" s="1" t="s">
        <v>14</v>
      </c>
      <c r="B238" s="1" t="s">
        <v>165</v>
      </c>
      <c r="C238" s="4">
        <v>44318.0</v>
      </c>
      <c r="D238" s="1" t="s">
        <v>166</v>
      </c>
      <c r="E238" s="1" t="s">
        <v>541</v>
      </c>
      <c r="F238" s="2">
        <v>-0.6771635</v>
      </c>
      <c r="G238" s="2">
        <v>-0.1955484</v>
      </c>
      <c r="H238" s="2"/>
      <c r="I238" s="2"/>
      <c r="J238" s="2"/>
      <c r="K238" s="2"/>
      <c r="L238" s="2"/>
      <c r="M238" s="2"/>
    </row>
    <row r="239">
      <c r="A239" s="1" t="s">
        <v>542</v>
      </c>
      <c r="B239" s="1" t="s">
        <v>237</v>
      </c>
      <c r="C239" s="4">
        <v>44318.0</v>
      </c>
      <c r="D239" s="1" t="s">
        <v>238</v>
      </c>
      <c r="E239" s="1" t="s">
        <v>543</v>
      </c>
      <c r="F239" s="2">
        <v>-0.681905</v>
      </c>
      <c r="G239" s="2">
        <v>-0.2479688</v>
      </c>
      <c r="H239" s="2"/>
      <c r="I239" s="2"/>
      <c r="J239" s="2"/>
      <c r="K239" s="2"/>
      <c r="L239" s="2"/>
      <c r="M239" s="2"/>
    </row>
    <row r="240">
      <c r="A240" s="1" t="s">
        <v>544</v>
      </c>
      <c r="B240" s="1" t="s">
        <v>545</v>
      </c>
      <c r="C240" s="4">
        <v>44318.0</v>
      </c>
      <c r="D240" s="1" t="s">
        <v>169</v>
      </c>
      <c r="E240" s="1" t="s">
        <v>546</v>
      </c>
      <c r="F240" s="2">
        <v>-0.6875035</v>
      </c>
      <c r="G240" s="2">
        <v>-0.0468007</v>
      </c>
      <c r="H240" s="2"/>
      <c r="I240" s="2"/>
      <c r="J240" s="2"/>
      <c r="K240" s="2"/>
      <c r="L240" s="2"/>
      <c r="M240" s="2"/>
    </row>
    <row r="241">
      <c r="A241" s="1" t="s">
        <v>547</v>
      </c>
      <c r="B241" s="1" t="s">
        <v>285</v>
      </c>
      <c r="C241" s="4">
        <v>44318.0</v>
      </c>
      <c r="D241" s="1" t="s">
        <v>169</v>
      </c>
      <c r="E241" s="1" t="s">
        <v>548</v>
      </c>
      <c r="F241" s="2">
        <v>-0.6900135</v>
      </c>
      <c r="G241" s="2">
        <v>0.16355193</v>
      </c>
      <c r="H241" s="2"/>
      <c r="I241" s="2"/>
      <c r="J241" s="2"/>
      <c r="K241" s="2"/>
      <c r="L241" s="2"/>
      <c r="M241" s="2"/>
    </row>
    <row r="242">
      <c r="A242" s="1" t="s">
        <v>549</v>
      </c>
      <c r="B242" s="1" t="s">
        <v>237</v>
      </c>
      <c r="C242" s="4">
        <v>44318.0</v>
      </c>
      <c r="D242" s="1" t="s">
        <v>238</v>
      </c>
      <c r="E242" s="1" t="s">
        <v>550</v>
      </c>
      <c r="F242" s="2">
        <v>-0.690084</v>
      </c>
      <c r="G242" s="2">
        <v>0.76302318</v>
      </c>
      <c r="H242" s="2"/>
      <c r="I242" s="2"/>
      <c r="J242" s="2"/>
      <c r="K242" s="2"/>
      <c r="L242" s="2"/>
      <c r="M242" s="2"/>
    </row>
    <row r="243">
      <c r="A243" s="1" t="s">
        <v>551</v>
      </c>
      <c r="B243" s="1" t="s">
        <v>285</v>
      </c>
      <c r="C243" s="4">
        <v>44318.0</v>
      </c>
      <c r="D243" s="1" t="s">
        <v>288</v>
      </c>
      <c r="E243" s="1" t="s">
        <v>552</v>
      </c>
      <c r="F243" s="2">
        <v>-0.718368</v>
      </c>
      <c r="G243" s="2">
        <v>0.560676</v>
      </c>
      <c r="H243" s="2"/>
      <c r="I243" s="2"/>
      <c r="J243" s="2"/>
      <c r="K243" s="2"/>
      <c r="L243" s="2"/>
      <c r="M243" s="2"/>
    </row>
    <row r="244">
      <c r="A244" s="1" t="s">
        <v>553</v>
      </c>
      <c r="B244" s="1" t="s">
        <v>285</v>
      </c>
      <c r="C244" s="4">
        <v>44318.0</v>
      </c>
      <c r="D244" s="1" t="s">
        <v>288</v>
      </c>
      <c r="E244" s="1" t="s">
        <v>554</v>
      </c>
      <c r="F244" s="2">
        <v>-0.723563</v>
      </c>
      <c r="G244" s="2">
        <v>0.22065676</v>
      </c>
      <c r="H244" s="2"/>
      <c r="I244" s="2"/>
      <c r="J244" s="2"/>
      <c r="K244" s="2"/>
      <c r="L244" s="2"/>
      <c r="M244" s="2"/>
    </row>
    <row r="245">
      <c r="A245" s="1" t="s">
        <v>129</v>
      </c>
      <c r="B245" s="1" t="s">
        <v>165</v>
      </c>
      <c r="C245" s="4">
        <v>44318.0</v>
      </c>
      <c r="D245" s="1" t="s">
        <v>166</v>
      </c>
      <c r="E245" s="1" t="s">
        <v>555</v>
      </c>
      <c r="F245" s="2">
        <v>-0.734893</v>
      </c>
      <c r="G245" s="2">
        <v>-0.1968256</v>
      </c>
      <c r="H245" s="2"/>
      <c r="I245" s="2"/>
      <c r="J245" s="2"/>
      <c r="K245" s="2"/>
      <c r="L245" s="2"/>
      <c r="M245" s="2"/>
    </row>
    <row r="246">
      <c r="A246" s="1" t="s">
        <v>556</v>
      </c>
      <c r="B246" s="1" t="s">
        <v>237</v>
      </c>
      <c r="C246" s="4">
        <v>44318.0</v>
      </c>
      <c r="D246" s="1" t="s">
        <v>238</v>
      </c>
      <c r="E246" s="1" t="s">
        <v>557</v>
      </c>
      <c r="F246" s="2">
        <v>-0.740084</v>
      </c>
      <c r="G246" s="2">
        <v>0.61259114</v>
      </c>
      <c r="H246" s="2"/>
      <c r="I246" s="2"/>
      <c r="J246" s="2"/>
      <c r="K246" s="2"/>
      <c r="L246" s="2"/>
      <c r="M246" s="2"/>
    </row>
    <row r="247">
      <c r="A247" s="1" t="s">
        <v>558</v>
      </c>
      <c r="B247" s="1" t="s">
        <v>237</v>
      </c>
      <c r="C247" s="4">
        <v>44311.0</v>
      </c>
      <c r="D247" s="1" t="s">
        <v>238</v>
      </c>
      <c r="E247" s="1" t="s">
        <v>559</v>
      </c>
      <c r="F247" s="2">
        <v>-0.7405845</v>
      </c>
      <c r="G247" s="2">
        <v>0.04255171</v>
      </c>
      <c r="H247" s="2"/>
      <c r="I247" s="2"/>
      <c r="J247" s="2"/>
      <c r="K247" s="2"/>
      <c r="L247" s="2"/>
      <c r="M247" s="2"/>
    </row>
    <row r="248">
      <c r="A248" s="1" t="s">
        <v>121</v>
      </c>
      <c r="B248" s="1" t="s">
        <v>165</v>
      </c>
      <c r="C248" s="4">
        <v>44318.0</v>
      </c>
      <c r="D248" s="1" t="s">
        <v>166</v>
      </c>
      <c r="E248" s="1" t="s">
        <v>560</v>
      </c>
      <c r="F248" s="2">
        <v>-0.747354</v>
      </c>
      <c r="G248" s="2">
        <v>-0.4472608</v>
      </c>
      <c r="H248" s="2"/>
      <c r="I248" s="2"/>
      <c r="J248" s="2"/>
      <c r="K248" s="2"/>
      <c r="L248" s="2"/>
      <c r="M248" s="2"/>
    </row>
    <row r="249">
      <c r="A249" s="1" t="s">
        <v>52</v>
      </c>
      <c r="B249" s="1" t="s">
        <v>165</v>
      </c>
      <c r="C249" s="4">
        <v>44318.0</v>
      </c>
      <c r="D249" s="1" t="s">
        <v>166</v>
      </c>
      <c r="E249" s="1" t="s">
        <v>561</v>
      </c>
      <c r="F249" s="2">
        <v>-0.7551765</v>
      </c>
      <c r="G249" s="2">
        <v>0.46678917</v>
      </c>
      <c r="H249" s="2"/>
      <c r="I249" s="2"/>
      <c r="J249" s="2"/>
      <c r="K249" s="2"/>
      <c r="L249" s="2"/>
      <c r="M249" s="2"/>
    </row>
    <row r="250">
      <c r="A250" s="1" t="s">
        <v>562</v>
      </c>
      <c r="B250" s="1" t="s">
        <v>165</v>
      </c>
      <c r="C250" s="4">
        <v>44318.0</v>
      </c>
      <c r="D250" s="1" t="s">
        <v>169</v>
      </c>
      <c r="E250" s="1" t="s">
        <v>563</v>
      </c>
      <c r="F250" s="2">
        <v>-0.8011235</v>
      </c>
      <c r="G250" s="2">
        <v>0.14890007</v>
      </c>
      <c r="H250" s="2"/>
      <c r="I250" s="2"/>
      <c r="J250" s="2"/>
      <c r="K250" s="2"/>
      <c r="L250" s="2"/>
      <c r="M250" s="2"/>
    </row>
    <row r="251">
      <c r="A251" s="1" t="s">
        <v>564</v>
      </c>
      <c r="B251" s="1" t="s">
        <v>285</v>
      </c>
      <c r="C251" s="4">
        <v>44318.0</v>
      </c>
      <c r="D251" s="1" t="s">
        <v>288</v>
      </c>
      <c r="E251" s="1" t="s">
        <v>565</v>
      </c>
      <c r="F251" s="2">
        <v>-0.805713</v>
      </c>
      <c r="G251" s="2">
        <v>0.44869612</v>
      </c>
      <c r="H251" s="2"/>
      <c r="I251" s="2"/>
      <c r="J251" s="2"/>
      <c r="K251" s="2"/>
      <c r="L251" s="2"/>
      <c r="M251" s="2"/>
    </row>
    <row r="252">
      <c r="A252" s="1" t="s">
        <v>566</v>
      </c>
      <c r="B252" s="1" t="s">
        <v>165</v>
      </c>
      <c r="C252" s="4">
        <v>44318.0</v>
      </c>
      <c r="D252" s="1" t="s">
        <v>238</v>
      </c>
      <c r="E252" s="1" t="s">
        <v>567</v>
      </c>
      <c r="F252" s="2">
        <v>-0.8078645</v>
      </c>
      <c r="G252" s="2">
        <v>-0.6452423</v>
      </c>
      <c r="H252" s="2"/>
      <c r="I252" s="2"/>
      <c r="J252" s="2"/>
      <c r="K252" s="2"/>
      <c r="L252" s="2"/>
      <c r="M252" s="2"/>
    </row>
    <row r="253">
      <c r="A253" s="1" t="s">
        <v>568</v>
      </c>
      <c r="B253" s="1" t="s">
        <v>285</v>
      </c>
      <c r="C253" s="4">
        <v>44318.0</v>
      </c>
      <c r="D253" s="1" t="s">
        <v>169</v>
      </c>
      <c r="E253" s="1" t="s">
        <v>569</v>
      </c>
      <c r="F253" s="2">
        <v>-0.809931</v>
      </c>
      <c r="G253" s="2">
        <v>0.33010989</v>
      </c>
      <c r="H253" s="2"/>
      <c r="I253" s="2"/>
      <c r="J253" s="2"/>
      <c r="K253" s="2"/>
      <c r="L253" s="2"/>
      <c r="M253" s="2"/>
    </row>
    <row r="254">
      <c r="A254" s="1" t="s">
        <v>570</v>
      </c>
      <c r="B254" s="1" t="s">
        <v>512</v>
      </c>
      <c r="C254" s="4">
        <v>44318.0</v>
      </c>
      <c r="D254" s="1" t="s">
        <v>169</v>
      </c>
      <c r="E254" s="1" t="s">
        <v>571</v>
      </c>
      <c r="F254" s="2">
        <v>-0.812734</v>
      </c>
      <c r="G254" s="2">
        <v>0.34390789</v>
      </c>
      <c r="H254" s="2"/>
      <c r="I254" s="2"/>
      <c r="J254" s="2"/>
      <c r="K254" s="2"/>
      <c r="L254" s="2"/>
      <c r="M254" s="2"/>
    </row>
    <row r="255">
      <c r="A255" s="1" t="s">
        <v>572</v>
      </c>
      <c r="B255" s="1" t="s">
        <v>237</v>
      </c>
      <c r="C255" s="4">
        <v>44318.0</v>
      </c>
      <c r="D255" s="1" t="s">
        <v>238</v>
      </c>
      <c r="E255" s="1" t="s">
        <v>573</v>
      </c>
      <c r="F255" s="2">
        <v>-0.816848</v>
      </c>
      <c r="G255" s="2">
        <v>-0.3573824</v>
      </c>
      <c r="H255" s="2"/>
      <c r="I255" s="2"/>
      <c r="J255" s="2"/>
      <c r="K255" s="2"/>
      <c r="L255" s="2"/>
      <c r="M255" s="2"/>
    </row>
    <row r="256">
      <c r="A256" s="1" t="s">
        <v>574</v>
      </c>
      <c r="B256" s="1" t="s">
        <v>237</v>
      </c>
      <c r="C256" s="4">
        <v>44318.0</v>
      </c>
      <c r="D256" s="1" t="s">
        <v>238</v>
      </c>
      <c r="E256" s="1" t="s">
        <v>575</v>
      </c>
      <c r="F256" s="2">
        <v>-0.8307685</v>
      </c>
      <c r="G256" s="2">
        <v>0.35959231</v>
      </c>
      <c r="H256" s="2"/>
      <c r="I256" s="2"/>
      <c r="J256" s="2"/>
      <c r="K256" s="2"/>
      <c r="L256" s="2"/>
      <c r="M256" s="2"/>
    </row>
    <row r="257">
      <c r="A257" s="1" t="s">
        <v>75</v>
      </c>
      <c r="B257" s="1" t="s">
        <v>165</v>
      </c>
      <c r="C257" s="4">
        <v>44318.0</v>
      </c>
      <c r="D257" s="1" t="s">
        <v>166</v>
      </c>
      <c r="E257" s="1" t="s">
        <v>373</v>
      </c>
      <c r="F257" s="2">
        <v>-0.8443605</v>
      </c>
      <c r="G257" s="2">
        <v>-0.6749295</v>
      </c>
      <c r="H257" s="2"/>
      <c r="I257" s="2"/>
      <c r="J257" s="2"/>
      <c r="K257" s="2"/>
      <c r="L257" s="2"/>
      <c r="M257" s="2"/>
    </row>
    <row r="258">
      <c r="A258" s="1" t="s">
        <v>576</v>
      </c>
      <c r="B258" s="1" t="s">
        <v>285</v>
      </c>
      <c r="C258" s="4">
        <v>44318.0</v>
      </c>
      <c r="D258" s="1" t="s">
        <v>288</v>
      </c>
      <c r="E258" s="1" t="s">
        <v>577</v>
      </c>
      <c r="F258" s="2">
        <v>-0.8490545</v>
      </c>
      <c r="G258" s="2">
        <v>-0.2155915</v>
      </c>
      <c r="H258" s="2"/>
      <c r="I258" s="2"/>
      <c r="J258" s="2"/>
      <c r="K258" s="2"/>
      <c r="L258" s="2"/>
      <c r="M258" s="2"/>
    </row>
    <row r="259">
      <c r="A259" s="1" t="s">
        <v>578</v>
      </c>
      <c r="B259" s="1" t="s">
        <v>285</v>
      </c>
      <c r="C259" s="4">
        <v>44318.0</v>
      </c>
      <c r="D259" s="1" t="s">
        <v>169</v>
      </c>
      <c r="E259" s="1" t="s">
        <v>579</v>
      </c>
      <c r="F259" s="2">
        <v>-0.852063</v>
      </c>
      <c r="G259" s="2">
        <v>0.19142062</v>
      </c>
      <c r="H259" s="2"/>
      <c r="I259" s="2"/>
      <c r="J259" s="2"/>
      <c r="K259" s="2"/>
      <c r="L259" s="2"/>
      <c r="M259" s="2"/>
    </row>
    <row r="260">
      <c r="A260" s="1" t="s">
        <v>580</v>
      </c>
      <c r="B260" s="1" t="s">
        <v>285</v>
      </c>
      <c r="C260" s="4">
        <v>44318.0</v>
      </c>
      <c r="D260" s="1" t="s">
        <v>288</v>
      </c>
      <c r="E260" s="1" t="s">
        <v>581</v>
      </c>
      <c r="F260" s="2">
        <v>-0.853892</v>
      </c>
      <c r="G260" s="2">
        <v>0.84124369</v>
      </c>
      <c r="H260" s="2"/>
      <c r="I260" s="2"/>
      <c r="J260" s="2"/>
      <c r="K260" s="2"/>
      <c r="L260" s="2"/>
      <c r="M260" s="2"/>
    </row>
    <row r="261">
      <c r="A261" s="1" t="s">
        <v>582</v>
      </c>
      <c r="B261" s="1" t="s">
        <v>237</v>
      </c>
      <c r="C261" s="4">
        <v>44318.0</v>
      </c>
      <c r="D261" s="1" t="s">
        <v>238</v>
      </c>
      <c r="E261" s="1" t="s">
        <v>583</v>
      </c>
      <c r="F261" s="2">
        <v>-0.854131</v>
      </c>
      <c r="G261" s="2">
        <v>-0.0161342</v>
      </c>
      <c r="H261" s="2"/>
      <c r="I261" s="2"/>
      <c r="J261" s="2"/>
      <c r="K261" s="2"/>
      <c r="L261" s="2"/>
      <c r="M261" s="2"/>
    </row>
    <row r="262">
      <c r="A262" s="1" t="s">
        <v>21</v>
      </c>
      <c r="B262" s="1" t="s">
        <v>165</v>
      </c>
      <c r="C262" s="4">
        <v>44318.0</v>
      </c>
      <c r="D262" s="1" t="s">
        <v>166</v>
      </c>
      <c r="E262" s="1" t="s">
        <v>584</v>
      </c>
      <c r="F262" s="2">
        <v>-0.8622725</v>
      </c>
      <c r="G262" s="2">
        <v>0.94767307</v>
      </c>
      <c r="H262" s="2"/>
      <c r="I262" s="2"/>
      <c r="J262" s="2"/>
      <c r="K262" s="2"/>
      <c r="L262" s="2"/>
      <c r="M262" s="2"/>
    </row>
    <row r="263">
      <c r="A263" s="1" t="s">
        <v>61</v>
      </c>
      <c r="B263" s="1" t="s">
        <v>165</v>
      </c>
      <c r="C263" s="4">
        <v>44318.0</v>
      </c>
      <c r="D263" s="1" t="s">
        <v>166</v>
      </c>
      <c r="E263" s="1" t="s">
        <v>585</v>
      </c>
      <c r="F263" s="2">
        <v>-0.8631545</v>
      </c>
      <c r="G263" s="2">
        <v>0.19166365</v>
      </c>
      <c r="H263" s="2"/>
      <c r="I263" s="2"/>
      <c r="J263" s="2"/>
      <c r="K263" s="2"/>
      <c r="L263" s="2"/>
      <c r="M263" s="2"/>
    </row>
    <row r="264">
      <c r="A264" s="1" t="s">
        <v>586</v>
      </c>
      <c r="B264" s="1" t="s">
        <v>237</v>
      </c>
      <c r="C264" s="4">
        <v>44318.0</v>
      </c>
      <c r="D264" s="1" t="s">
        <v>238</v>
      </c>
      <c r="E264" s="1" t="s">
        <v>587</v>
      </c>
      <c r="F264" s="2">
        <v>-0.8632895</v>
      </c>
      <c r="G264" s="2">
        <v>0.72228937</v>
      </c>
      <c r="H264" s="2"/>
      <c r="I264" s="2"/>
      <c r="J264" s="2"/>
      <c r="K264" s="2"/>
      <c r="L264" s="2"/>
      <c r="M264" s="2"/>
    </row>
    <row r="265">
      <c r="A265" s="1" t="s">
        <v>588</v>
      </c>
      <c r="B265" s="1" t="s">
        <v>285</v>
      </c>
      <c r="C265" s="4">
        <v>44318.0</v>
      </c>
      <c r="D265" s="1" t="s">
        <v>288</v>
      </c>
      <c r="E265" s="1" t="s">
        <v>589</v>
      </c>
      <c r="F265" s="2">
        <v>-0.8726965</v>
      </c>
      <c r="G265" s="2">
        <v>0.15193718</v>
      </c>
      <c r="H265" s="2"/>
      <c r="I265" s="2"/>
      <c r="J265" s="2"/>
      <c r="K265" s="2"/>
      <c r="L265" s="2"/>
      <c r="M265" s="2"/>
    </row>
    <row r="266">
      <c r="A266" s="1" t="s">
        <v>8</v>
      </c>
      <c r="B266" s="1" t="s">
        <v>165</v>
      </c>
      <c r="C266" s="4">
        <v>44304.0</v>
      </c>
      <c r="D266" s="1" t="s">
        <v>166</v>
      </c>
      <c r="E266" s="1" t="s">
        <v>590</v>
      </c>
      <c r="F266" s="2">
        <v>-0.8861975</v>
      </c>
      <c r="G266" s="2">
        <v>-0.1130457</v>
      </c>
      <c r="H266" s="2"/>
      <c r="I266" s="2"/>
      <c r="J266" s="2"/>
      <c r="K266" s="2"/>
      <c r="L266" s="2"/>
      <c r="M266" s="2"/>
    </row>
    <row r="267">
      <c r="A267" s="1" t="s">
        <v>591</v>
      </c>
      <c r="B267" s="1" t="s">
        <v>285</v>
      </c>
      <c r="C267" s="4">
        <v>44318.0</v>
      </c>
      <c r="D267" s="1" t="s">
        <v>288</v>
      </c>
      <c r="E267" s="1" t="s">
        <v>592</v>
      </c>
      <c r="F267" s="2">
        <v>-0.886366</v>
      </c>
      <c r="G267" s="2">
        <v>0.71435755</v>
      </c>
      <c r="H267" s="2"/>
      <c r="I267" s="2"/>
      <c r="J267" s="2"/>
      <c r="K267" s="2"/>
      <c r="L267" s="2"/>
      <c r="M267" s="2"/>
    </row>
    <row r="268">
      <c r="A268" s="1" t="s">
        <v>108</v>
      </c>
      <c r="B268" s="1" t="s">
        <v>165</v>
      </c>
      <c r="C268" s="4">
        <v>44318.0</v>
      </c>
      <c r="D268" s="1" t="s">
        <v>166</v>
      </c>
      <c r="E268" s="1" t="s">
        <v>373</v>
      </c>
      <c r="F268" s="2">
        <v>-0.894429</v>
      </c>
      <c r="G268" s="2">
        <v>-0.6689474</v>
      </c>
      <c r="H268" s="2"/>
      <c r="I268" s="2"/>
      <c r="J268" s="2"/>
      <c r="K268" s="2"/>
      <c r="L268" s="2"/>
      <c r="M268" s="2"/>
    </row>
    <row r="269">
      <c r="A269" s="1" t="s">
        <v>33</v>
      </c>
      <c r="B269" s="1" t="s">
        <v>165</v>
      </c>
      <c r="C269" s="4">
        <v>44318.0</v>
      </c>
      <c r="D269" s="1" t="s">
        <v>166</v>
      </c>
      <c r="E269" s="1" t="s">
        <v>593</v>
      </c>
      <c r="F269" s="2">
        <v>-0.905446</v>
      </c>
      <c r="G269" s="2">
        <v>-0.830717</v>
      </c>
      <c r="H269" s="2"/>
      <c r="I269" s="2"/>
      <c r="J269" s="2"/>
      <c r="K269" s="2"/>
      <c r="L269" s="2"/>
      <c r="M269" s="2"/>
    </row>
    <row r="270">
      <c r="A270" s="1" t="s">
        <v>594</v>
      </c>
      <c r="B270" s="1" t="s">
        <v>237</v>
      </c>
      <c r="C270" s="4">
        <v>44318.0</v>
      </c>
      <c r="D270" s="1" t="s">
        <v>238</v>
      </c>
      <c r="E270" s="1" t="s">
        <v>595</v>
      </c>
      <c r="F270" s="2">
        <v>-0.9059615</v>
      </c>
      <c r="G270" s="2">
        <v>0.17242244</v>
      </c>
      <c r="H270" s="2"/>
      <c r="I270" s="2"/>
      <c r="J270" s="2"/>
      <c r="K270" s="2"/>
      <c r="L270" s="2"/>
      <c r="M270" s="2"/>
    </row>
    <row r="271">
      <c r="A271" s="1" t="s">
        <v>596</v>
      </c>
      <c r="B271" s="1" t="s">
        <v>285</v>
      </c>
      <c r="C271" s="4">
        <v>44318.0</v>
      </c>
      <c r="D271" s="1" t="s">
        <v>288</v>
      </c>
      <c r="E271" s="1" t="s">
        <v>597</v>
      </c>
      <c r="F271" s="2">
        <v>-0.914289</v>
      </c>
      <c r="G271" s="2">
        <v>0.14868938</v>
      </c>
      <c r="H271" s="2"/>
      <c r="I271" s="2"/>
      <c r="J271" s="2"/>
      <c r="K271" s="2"/>
      <c r="L271" s="2"/>
      <c r="M271" s="2"/>
    </row>
    <row r="272">
      <c r="A272" s="1" t="s">
        <v>598</v>
      </c>
      <c r="B272" s="1" t="s">
        <v>285</v>
      </c>
      <c r="C272" s="4">
        <v>44318.0</v>
      </c>
      <c r="D272" s="1" t="s">
        <v>169</v>
      </c>
      <c r="E272" s="1" t="s">
        <v>599</v>
      </c>
      <c r="F272" s="2">
        <v>-0.924092</v>
      </c>
      <c r="G272" s="2">
        <v>-0.3158526</v>
      </c>
      <c r="H272" s="2"/>
      <c r="I272" s="2"/>
      <c r="J272" s="2"/>
      <c r="K272" s="2"/>
      <c r="L272" s="2"/>
      <c r="M272" s="2"/>
    </row>
    <row r="273">
      <c r="A273" s="1" t="s">
        <v>9</v>
      </c>
      <c r="B273" s="1" t="s">
        <v>165</v>
      </c>
      <c r="C273" s="4">
        <v>44318.0</v>
      </c>
      <c r="D273" s="1" t="s">
        <v>166</v>
      </c>
      <c r="E273" s="1" t="s">
        <v>600</v>
      </c>
      <c r="F273" s="2">
        <v>-0.9244665</v>
      </c>
      <c r="G273" s="2">
        <v>-1.0594309</v>
      </c>
      <c r="H273" s="2"/>
      <c r="I273" s="2"/>
      <c r="J273" s="2"/>
      <c r="K273" s="2"/>
      <c r="L273" s="2"/>
      <c r="M273" s="2"/>
    </row>
    <row r="274">
      <c r="A274" s="1" t="s">
        <v>601</v>
      </c>
      <c r="B274" s="1" t="s">
        <v>237</v>
      </c>
      <c r="C274" s="4">
        <v>44318.0</v>
      </c>
      <c r="D274" s="1" t="s">
        <v>238</v>
      </c>
      <c r="E274" s="1" t="s">
        <v>602</v>
      </c>
      <c r="F274" s="2">
        <v>-0.9245875</v>
      </c>
      <c r="G274" s="2">
        <v>-0.2626475</v>
      </c>
      <c r="H274" s="2"/>
      <c r="I274" s="2"/>
      <c r="J274" s="2"/>
      <c r="K274" s="2"/>
      <c r="L274" s="2"/>
      <c r="M274" s="2"/>
    </row>
    <row r="275">
      <c r="A275" s="1" t="s">
        <v>603</v>
      </c>
      <c r="B275" s="1" t="s">
        <v>545</v>
      </c>
      <c r="C275" s="4">
        <v>44318.0</v>
      </c>
      <c r="D275" s="1" t="s">
        <v>169</v>
      </c>
      <c r="E275" s="1" t="s">
        <v>604</v>
      </c>
      <c r="F275" s="2">
        <v>-0.9273065</v>
      </c>
      <c r="G275" s="2">
        <v>0.01345935</v>
      </c>
      <c r="H275" s="2"/>
      <c r="I275" s="2"/>
      <c r="J275" s="2"/>
      <c r="K275" s="2"/>
      <c r="L275" s="2"/>
      <c r="M275" s="2"/>
    </row>
    <row r="276">
      <c r="A276" s="1" t="s">
        <v>605</v>
      </c>
      <c r="B276" s="1" t="s">
        <v>237</v>
      </c>
      <c r="C276" s="4">
        <v>44318.0</v>
      </c>
      <c r="D276" s="1" t="s">
        <v>238</v>
      </c>
      <c r="E276" s="1" t="s">
        <v>606</v>
      </c>
      <c r="F276" s="2">
        <v>-0.92793</v>
      </c>
      <c r="G276" s="2">
        <v>-0.1956205</v>
      </c>
      <c r="H276" s="2"/>
      <c r="I276" s="2"/>
      <c r="J276" s="2"/>
      <c r="K276" s="2"/>
      <c r="L276" s="2"/>
      <c r="M276" s="2"/>
    </row>
    <row r="277">
      <c r="A277" s="1" t="s">
        <v>28</v>
      </c>
      <c r="B277" s="1" t="s">
        <v>165</v>
      </c>
      <c r="C277" s="4">
        <v>44318.0</v>
      </c>
      <c r="D277" s="1" t="s">
        <v>166</v>
      </c>
      <c r="E277" s="1" t="s">
        <v>607</v>
      </c>
      <c r="F277" s="2">
        <v>-0.9304355</v>
      </c>
      <c r="G277" s="2">
        <v>0.5730195</v>
      </c>
      <c r="H277" s="2"/>
      <c r="I277" s="2"/>
      <c r="J277" s="2"/>
      <c r="K277" s="2"/>
      <c r="L277" s="2"/>
      <c r="M277" s="2"/>
    </row>
    <row r="278">
      <c r="A278" s="1" t="s">
        <v>608</v>
      </c>
      <c r="B278" s="1" t="s">
        <v>545</v>
      </c>
      <c r="C278" s="4">
        <v>44318.0</v>
      </c>
      <c r="D278" s="1" t="s">
        <v>288</v>
      </c>
      <c r="E278" s="1" t="s">
        <v>609</v>
      </c>
      <c r="F278" s="2">
        <v>-0.936524</v>
      </c>
      <c r="G278" s="2">
        <v>0.60583833</v>
      </c>
      <c r="H278" s="2"/>
      <c r="I278" s="2"/>
      <c r="J278" s="2"/>
      <c r="K278" s="2"/>
      <c r="L278" s="2"/>
      <c r="M278" s="2"/>
    </row>
    <row r="279">
      <c r="A279" s="1" t="s">
        <v>610</v>
      </c>
      <c r="B279" s="1" t="s">
        <v>512</v>
      </c>
      <c r="C279" s="4">
        <v>44318.0</v>
      </c>
      <c r="D279" s="1" t="s">
        <v>169</v>
      </c>
      <c r="E279" s="1" t="s">
        <v>611</v>
      </c>
      <c r="F279" s="2">
        <v>-0.9433925</v>
      </c>
      <c r="G279" s="2">
        <v>0.76632663</v>
      </c>
      <c r="H279" s="2"/>
      <c r="I279" s="2"/>
      <c r="J279" s="2"/>
      <c r="K279" s="2"/>
      <c r="L279" s="2"/>
      <c r="M279" s="2"/>
    </row>
    <row r="280">
      <c r="A280" s="1" t="s">
        <v>612</v>
      </c>
      <c r="B280" s="1" t="s">
        <v>447</v>
      </c>
      <c r="C280" s="4">
        <v>44318.0</v>
      </c>
      <c r="D280" s="1" t="s">
        <v>169</v>
      </c>
      <c r="E280" s="1" t="s">
        <v>613</v>
      </c>
      <c r="F280" s="2">
        <v>-0.9461195</v>
      </c>
      <c r="G280" s="2">
        <v>0.13387166</v>
      </c>
      <c r="H280" s="2"/>
      <c r="I280" s="2"/>
      <c r="J280" s="2"/>
      <c r="K280" s="2"/>
      <c r="L280" s="2"/>
      <c r="M280" s="2"/>
    </row>
    <row r="281">
      <c r="A281" s="1" t="s">
        <v>614</v>
      </c>
      <c r="B281" s="1" t="s">
        <v>285</v>
      </c>
      <c r="C281" s="4">
        <v>44318.0</v>
      </c>
      <c r="D281" s="1" t="s">
        <v>288</v>
      </c>
      <c r="E281" s="1" t="s">
        <v>615</v>
      </c>
      <c r="F281" s="2">
        <v>-0.954486</v>
      </c>
      <c r="G281" s="2">
        <v>-0.2005238</v>
      </c>
      <c r="H281" s="2"/>
      <c r="I281" s="2"/>
      <c r="J281" s="2"/>
      <c r="K281" s="2"/>
      <c r="L281" s="2"/>
      <c r="M281" s="2"/>
    </row>
    <row r="282">
      <c r="A282" s="1" t="s">
        <v>616</v>
      </c>
      <c r="B282" s="1" t="s">
        <v>165</v>
      </c>
      <c r="C282" s="4">
        <v>44304.0</v>
      </c>
      <c r="D282" s="1" t="s">
        <v>238</v>
      </c>
      <c r="E282" s="1" t="s">
        <v>617</v>
      </c>
      <c r="F282" s="2">
        <v>-0.9571815</v>
      </c>
      <c r="G282" s="2">
        <v>-0.1249769</v>
      </c>
      <c r="H282" s="2"/>
      <c r="I282" s="2"/>
      <c r="J282" s="2"/>
      <c r="K282" s="2"/>
      <c r="L282" s="2"/>
      <c r="M282" s="2"/>
    </row>
    <row r="283">
      <c r="A283" s="1" t="s">
        <v>618</v>
      </c>
      <c r="B283" s="1" t="s">
        <v>165</v>
      </c>
      <c r="C283" s="4">
        <v>44318.0</v>
      </c>
      <c r="D283" s="1" t="s">
        <v>169</v>
      </c>
      <c r="E283" s="1" t="s">
        <v>619</v>
      </c>
      <c r="F283" s="2">
        <v>-0.961896</v>
      </c>
      <c r="G283" s="2">
        <v>-0.3702937</v>
      </c>
      <c r="H283" s="2"/>
      <c r="I283" s="2"/>
      <c r="J283" s="2"/>
      <c r="K283" s="2"/>
      <c r="L283" s="2"/>
      <c r="M283" s="2"/>
    </row>
    <row r="284">
      <c r="A284" s="1" t="s">
        <v>36</v>
      </c>
      <c r="B284" s="1" t="s">
        <v>165</v>
      </c>
      <c r="C284" s="4">
        <v>44318.0</v>
      </c>
      <c r="D284" s="1" t="s">
        <v>166</v>
      </c>
      <c r="E284" s="1" t="s">
        <v>620</v>
      </c>
      <c r="F284" s="2">
        <v>-0.963127</v>
      </c>
      <c r="G284" s="2">
        <v>-0.0925253</v>
      </c>
      <c r="H284" s="2"/>
      <c r="I284" s="2"/>
      <c r="J284" s="2"/>
      <c r="K284" s="2"/>
      <c r="L284" s="2"/>
      <c r="M284" s="2"/>
    </row>
    <row r="285">
      <c r="A285" s="1" t="s">
        <v>621</v>
      </c>
      <c r="B285" s="1" t="s">
        <v>237</v>
      </c>
      <c r="C285" s="4">
        <v>44318.0</v>
      </c>
      <c r="D285" s="1" t="s">
        <v>238</v>
      </c>
      <c r="E285" s="1" t="s">
        <v>622</v>
      </c>
      <c r="F285" s="2">
        <v>-0.9641315</v>
      </c>
      <c r="G285" s="2">
        <v>-0.4008221</v>
      </c>
      <c r="H285" s="2"/>
      <c r="I285" s="2"/>
      <c r="J285" s="2"/>
      <c r="K285" s="2"/>
      <c r="L285" s="2"/>
      <c r="M285" s="2"/>
    </row>
    <row r="286">
      <c r="A286" s="1" t="s">
        <v>623</v>
      </c>
      <c r="B286" s="1" t="s">
        <v>285</v>
      </c>
      <c r="C286" s="4">
        <v>44318.0</v>
      </c>
      <c r="D286" s="1" t="s">
        <v>288</v>
      </c>
      <c r="E286" s="1" t="s">
        <v>624</v>
      </c>
      <c r="F286" s="2">
        <v>-0.966935</v>
      </c>
      <c r="G286" s="2">
        <v>0.15964471</v>
      </c>
      <c r="H286" s="2"/>
      <c r="I286" s="2"/>
      <c r="J286" s="2"/>
      <c r="K286" s="2"/>
      <c r="L286" s="2"/>
      <c r="M286" s="2"/>
    </row>
    <row r="287">
      <c r="A287" s="1" t="s">
        <v>625</v>
      </c>
      <c r="B287" s="1" t="s">
        <v>237</v>
      </c>
      <c r="C287" s="4">
        <v>44318.0</v>
      </c>
      <c r="D287" s="1" t="s">
        <v>238</v>
      </c>
      <c r="E287" s="1" t="s">
        <v>626</v>
      </c>
      <c r="F287" s="2">
        <v>-0.970323</v>
      </c>
      <c r="G287" s="2">
        <v>-0.5162659</v>
      </c>
      <c r="H287" s="2"/>
      <c r="I287" s="2"/>
      <c r="J287" s="2"/>
      <c r="K287" s="2"/>
      <c r="L287" s="2"/>
      <c r="M287" s="2"/>
    </row>
    <row r="288">
      <c r="A288" s="1" t="s">
        <v>627</v>
      </c>
      <c r="B288" s="1" t="s">
        <v>285</v>
      </c>
      <c r="C288" s="4">
        <v>44318.0</v>
      </c>
      <c r="D288" s="1" t="s">
        <v>288</v>
      </c>
      <c r="E288" s="1" t="s">
        <v>628</v>
      </c>
      <c r="F288" s="2">
        <v>-0.989728</v>
      </c>
      <c r="G288" s="2">
        <v>-0.522915</v>
      </c>
      <c r="H288" s="2"/>
      <c r="I288" s="2"/>
      <c r="J288" s="2"/>
      <c r="K288" s="2"/>
      <c r="L288" s="2"/>
      <c r="M288" s="2"/>
    </row>
    <row r="289">
      <c r="A289" s="1" t="s">
        <v>629</v>
      </c>
      <c r="B289" s="1" t="s">
        <v>545</v>
      </c>
      <c r="C289" s="4">
        <v>44318.0</v>
      </c>
      <c r="D289" s="1" t="s">
        <v>169</v>
      </c>
      <c r="E289" s="1" t="s">
        <v>630</v>
      </c>
      <c r="F289" s="2">
        <v>-0.9923755</v>
      </c>
      <c r="G289" s="2">
        <v>0.33746664</v>
      </c>
      <c r="H289" s="2"/>
      <c r="I289" s="2"/>
      <c r="J289" s="2"/>
      <c r="K289" s="2"/>
      <c r="L289" s="2"/>
      <c r="M289" s="2"/>
    </row>
    <row r="290">
      <c r="A290" s="1" t="s">
        <v>631</v>
      </c>
      <c r="B290" s="1" t="s">
        <v>366</v>
      </c>
      <c r="C290" s="4">
        <v>44311.0</v>
      </c>
      <c r="D290" s="1" t="s">
        <v>169</v>
      </c>
      <c r="E290" s="1" t="s">
        <v>632</v>
      </c>
      <c r="F290" s="2">
        <v>-0.998532</v>
      </c>
      <c r="G290" s="2">
        <v>0.08383352</v>
      </c>
      <c r="H290" s="2"/>
      <c r="I290" s="2"/>
      <c r="J290" s="2"/>
      <c r="K290" s="2"/>
      <c r="L290" s="2"/>
      <c r="M290" s="2"/>
    </row>
    <row r="291">
      <c r="A291" s="1" t="s">
        <v>633</v>
      </c>
      <c r="B291" s="1" t="s">
        <v>366</v>
      </c>
      <c r="C291" s="4">
        <v>44311.0</v>
      </c>
      <c r="D291" s="1" t="s">
        <v>169</v>
      </c>
      <c r="E291" s="1" t="s">
        <v>634</v>
      </c>
      <c r="F291" s="2">
        <v>-0.998636</v>
      </c>
      <c r="G291" s="2">
        <v>0.01711938</v>
      </c>
      <c r="H291" s="2"/>
      <c r="I291" s="2"/>
      <c r="J291" s="2"/>
      <c r="K291" s="2"/>
      <c r="L291" s="2"/>
      <c r="M291" s="2"/>
    </row>
    <row r="292">
      <c r="A292" s="1" t="s">
        <v>635</v>
      </c>
      <c r="B292" s="1" t="s">
        <v>237</v>
      </c>
      <c r="C292" s="4">
        <v>44318.0</v>
      </c>
      <c r="D292" s="1" t="s">
        <v>238</v>
      </c>
      <c r="E292" s="1" t="s">
        <v>636</v>
      </c>
      <c r="F292" s="2">
        <v>-1.000009</v>
      </c>
      <c r="G292" s="2">
        <v>0.59910623</v>
      </c>
      <c r="H292" s="2"/>
      <c r="I292" s="2"/>
      <c r="J292" s="2"/>
      <c r="K292" s="2"/>
      <c r="L292" s="2"/>
      <c r="M292" s="2"/>
    </row>
    <row r="293">
      <c r="A293" s="1" t="s">
        <v>637</v>
      </c>
      <c r="B293" s="1" t="s">
        <v>237</v>
      </c>
      <c r="C293" s="4">
        <v>44318.0</v>
      </c>
      <c r="D293" s="1" t="s">
        <v>238</v>
      </c>
      <c r="E293" s="1" t="s">
        <v>638</v>
      </c>
      <c r="F293" s="2">
        <v>-1.003748</v>
      </c>
      <c r="G293" s="2">
        <v>-0.0375405</v>
      </c>
      <c r="H293" s="2"/>
      <c r="I293" s="2"/>
      <c r="J293" s="2"/>
      <c r="K293" s="2"/>
      <c r="L293" s="2"/>
      <c r="M293" s="2"/>
    </row>
    <row r="294">
      <c r="A294" s="1" t="s">
        <v>639</v>
      </c>
      <c r="B294" s="1" t="s">
        <v>285</v>
      </c>
      <c r="C294" s="4">
        <v>44318.0</v>
      </c>
      <c r="D294" s="1" t="s">
        <v>288</v>
      </c>
      <c r="E294" s="1" t="s">
        <v>640</v>
      </c>
      <c r="F294" s="2">
        <v>-1.006524</v>
      </c>
      <c r="G294" s="2">
        <v>-0.2375241</v>
      </c>
      <c r="H294" s="2"/>
      <c r="I294" s="2"/>
      <c r="J294" s="2"/>
      <c r="K294" s="2"/>
      <c r="L294" s="2"/>
      <c r="M294" s="2"/>
    </row>
    <row r="295">
      <c r="A295" s="1" t="s">
        <v>641</v>
      </c>
      <c r="B295" s="1" t="s">
        <v>237</v>
      </c>
      <c r="C295" s="4">
        <v>44318.0</v>
      </c>
      <c r="D295" s="1" t="s">
        <v>238</v>
      </c>
      <c r="E295" s="1" t="s">
        <v>642</v>
      </c>
      <c r="F295" s="2">
        <v>-1.00952</v>
      </c>
      <c r="G295" s="2">
        <v>0.54488188</v>
      </c>
      <c r="H295" s="2"/>
      <c r="I295" s="2"/>
      <c r="J295" s="2"/>
      <c r="K295" s="2"/>
      <c r="L295" s="2"/>
      <c r="M295" s="2"/>
    </row>
    <row r="296">
      <c r="A296" s="1" t="s">
        <v>643</v>
      </c>
      <c r="B296" s="1" t="s">
        <v>285</v>
      </c>
      <c r="C296" s="4">
        <v>44311.0</v>
      </c>
      <c r="D296" s="1" t="s">
        <v>169</v>
      </c>
      <c r="E296" s="1" t="s">
        <v>644</v>
      </c>
      <c r="F296" s="2">
        <v>-1.016702</v>
      </c>
      <c r="G296" s="2">
        <v>-1.1899032</v>
      </c>
      <c r="H296" s="2"/>
      <c r="I296" s="2"/>
      <c r="J296" s="2"/>
      <c r="K296" s="2"/>
      <c r="L296" s="2"/>
      <c r="M296" s="2"/>
    </row>
    <row r="297">
      <c r="A297" s="1" t="s">
        <v>645</v>
      </c>
      <c r="B297" s="1" t="s">
        <v>237</v>
      </c>
      <c r="C297" s="4">
        <v>44318.0</v>
      </c>
      <c r="D297" s="1" t="s">
        <v>238</v>
      </c>
      <c r="E297" s="1" t="s">
        <v>646</v>
      </c>
      <c r="F297" s="2">
        <v>-1.0300205</v>
      </c>
      <c r="G297" s="2">
        <v>-0.6469136</v>
      </c>
      <c r="H297" s="2"/>
      <c r="I297" s="2"/>
      <c r="J297" s="2"/>
      <c r="K297" s="2"/>
      <c r="L297" s="2"/>
      <c r="M297" s="2"/>
    </row>
    <row r="298">
      <c r="A298" s="1" t="s">
        <v>51</v>
      </c>
      <c r="B298" s="1" t="s">
        <v>165</v>
      </c>
      <c r="C298" s="4">
        <v>44318.0</v>
      </c>
      <c r="D298" s="1" t="s">
        <v>166</v>
      </c>
      <c r="E298" s="1" t="s">
        <v>647</v>
      </c>
      <c r="F298" s="2">
        <v>-1.0364655</v>
      </c>
      <c r="G298" s="2">
        <v>-0.9833584</v>
      </c>
      <c r="H298" s="2"/>
      <c r="I298" s="2"/>
      <c r="J298" s="2"/>
      <c r="K298" s="2"/>
      <c r="L298" s="2"/>
      <c r="M298" s="2"/>
    </row>
    <row r="299">
      <c r="A299" s="1" t="s">
        <v>648</v>
      </c>
      <c r="B299" s="1" t="s">
        <v>237</v>
      </c>
      <c r="C299" s="4">
        <v>44318.0</v>
      </c>
      <c r="D299" s="1" t="s">
        <v>238</v>
      </c>
      <c r="E299" s="1" t="s">
        <v>649</v>
      </c>
      <c r="F299" s="2">
        <v>-1.044137</v>
      </c>
      <c r="G299" s="2">
        <v>-1.0249526</v>
      </c>
      <c r="H299" s="2"/>
      <c r="I299" s="2"/>
      <c r="J299" s="2"/>
      <c r="K299" s="2"/>
      <c r="L299" s="2"/>
      <c r="M299" s="2"/>
    </row>
    <row r="300">
      <c r="A300" s="1" t="s">
        <v>73</v>
      </c>
      <c r="B300" s="1" t="s">
        <v>165</v>
      </c>
      <c r="C300" s="4">
        <v>44318.0</v>
      </c>
      <c r="D300" s="1" t="s">
        <v>166</v>
      </c>
      <c r="E300" s="1" t="s">
        <v>650</v>
      </c>
      <c r="F300" s="2">
        <v>-1.045812</v>
      </c>
      <c r="G300" s="2">
        <v>0.00789895</v>
      </c>
      <c r="H300" s="2"/>
      <c r="I300" s="2"/>
      <c r="J300" s="2"/>
      <c r="K300" s="2"/>
      <c r="L300" s="2"/>
      <c r="M300" s="2"/>
    </row>
    <row r="301">
      <c r="A301" s="1" t="s">
        <v>651</v>
      </c>
      <c r="B301" s="1" t="s">
        <v>285</v>
      </c>
      <c r="C301" s="4">
        <v>44318.0</v>
      </c>
      <c r="D301" s="1" t="s">
        <v>169</v>
      </c>
      <c r="E301" s="1" t="s">
        <v>652</v>
      </c>
      <c r="F301" s="2">
        <v>-1.0495825</v>
      </c>
      <c r="G301" s="2">
        <v>0.13919233</v>
      </c>
      <c r="H301" s="2"/>
      <c r="I301" s="2"/>
      <c r="J301" s="2"/>
      <c r="K301" s="2"/>
      <c r="L301" s="2"/>
      <c r="M301" s="2"/>
    </row>
    <row r="302">
      <c r="A302" s="1" t="s">
        <v>653</v>
      </c>
      <c r="B302" s="1" t="s">
        <v>285</v>
      </c>
      <c r="C302" s="4">
        <v>44318.0</v>
      </c>
      <c r="D302" s="1" t="s">
        <v>288</v>
      </c>
      <c r="E302" s="1" t="s">
        <v>654</v>
      </c>
      <c r="F302" s="2">
        <v>-1.053137</v>
      </c>
      <c r="G302" s="2">
        <v>0.79199864</v>
      </c>
      <c r="H302" s="2"/>
      <c r="I302" s="2"/>
      <c r="J302" s="2"/>
      <c r="K302" s="2"/>
      <c r="L302" s="2"/>
      <c r="M302" s="2"/>
    </row>
    <row r="303">
      <c r="A303" s="1" t="s">
        <v>82</v>
      </c>
      <c r="B303" s="1" t="s">
        <v>165</v>
      </c>
      <c r="C303" s="4">
        <v>44318.0</v>
      </c>
      <c r="D303" s="1" t="s">
        <v>166</v>
      </c>
      <c r="E303" s="1" t="s">
        <v>655</v>
      </c>
      <c r="F303" s="2">
        <v>-1.057258</v>
      </c>
      <c r="G303" s="2">
        <v>-0.7549063</v>
      </c>
      <c r="H303" s="2"/>
      <c r="I303" s="2"/>
      <c r="J303" s="2"/>
      <c r="K303" s="2"/>
      <c r="L303" s="2"/>
      <c r="M303" s="2"/>
    </row>
    <row r="304">
      <c r="A304" s="1" t="s">
        <v>656</v>
      </c>
      <c r="B304" s="1" t="s">
        <v>285</v>
      </c>
      <c r="C304" s="4">
        <v>44318.0</v>
      </c>
      <c r="D304" s="1" t="s">
        <v>288</v>
      </c>
      <c r="E304" s="1" t="s">
        <v>657</v>
      </c>
      <c r="F304" s="2">
        <v>-1.062856</v>
      </c>
      <c r="G304" s="2">
        <v>-0.2395886</v>
      </c>
      <c r="H304" s="2"/>
      <c r="I304" s="2"/>
      <c r="J304" s="2"/>
      <c r="K304" s="2"/>
      <c r="L304" s="2"/>
      <c r="M304" s="2"/>
    </row>
    <row r="305">
      <c r="A305" s="1" t="s">
        <v>658</v>
      </c>
      <c r="B305" s="1" t="s">
        <v>285</v>
      </c>
      <c r="C305" s="4">
        <v>44311.0</v>
      </c>
      <c r="D305" s="1" t="s">
        <v>169</v>
      </c>
      <c r="E305" s="1" t="s">
        <v>659</v>
      </c>
      <c r="F305" s="2">
        <v>-1.0694125</v>
      </c>
      <c r="G305" s="2">
        <v>-0.2753759</v>
      </c>
      <c r="H305" s="2"/>
      <c r="I305" s="2"/>
      <c r="J305" s="2"/>
      <c r="K305" s="2"/>
      <c r="L305" s="2"/>
      <c r="M305" s="2"/>
    </row>
    <row r="306">
      <c r="A306" s="1" t="s">
        <v>660</v>
      </c>
      <c r="B306" s="1" t="s">
        <v>237</v>
      </c>
      <c r="C306" s="4">
        <v>44318.0</v>
      </c>
      <c r="D306" s="1" t="s">
        <v>238</v>
      </c>
      <c r="E306" s="1" t="s">
        <v>661</v>
      </c>
      <c r="F306" s="2">
        <v>-1.104088</v>
      </c>
      <c r="G306" s="2">
        <v>0.66444747</v>
      </c>
      <c r="H306" s="2"/>
      <c r="I306" s="2"/>
      <c r="J306" s="2"/>
      <c r="K306" s="2"/>
      <c r="L306" s="2"/>
      <c r="M306" s="2"/>
    </row>
    <row r="307">
      <c r="A307" s="1" t="s">
        <v>155</v>
      </c>
      <c r="B307" s="1" t="s">
        <v>165</v>
      </c>
      <c r="C307" s="4">
        <v>44318.0</v>
      </c>
      <c r="D307" s="1" t="s">
        <v>166</v>
      </c>
      <c r="E307" s="1" t="s">
        <v>662</v>
      </c>
      <c r="F307" s="2">
        <v>-1.109003</v>
      </c>
      <c r="G307" s="2">
        <v>-0.1076036</v>
      </c>
      <c r="H307" s="2"/>
      <c r="I307" s="2"/>
      <c r="J307" s="2"/>
      <c r="K307" s="2"/>
      <c r="L307" s="2"/>
      <c r="M307" s="2"/>
    </row>
    <row r="308">
      <c r="A308" s="1" t="s">
        <v>98</v>
      </c>
      <c r="B308" s="1" t="s">
        <v>165</v>
      </c>
      <c r="C308" s="4">
        <v>44318.0</v>
      </c>
      <c r="D308" s="1" t="s">
        <v>166</v>
      </c>
      <c r="E308" s="1" t="s">
        <v>663</v>
      </c>
      <c r="F308" s="2">
        <v>-1.112634</v>
      </c>
      <c r="G308" s="2">
        <v>0.191036</v>
      </c>
      <c r="H308" s="2"/>
      <c r="I308" s="2"/>
      <c r="J308" s="2"/>
      <c r="K308" s="2"/>
      <c r="L308" s="2"/>
      <c r="M308" s="2"/>
    </row>
    <row r="309">
      <c r="A309" s="1" t="s">
        <v>122</v>
      </c>
      <c r="B309" s="1" t="s">
        <v>165</v>
      </c>
      <c r="C309" s="4">
        <v>44318.0</v>
      </c>
      <c r="D309" s="1" t="s">
        <v>166</v>
      </c>
      <c r="E309" s="1" t="s">
        <v>664</v>
      </c>
      <c r="F309" s="2">
        <v>-1.113572</v>
      </c>
      <c r="G309" s="2">
        <v>-0.1756233</v>
      </c>
      <c r="H309" s="2"/>
      <c r="I309" s="2"/>
      <c r="J309" s="2"/>
      <c r="K309" s="2"/>
      <c r="L309" s="2"/>
      <c r="M309" s="2"/>
    </row>
    <row r="310">
      <c r="A310" s="1" t="s">
        <v>665</v>
      </c>
      <c r="B310" s="1" t="s">
        <v>285</v>
      </c>
      <c r="C310" s="4">
        <v>44318.0</v>
      </c>
      <c r="D310" s="1" t="s">
        <v>288</v>
      </c>
      <c r="E310" s="1" t="s">
        <v>666</v>
      </c>
      <c r="F310" s="2">
        <v>-1.122065</v>
      </c>
      <c r="G310" s="2">
        <v>-0.1441756</v>
      </c>
      <c r="H310" s="2"/>
      <c r="I310" s="2"/>
      <c r="J310" s="2"/>
      <c r="K310" s="2"/>
      <c r="L310" s="2"/>
      <c r="M310" s="2"/>
    </row>
    <row r="311">
      <c r="A311" s="1" t="s">
        <v>667</v>
      </c>
      <c r="B311" s="1" t="s">
        <v>285</v>
      </c>
      <c r="C311" s="4">
        <v>44318.0</v>
      </c>
      <c r="D311" s="1" t="s">
        <v>288</v>
      </c>
      <c r="E311" s="1" t="s">
        <v>668</v>
      </c>
      <c r="F311" s="2">
        <v>-1.1232235</v>
      </c>
      <c r="G311" s="2">
        <v>-0.5852474</v>
      </c>
      <c r="H311" s="2"/>
      <c r="I311" s="2"/>
      <c r="J311" s="2"/>
      <c r="K311" s="2"/>
      <c r="L311" s="2"/>
      <c r="M311" s="2"/>
    </row>
    <row r="312">
      <c r="A312" s="1" t="s">
        <v>669</v>
      </c>
      <c r="B312" s="1" t="s">
        <v>237</v>
      </c>
      <c r="C312" s="4">
        <v>44318.0</v>
      </c>
      <c r="D312" s="1" t="s">
        <v>238</v>
      </c>
      <c r="E312" s="1" t="s">
        <v>670</v>
      </c>
      <c r="F312" s="2">
        <v>-1.129071</v>
      </c>
      <c r="G312" s="2">
        <v>-0.1359019</v>
      </c>
      <c r="H312" s="2"/>
      <c r="I312" s="2"/>
      <c r="J312" s="2"/>
      <c r="K312" s="2"/>
      <c r="L312" s="2"/>
      <c r="M312" s="2"/>
    </row>
    <row r="313">
      <c r="A313" s="1" t="s">
        <v>671</v>
      </c>
      <c r="B313" s="1" t="s">
        <v>237</v>
      </c>
      <c r="C313" s="4">
        <v>44311.0</v>
      </c>
      <c r="D313" s="1" t="s">
        <v>238</v>
      </c>
      <c r="E313" s="1" t="s">
        <v>672</v>
      </c>
      <c r="F313" s="2">
        <v>-1.1322485</v>
      </c>
      <c r="G313" s="2">
        <v>0.29449509</v>
      </c>
      <c r="H313" s="2"/>
      <c r="I313" s="2"/>
      <c r="J313" s="2"/>
      <c r="K313" s="2"/>
      <c r="L313" s="2"/>
      <c r="M313" s="2"/>
    </row>
    <row r="314">
      <c r="A314" s="1" t="s">
        <v>673</v>
      </c>
      <c r="B314" s="1" t="s">
        <v>165</v>
      </c>
      <c r="C314" s="4">
        <v>44297.0</v>
      </c>
      <c r="D314" s="1" t="s">
        <v>169</v>
      </c>
      <c r="E314" s="1" t="s">
        <v>674</v>
      </c>
      <c r="F314" s="2">
        <v>-1.1326335</v>
      </c>
      <c r="G314" s="2">
        <v>-1.7537123</v>
      </c>
      <c r="H314" s="2"/>
      <c r="I314" s="2"/>
      <c r="J314" s="2"/>
      <c r="K314" s="2"/>
      <c r="L314" s="2"/>
      <c r="M314" s="2"/>
    </row>
    <row r="315">
      <c r="A315" s="1" t="s">
        <v>675</v>
      </c>
      <c r="B315" s="1" t="s">
        <v>285</v>
      </c>
      <c r="C315" s="4">
        <v>44318.0</v>
      </c>
      <c r="D315" s="1" t="s">
        <v>288</v>
      </c>
      <c r="E315" s="1" t="s">
        <v>676</v>
      </c>
      <c r="F315" s="2">
        <v>-1.1396115</v>
      </c>
      <c r="G315" s="2">
        <v>0.06235801</v>
      </c>
      <c r="H315" s="2"/>
      <c r="I315" s="2"/>
      <c r="J315" s="2"/>
      <c r="K315" s="2"/>
      <c r="L315" s="2"/>
      <c r="M315" s="2"/>
    </row>
    <row r="316">
      <c r="A316" s="1" t="s">
        <v>141</v>
      </c>
      <c r="B316" s="1" t="s">
        <v>165</v>
      </c>
      <c r="C316" s="4">
        <v>44318.0</v>
      </c>
      <c r="D316" s="1" t="s">
        <v>166</v>
      </c>
      <c r="E316" s="1" t="s">
        <v>677</v>
      </c>
      <c r="F316" s="2">
        <v>-1.144742</v>
      </c>
      <c r="G316" s="2">
        <v>-0.967476</v>
      </c>
      <c r="H316" s="2"/>
      <c r="I316" s="2"/>
      <c r="J316" s="2"/>
      <c r="K316" s="2"/>
      <c r="L316" s="2"/>
      <c r="M316" s="2"/>
    </row>
    <row r="317">
      <c r="A317" s="1" t="s">
        <v>678</v>
      </c>
      <c r="B317" s="1" t="s">
        <v>237</v>
      </c>
      <c r="C317" s="4">
        <v>44318.0</v>
      </c>
      <c r="D317" s="1" t="s">
        <v>169</v>
      </c>
      <c r="E317" s="1" t="s">
        <v>679</v>
      </c>
      <c r="F317" s="2">
        <v>-1.145763</v>
      </c>
      <c r="G317" s="2">
        <v>-0.6683363</v>
      </c>
      <c r="H317" s="2"/>
      <c r="I317" s="2"/>
      <c r="J317" s="2"/>
      <c r="K317" s="2"/>
      <c r="L317" s="2"/>
      <c r="M317" s="2"/>
    </row>
    <row r="318">
      <c r="A318" s="1" t="s">
        <v>680</v>
      </c>
      <c r="B318" s="1" t="s">
        <v>285</v>
      </c>
      <c r="C318" s="4">
        <v>44318.0</v>
      </c>
      <c r="D318" s="1" t="s">
        <v>288</v>
      </c>
      <c r="E318" s="1" t="s">
        <v>681</v>
      </c>
      <c r="F318" s="2">
        <v>-1.153983</v>
      </c>
      <c r="G318" s="2">
        <v>-0.6207557</v>
      </c>
      <c r="H318" s="2"/>
      <c r="I318" s="2"/>
      <c r="J318" s="2"/>
      <c r="K318" s="2"/>
      <c r="L318" s="2"/>
      <c r="M318" s="2"/>
    </row>
    <row r="319">
      <c r="A319" s="1" t="s">
        <v>682</v>
      </c>
      <c r="B319" s="1" t="s">
        <v>237</v>
      </c>
      <c r="C319" s="4">
        <v>44318.0</v>
      </c>
      <c r="D319" s="1" t="s">
        <v>238</v>
      </c>
      <c r="E319" s="1" t="s">
        <v>683</v>
      </c>
      <c r="F319" s="2">
        <v>-1.173082</v>
      </c>
      <c r="G319" s="2">
        <v>-0.3650702</v>
      </c>
      <c r="H319" s="2"/>
      <c r="I319" s="2"/>
      <c r="J319" s="2"/>
      <c r="K319" s="2"/>
      <c r="L319" s="2"/>
      <c r="M319" s="2"/>
    </row>
    <row r="320">
      <c r="A320" s="1" t="s">
        <v>58</v>
      </c>
      <c r="B320" s="1" t="s">
        <v>165</v>
      </c>
      <c r="C320" s="4">
        <v>44318.0</v>
      </c>
      <c r="D320" s="1" t="s">
        <v>166</v>
      </c>
      <c r="E320" s="1" t="s">
        <v>684</v>
      </c>
      <c r="F320" s="2">
        <v>-1.1820885</v>
      </c>
      <c r="G320" s="2">
        <v>0.19168881</v>
      </c>
      <c r="H320" s="2"/>
      <c r="I320" s="2"/>
      <c r="J320" s="2"/>
      <c r="K320" s="2"/>
      <c r="L320" s="2"/>
      <c r="M320" s="2"/>
    </row>
    <row r="321">
      <c r="A321" s="1" t="s">
        <v>685</v>
      </c>
      <c r="B321" s="1" t="s">
        <v>285</v>
      </c>
      <c r="C321" s="4">
        <v>44318.0</v>
      </c>
      <c r="D321" s="1" t="s">
        <v>288</v>
      </c>
      <c r="E321" s="1" t="s">
        <v>686</v>
      </c>
      <c r="F321" s="2">
        <v>-1.188696</v>
      </c>
      <c r="G321" s="2">
        <v>-0.6801963</v>
      </c>
      <c r="H321" s="2"/>
      <c r="I321" s="2"/>
      <c r="J321" s="2"/>
      <c r="K321" s="2"/>
      <c r="L321" s="2"/>
      <c r="M321" s="2"/>
    </row>
    <row r="322">
      <c r="A322" s="1" t="s">
        <v>687</v>
      </c>
      <c r="B322" s="1" t="s">
        <v>237</v>
      </c>
      <c r="C322" s="4">
        <v>44318.0</v>
      </c>
      <c r="D322" s="1" t="s">
        <v>238</v>
      </c>
      <c r="E322" s="1" t="s">
        <v>688</v>
      </c>
      <c r="F322" s="2">
        <v>-1.1889385</v>
      </c>
      <c r="G322" s="2">
        <v>-0.0443136</v>
      </c>
      <c r="H322" s="2"/>
      <c r="I322" s="2"/>
      <c r="J322" s="2"/>
      <c r="K322" s="2"/>
      <c r="L322" s="2"/>
      <c r="M322" s="2"/>
    </row>
    <row r="323">
      <c r="A323" s="1" t="s">
        <v>689</v>
      </c>
      <c r="B323" s="1" t="s">
        <v>285</v>
      </c>
      <c r="C323" s="4">
        <v>44318.0</v>
      </c>
      <c r="D323" s="1" t="s">
        <v>288</v>
      </c>
      <c r="E323" s="1" t="s">
        <v>690</v>
      </c>
      <c r="F323" s="2">
        <v>-1.1894175</v>
      </c>
      <c r="G323" s="2">
        <v>0.0941584</v>
      </c>
      <c r="H323" s="2"/>
      <c r="I323" s="2"/>
      <c r="J323" s="2"/>
      <c r="K323" s="2"/>
      <c r="L323" s="2"/>
      <c r="M323" s="2"/>
    </row>
    <row r="324">
      <c r="A324" s="1" t="s">
        <v>691</v>
      </c>
      <c r="B324" s="1" t="s">
        <v>285</v>
      </c>
      <c r="C324" s="4">
        <v>44318.0</v>
      </c>
      <c r="D324" s="1" t="s">
        <v>288</v>
      </c>
      <c r="E324" s="1" t="s">
        <v>692</v>
      </c>
      <c r="F324" s="2">
        <v>-1.190931</v>
      </c>
      <c r="G324" s="2">
        <v>0.07716558</v>
      </c>
      <c r="H324" s="2"/>
      <c r="I324" s="2"/>
      <c r="J324" s="3"/>
      <c r="K324" s="2"/>
      <c r="L324" s="2"/>
      <c r="M324" s="2"/>
    </row>
    <row r="325">
      <c r="A325" s="1" t="s">
        <v>53</v>
      </c>
      <c r="B325" s="1" t="s">
        <v>165</v>
      </c>
      <c r="C325" s="4">
        <v>44318.0</v>
      </c>
      <c r="D325" s="1" t="s">
        <v>166</v>
      </c>
      <c r="E325" s="1" t="s">
        <v>693</v>
      </c>
      <c r="F325" s="2">
        <v>-1.2034425</v>
      </c>
      <c r="G325" s="2">
        <v>-1.0234565</v>
      </c>
      <c r="H325" s="2"/>
      <c r="I325" s="2"/>
      <c r="J325" s="2"/>
      <c r="K325" s="2"/>
      <c r="L325" s="2"/>
      <c r="M325" s="2"/>
    </row>
    <row r="326">
      <c r="A326" s="1" t="s">
        <v>694</v>
      </c>
      <c r="B326" s="1" t="s">
        <v>237</v>
      </c>
      <c r="C326" s="4">
        <v>44318.0</v>
      </c>
      <c r="D326" s="1" t="s">
        <v>238</v>
      </c>
      <c r="E326" s="1" t="s">
        <v>695</v>
      </c>
      <c r="F326" s="2">
        <v>-1.247691</v>
      </c>
      <c r="G326" s="2">
        <v>-0.1330917</v>
      </c>
      <c r="H326" s="2"/>
      <c r="I326" s="2"/>
      <c r="J326" s="2"/>
      <c r="K326" s="2"/>
      <c r="L326" s="2"/>
      <c r="M326" s="2"/>
    </row>
    <row r="327">
      <c r="A327" s="1" t="s">
        <v>696</v>
      </c>
      <c r="B327" s="1" t="s">
        <v>285</v>
      </c>
      <c r="C327" s="4">
        <v>44318.0</v>
      </c>
      <c r="D327" s="1" t="s">
        <v>288</v>
      </c>
      <c r="E327" s="1" t="s">
        <v>697</v>
      </c>
      <c r="F327" s="2">
        <v>-1.258565</v>
      </c>
      <c r="G327" s="2">
        <v>0.27263067</v>
      </c>
      <c r="H327" s="2"/>
      <c r="I327" s="2"/>
      <c r="J327" s="2"/>
      <c r="K327" s="2"/>
      <c r="L327" s="2"/>
      <c r="M327" s="2"/>
    </row>
    <row r="328">
      <c r="A328" s="1" t="s">
        <v>698</v>
      </c>
      <c r="B328" s="1" t="s">
        <v>237</v>
      </c>
      <c r="C328" s="4">
        <v>44318.0</v>
      </c>
      <c r="D328" s="1" t="s">
        <v>238</v>
      </c>
      <c r="E328" s="1" t="s">
        <v>699</v>
      </c>
      <c r="F328" s="2">
        <v>-1.258678</v>
      </c>
      <c r="G328" s="2">
        <v>-0.5004089</v>
      </c>
      <c r="H328" s="2"/>
      <c r="I328" s="2"/>
      <c r="J328" s="2"/>
      <c r="K328" s="2"/>
      <c r="L328" s="2"/>
      <c r="M328" s="2"/>
    </row>
    <row r="329">
      <c r="A329" s="1" t="s">
        <v>700</v>
      </c>
      <c r="B329" s="1" t="s">
        <v>237</v>
      </c>
      <c r="C329" s="4">
        <v>44318.0</v>
      </c>
      <c r="D329" s="1" t="s">
        <v>238</v>
      </c>
      <c r="E329" s="1" t="s">
        <v>701</v>
      </c>
      <c r="F329" s="2">
        <v>-1.2590915</v>
      </c>
      <c r="G329" s="2">
        <v>0.17104616</v>
      </c>
      <c r="H329" s="2"/>
      <c r="I329" s="2"/>
      <c r="J329" s="2"/>
      <c r="K329" s="2"/>
      <c r="L329" s="2"/>
      <c r="M329" s="2"/>
    </row>
    <row r="330">
      <c r="A330" s="1" t="s">
        <v>702</v>
      </c>
      <c r="B330" s="1" t="s">
        <v>285</v>
      </c>
      <c r="C330" s="4">
        <v>44318.0</v>
      </c>
      <c r="D330" s="1" t="s">
        <v>288</v>
      </c>
      <c r="E330" s="1" t="s">
        <v>703</v>
      </c>
      <c r="F330" s="2">
        <v>-1.268667</v>
      </c>
      <c r="G330" s="2">
        <v>0.1622528</v>
      </c>
      <c r="H330" s="2"/>
      <c r="I330" s="2"/>
      <c r="J330" s="2"/>
      <c r="K330" s="2"/>
      <c r="L330" s="2"/>
      <c r="M330" s="2"/>
    </row>
    <row r="331">
      <c r="A331" s="1" t="s">
        <v>704</v>
      </c>
      <c r="B331" s="1" t="s">
        <v>285</v>
      </c>
      <c r="C331" s="4">
        <v>44318.0</v>
      </c>
      <c r="D331" s="1" t="s">
        <v>288</v>
      </c>
      <c r="E331" s="1" t="s">
        <v>705</v>
      </c>
      <c r="F331" s="2">
        <v>-1.2802105</v>
      </c>
      <c r="G331" s="2">
        <v>-0.0996051</v>
      </c>
      <c r="H331" s="2"/>
      <c r="I331" s="2"/>
      <c r="J331" s="2"/>
      <c r="K331" s="2"/>
      <c r="L331" s="2"/>
      <c r="M331" s="2"/>
    </row>
    <row r="332">
      <c r="A332" s="1" t="s">
        <v>706</v>
      </c>
      <c r="B332" s="1" t="s">
        <v>285</v>
      </c>
      <c r="C332" s="4">
        <v>44318.0</v>
      </c>
      <c r="D332" s="1" t="s">
        <v>288</v>
      </c>
      <c r="E332" s="1" t="s">
        <v>707</v>
      </c>
      <c r="F332" s="2">
        <v>-1.2802315</v>
      </c>
      <c r="G332" s="2">
        <v>0.70521972</v>
      </c>
      <c r="H332" s="2"/>
      <c r="I332" s="2"/>
      <c r="J332" s="2"/>
      <c r="K332" s="2"/>
      <c r="L332" s="2"/>
      <c r="M332" s="2"/>
    </row>
    <row r="333">
      <c r="A333" s="1" t="s">
        <v>708</v>
      </c>
      <c r="B333" s="1" t="s">
        <v>285</v>
      </c>
      <c r="C333" s="4">
        <v>44318.0</v>
      </c>
      <c r="D333" s="1" t="s">
        <v>288</v>
      </c>
      <c r="E333" s="1" t="s">
        <v>709</v>
      </c>
      <c r="F333" s="2">
        <v>-1.2816415</v>
      </c>
      <c r="G333" s="2">
        <v>-0.4490608</v>
      </c>
      <c r="H333" s="2"/>
      <c r="I333" s="2"/>
      <c r="J333" s="2"/>
      <c r="K333" s="2"/>
      <c r="L333" s="2"/>
      <c r="M333" s="2"/>
    </row>
    <row r="334">
      <c r="A334" s="1" t="s">
        <v>710</v>
      </c>
      <c r="B334" s="1" t="s">
        <v>285</v>
      </c>
      <c r="C334" s="4">
        <v>44318.0</v>
      </c>
      <c r="D334" s="1" t="s">
        <v>288</v>
      </c>
      <c r="E334" s="1" t="s">
        <v>711</v>
      </c>
      <c r="F334" s="2">
        <v>-1.2877115</v>
      </c>
      <c r="G334" s="2">
        <v>-0.0391378</v>
      </c>
      <c r="H334" s="2"/>
      <c r="I334" s="2"/>
      <c r="J334" s="2"/>
      <c r="K334" s="2"/>
      <c r="L334" s="2"/>
      <c r="M334" s="2"/>
    </row>
    <row r="335">
      <c r="A335" s="1" t="s">
        <v>712</v>
      </c>
      <c r="B335" s="1" t="s">
        <v>285</v>
      </c>
      <c r="C335" s="4">
        <v>44318.0</v>
      </c>
      <c r="D335" s="1" t="s">
        <v>169</v>
      </c>
      <c r="E335" s="1" t="s">
        <v>713</v>
      </c>
      <c r="F335" s="2">
        <v>-1.293273</v>
      </c>
      <c r="G335" s="2">
        <v>-0.0787393</v>
      </c>
      <c r="H335" s="2"/>
      <c r="I335" s="2"/>
      <c r="J335" s="2"/>
      <c r="K335" s="2"/>
      <c r="L335" s="2"/>
      <c r="M335" s="2"/>
    </row>
    <row r="336">
      <c r="A336" s="1" t="s">
        <v>44</v>
      </c>
      <c r="B336" s="1" t="s">
        <v>165</v>
      </c>
      <c r="C336" s="4">
        <v>44318.0</v>
      </c>
      <c r="D336" s="1" t="s">
        <v>166</v>
      </c>
      <c r="E336" s="1" t="s">
        <v>714</v>
      </c>
      <c r="F336" s="2">
        <v>-1.2965015</v>
      </c>
      <c r="G336" s="2">
        <v>-0.5038956</v>
      </c>
      <c r="H336" s="2"/>
      <c r="I336" s="2"/>
      <c r="J336" s="2"/>
      <c r="K336" s="2"/>
      <c r="L336" s="2"/>
      <c r="M336" s="2"/>
    </row>
    <row r="337">
      <c r="A337" s="1" t="s">
        <v>715</v>
      </c>
      <c r="B337" s="1" t="s">
        <v>237</v>
      </c>
      <c r="C337" s="4">
        <v>44318.0</v>
      </c>
      <c r="D337" s="1" t="s">
        <v>169</v>
      </c>
      <c r="E337" s="1" t="s">
        <v>716</v>
      </c>
      <c r="F337" s="2">
        <v>-1.297691</v>
      </c>
      <c r="G337" s="2">
        <v>0.67015538</v>
      </c>
      <c r="H337" s="2"/>
      <c r="I337" s="2"/>
      <c r="J337" s="2"/>
      <c r="K337" s="2"/>
      <c r="L337" s="2"/>
      <c r="M337" s="2"/>
    </row>
    <row r="338">
      <c r="A338" s="1" t="s">
        <v>717</v>
      </c>
      <c r="B338" s="1" t="s">
        <v>237</v>
      </c>
      <c r="C338" s="4">
        <v>44318.0</v>
      </c>
      <c r="D338" s="1" t="s">
        <v>238</v>
      </c>
      <c r="E338" s="1" t="s">
        <v>718</v>
      </c>
      <c r="F338" s="2">
        <v>-1.297691</v>
      </c>
      <c r="G338" s="2">
        <v>0.17255747</v>
      </c>
      <c r="H338" s="2"/>
      <c r="I338" s="2"/>
      <c r="J338" s="2"/>
      <c r="K338" s="2"/>
      <c r="L338" s="2"/>
      <c r="M338" s="2"/>
    </row>
    <row r="339">
      <c r="A339" s="1" t="s">
        <v>719</v>
      </c>
      <c r="B339" s="1" t="s">
        <v>285</v>
      </c>
      <c r="C339" s="4">
        <v>44318.0</v>
      </c>
      <c r="D339" s="1" t="s">
        <v>288</v>
      </c>
      <c r="E339" s="1" t="s">
        <v>720</v>
      </c>
      <c r="F339" s="2">
        <v>-1.318485</v>
      </c>
      <c r="G339" s="2">
        <v>-0.368805</v>
      </c>
      <c r="H339" s="2"/>
      <c r="I339" s="2"/>
      <c r="J339" s="2"/>
      <c r="K339" s="2"/>
      <c r="L339" s="2"/>
      <c r="M339" s="2"/>
    </row>
    <row r="340">
      <c r="A340" s="1" t="s">
        <v>721</v>
      </c>
      <c r="B340" s="1" t="s">
        <v>237</v>
      </c>
      <c r="C340" s="4">
        <v>44318.0</v>
      </c>
      <c r="D340" s="1" t="s">
        <v>238</v>
      </c>
      <c r="E340" s="1" t="s">
        <v>722</v>
      </c>
      <c r="F340" s="2">
        <v>-1.3218175</v>
      </c>
      <c r="G340" s="2">
        <v>0.12036444</v>
      </c>
      <c r="H340" s="2"/>
      <c r="I340" s="2"/>
      <c r="J340" s="2"/>
      <c r="K340" s="2"/>
      <c r="L340" s="2"/>
      <c r="M340" s="2"/>
    </row>
    <row r="341">
      <c r="A341" s="1" t="s">
        <v>723</v>
      </c>
      <c r="B341" s="1" t="s">
        <v>285</v>
      </c>
      <c r="C341" s="4">
        <v>44318.0</v>
      </c>
      <c r="D341" s="1" t="s">
        <v>288</v>
      </c>
      <c r="E341" s="1" t="s">
        <v>724</v>
      </c>
      <c r="F341" s="2">
        <v>-1.3394175</v>
      </c>
      <c r="G341" s="2">
        <v>0.22088971</v>
      </c>
      <c r="H341" s="2"/>
      <c r="I341" s="2"/>
      <c r="J341" s="2"/>
      <c r="K341" s="2"/>
      <c r="L341" s="2"/>
      <c r="M341" s="2"/>
    </row>
    <row r="342">
      <c r="A342" s="1" t="s">
        <v>87</v>
      </c>
      <c r="B342" s="1" t="s">
        <v>165</v>
      </c>
      <c r="C342" s="4">
        <v>44318.0</v>
      </c>
      <c r="D342" s="1" t="s">
        <v>166</v>
      </c>
      <c r="E342" s="1" t="s">
        <v>725</v>
      </c>
      <c r="F342" s="2">
        <v>-1.348038</v>
      </c>
      <c r="G342" s="2">
        <v>-0.3277405</v>
      </c>
      <c r="H342" s="2"/>
      <c r="I342" s="2"/>
      <c r="J342" s="2"/>
      <c r="K342" s="2"/>
      <c r="L342" s="2"/>
      <c r="M342" s="2"/>
    </row>
    <row r="343">
      <c r="A343" s="1" t="s">
        <v>726</v>
      </c>
      <c r="B343" s="1" t="s">
        <v>237</v>
      </c>
      <c r="C343" s="4">
        <v>44318.0</v>
      </c>
      <c r="D343" s="1" t="s">
        <v>238</v>
      </c>
      <c r="E343" s="1" t="s">
        <v>727</v>
      </c>
      <c r="F343" s="2">
        <v>-1.353123</v>
      </c>
      <c r="G343" s="2">
        <v>-0.682764</v>
      </c>
      <c r="H343" s="2"/>
      <c r="I343" s="2"/>
      <c r="J343" s="2"/>
      <c r="K343" s="2"/>
      <c r="L343" s="2"/>
      <c r="M343" s="2"/>
    </row>
    <row r="344">
      <c r="A344" s="1" t="s">
        <v>728</v>
      </c>
      <c r="B344" s="1" t="s">
        <v>237</v>
      </c>
      <c r="C344" s="4">
        <v>44311.0</v>
      </c>
      <c r="D344" s="1" t="s">
        <v>238</v>
      </c>
      <c r="E344" s="1" t="s">
        <v>729</v>
      </c>
      <c r="F344" s="2">
        <v>-1.358559</v>
      </c>
      <c r="G344" s="2">
        <v>0.06850923</v>
      </c>
      <c r="H344" s="2"/>
      <c r="I344" s="2"/>
      <c r="J344" s="2"/>
      <c r="K344" s="2"/>
      <c r="L344" s="2"/>
      <c r="M344" s="2"/>
    </row>
    <row r="345">
      <c r="A345" s="1" t="s">
        <v>730</v>
      </c>
      <c r="B345" s="1" t="s">
        <v>237</v>
      </c>
      <c r="C345" s="4">
        <v>44318.0</v>
      </c>
      <c r="D345" s="1" t="s">
        <v>238</v>
      </c>
      <c r="E345" s="1" t="s">
        <v>731</v>
      </c>
      <c r="F345" s="2">
        <v>-1.367127</v>
      </c>
      <c r="G345" s="2">
        <v>0.05963766</v>
      </c>
      <c r="H345" s="2"/>
      <c r="I345" s="2"/>
      <c r="J345" s="2"/>
      <c r="K345" s="2"/>
      <c r="L345" s="2"/>
      <c r="M345" s="2"/>
    </row>
    <row r="346">
      <c r="A346" s="1" t="s">
        <v>732</v>
      </c>
      <c r="B346" s="1" t="s">
        <v>237</v>
      </c>
      <c r="C346" s="4">
        <v>44318.0</v>
      </c>
      <c r="D346" s="1" t="s">
        <v>238</v>
      </c>
      <c r="E346" s="1" t="s">
        <v>733</v>
      </c>
      <c r="F346" s="2">
        <v>-1.369434</v>
      </c>
      <c r="G346" s="2">
        <v>0.64971312</v>
      </c>
      <c r="H346" s="2"/>
      <c r="I346" s="2"/>
      <c r="J346" s="2"/>
      <c r="K346" s="2"/>
      <c r="L346" s="2"/>
      <c r="M346" s="2"/>
    </row>
    <row r="347">
      <c r="A347" s="1" t="s">
        <v>734</v>
      </c>
      <c r="B347" s="1" t="s">
        <v>237</v>
      </c>
      <c r="C347" s="4">
        <v>44311.0</v>
      </c>
      <c r="D347" s="1" t="s">
        <v>238</v>
      </c>
      <c r="E347" s="1" t="s">
        <v>735</v>
      </c>
      <c r="F347" s="2">
        <v>-1.370128</v>
      </c>
      <c r="G347" s="2">
        <v>-0.0671401</v>
      </c>
      <c r="H347" s="2"/>
      <c r="I347" s="2"/>
      <c r="J347" s="2"/>
      <c r="K347" s="2"/>
      <c r="L347" s="2"/>
      <c r="M347" s="2"/>
    </row>
    <row r="348">
      <c r="A348" s="1" t="s">
        <v>736</v>
      </c>
      <c r="B348" s="1" t="s">
        <v>285</v>
      </c>
      <c r="C348" s="4">
        <v>44318.0</v>
      </c>
      <c r="D348" s="1" t="s">
        <v>169</v>
      </c>
      <c r="E348" s="1" t="s">
        <v>737</v>
      </c>
      <c r="F348" s="2">
        <v>-1.3723675</v>
      </c>
      <c r="G348" s="2">
        <v>-0.6275456</v>
      </c>
      <c r="H348" s="2"/>
      <c r="I348" s="2"/>
      <c r="J348" s="2"/>
      <c r="K348" s="2"/>
      <c r="L348" s="2"/>
      <c r="M348" s="2"/>
    </row>
    <row r="349">
      <c r="A349" s="1" t="s">
        <v>55</v>
      </c>
      <c r="B349" s="1" t="s">
        <v>165</v>
      </c>
      <c r="C349" s="4">
        <v>44318.0</v>
      </c>
      <c r="D349" s="1" t="s">
        <v>166</v>
      </c>
      <c r="E349" s="1" t="s">
        <v>738</v>
      </c>
      <c r="F349" s="2">
        <v>-1.3774585</v>
      </c>
      <c r="G349" s="2">
        <v>0.04327317</v>
      </c>
      <c r="H349" s="2"/>
      <c r="I349" s="2"/>
      <c r="J349" s="2"/>
      <c r="K349" s="2"/>
      <c r="L349" s="2"/>
      <c r="M349" s="2"/>
    </row>
    <row r="350">
      <c r="A350" s="1" t="s">
        <v>739</v>
      </c>
      <c r="B350" s="1" t="s">
        <v>285</v>
      </c>
      <c r="C350" s="4">
        <v>44318.0</v>
      </c>
      <c r="D350" s="1" t="s">
        <v>288</v>
      </c>
      <c r="E350" s="1" t="s">
        <v>740</v>
      </c>
      <c r="F350" s="2">
        <v>-1.3908505</v>
      </c>
      <c r="G350" s="2">
        <v>-0.1413329</v>
      </c>
      <c r="H350" s="2"/>
      <c r="I350" s="2"/>
      <c r="J350" s="2"/>
      <c r="K350" s="2"/>
      <c r="L350" s="2"/>
      <c r="M350" s="2"/>
    </row>
    <row r="351">
      <c r="A351" s="1" t="s">
        <v>741</v>
      </c>
      <c r="B351" s="1" t="s">
        <v>237</v>
      </c>
      <c r="C351" s="4">
        <v>44318.0</v>
      </c>
      <c r="D351" s="1" t="s">
        <v>238</v>
      </c>
      <c r="E351" s="1" t="s">
        <v>742</v>
      </c>
      <c r="F351" s="2">
        <v>-1.4056845</v>
      </c>
      <c r="G351" s="2">
        <v>-0.2721952</v>
      </c>
      <c r="H351" s="2"/>
      <c r="I351" s="2"/>
      <c r="J351" s="2"/>
      <c r="K351" s="2"/>
      <c r="L351" s="2"/>
      <c r="M351" s="2"/>
    </row>
    <row r="352">
      <c r="A352" s="1" t="s">
        <v>743</v>
      </c>
      <c r="B352" s="1" t="s">
        <v>237</v>
      </c>
      <c r="C352" s="4">
        <v>44318.0</v>
      </c>
      <c r="D352" s="1" t="s">
        <v>238</v>
      </c>
      <c r="E352" s="1" t="s">
        <v>744</v>
      </c>
      <c r="F352" s="2">
        <v>-1.4086995</v>
      </c>
      <c r="G352" s="2">
        <v>-0.486753</v>
      </c>
      <c r="H352" s="2"/>
      <c r="I352" s="2"/>
      <c r="J352" s="2"/>
      <c r="K352" s="2"/>
      <c r="L352" s="2"/>
      <c r="M352" s="2"/>
    </row>
    <row r="353">
      <c r="A353" s="1" t="s">
        <v>123</v>
      </c>
      <c r="B353" s="1" t="s">
        <v>165</v>
      </c>
      <c r="C353" s="4">
        <v>44318.0</v>
      </c>
      <c r="D353" s="1" t="s">
        <v>166</v>
      </c>
      <c r="E353" s="1" t="s">
        <v>745</v>
      </c>
      <c r="F353" s="2">
        <v>-1.4089235</v>
      </c>
      <c r="G353" s="2">
        <v>-0.598853</v>
      </c>
      <c r="H353" s="2"/>
      <c r="I353" s="2"/>
      <c r="J353" s="2"/>
      <c r="K353" s="2"/>
      <c r="L353" s="2"/>
      <c r="M353" s="2"/>
    </row>
    <row r="354">
      <c r="A354" s="1" t="s">
        <v>746</v>
      </c>
      <c r="B354" s="1" t="s">
        <v>285</v>
      </c>
      <c r="C354" s="4">
        <v>44318.0</v>
      </c>
      <c r="D354" s="1" t="s">
        <v>169</v>
      </c>
      <c r="E354" s="1" t="s">
        <v>747</v>
      </c>
      <c r="F354" s="2">
        <v>-1.4118255</v>
      </c>
      <c r="G354" s="2">
        <v>0.8749832</v>
      </c>
      <c r="H354" s="2"/>
      <c r="I354" s="2"/>
      <c r="J354" s="2"/>
      <c r="K354" s="2"/>
      <c r="L354" s="2"/>
      <c r="M354" s="2"/>
    </row>
    <row r="355">
      <c r="A355" s="1" t="s">
        <v>748</v>
      </c>
      <c r="B355" s="1" t="s">
        <v>165</v>
      </c>
      <c r="C355" s="4">
        <v>44318.0</v>
      </c>
      <c r="D355" s="1" t="s">
        <v>169</v>
      </c>
      <c r="E355" s="1" t="s">
        <v>749</v>
      </c>
      <c r="F355" s="2">
        <v>-1.420411</v>
      </c>
      <c r="G355" s="2">
        <v>-0.4256369</v>
      </c>
      <c r="H355" s="2"/>
      <c r="I355" s="2"/>
      <c r="J355" s="2"/>
      <c r="K355" s="2"/>
      <c r="L355" s="2"/>
      <c r="M355" s="2"/>
    </row>
    <row r="356">
      <c r="A356" s="1" t="s">
        <v>750</v>
      </c>
      <c r="B356" s="1" t="s">
        <v>285</v>
      </c>
      <c r="C356" s="4">
        <v>44311.0</v>
      </c>
      <c r="D356" s="1" t="s">
        <v>169</v>
      </c>
      <c r="E356" s="1" t="s">
        <v>751</v>
      </c>
      <c r="F356" s="2">
        <v>-1.420502</v>
      </c>
      <c r="G356" s="2">
        <v>-0.5951317</v>
      </c>
      <c r="H356" s="2"/>
      <c r="I356" s="2"/>
      <c r="J356" s="2"/>
      <c r="K356" s="2"/>
      <c r="L356" s="2"/>
      <c r="M356" s="2"/>
    </row>
    <row r="357">
      <c r="A357" s="1" t="s">
        <v>13</v>
      </c>
      <c r="B357" s="1" t="s">
        <v>165</v>
      </c>
      <c r="C357" s="4">
        <v>44318.0</v>
      </c>
      <c r="D357" s="1" t="s">
        <v>166</v>
      </c>
      <c r="E357" s="1" t="s">
        <v>752</v>
      </c>
      <c r="F357" s="2">
        <v>-1.4272325</v>
      </c>
      <c r="G357" s="2">
        <v>-0.0915543</v>
      </c>
      <c r="H357" s="2"/>
      <c r="I357" s="2"/>
      <c r="J357" s="2"/>
      <c r="K357" s="2"/>
      <c r="L357" s="2"/>
      <c r="M357" s="2"/>
    </row>
    <row r="358">
      <c r="A358" s="1" t="s">
        <v>753</v>
      </c>
      <c r="B358" s="1" t="s">
        <v>237</v>
      </c>
      <c r="C358" s="4">
        <v>44311.0</v>
      </c>
      <c r="D358" s="1" t="s">
        <v>238</v>
      </c>
      <c r="E358" s="1" t="s">
        <v>754</v>
      </c>
      <c r="F358" s="2">
        <v>-1.431147</v>
      </c>
      <c r="G358" s="2">
        <v>-0.4342583</v>
      </c>
      <c r="H358" s="2"/>
      <c r="I358" s="2"/>
      <c r="J358" s="2"/>
      <c r="K358" s="2"/>
      <c r="L358" s="2"/>
      <c r="M358" s="2"/>
    </row>
    <row r="359">
      <c r="A359" s="1" t="s">
        <v>95</v>
      </c>
      <c r="B359" s="1" t="s">
        <v>165</v>
      </c>
      <c r="C359" s="4">
        <v>44318.0</v>
      </c>
      <c r="D359" s="1" t="s">
        <v>166</v>
      </c>
      <c r="E359" s="1" t="s">
        <v>755</v>
      </c>
      <c r="F359" s="2">
        <v>-1.447348</v>
      </c>
      <c r="G359" s="2">
        <v>-0.7133651</v>
      </c>
      <c r="H359" s="2"/>
      <c r="I359" s="2"/>
      <c r="J359" s="2"/>
      <c r="K359" s="2"/>
      <c r="L359" s="2"/>
      <c r="M359" s="2"/>
    </row>
    <row r="360">
      <c r="A360" s="1" t="s">
        <v>756</v>
      </c>
      <c r="B360" s="1" t="s">
        <v>237</v>
      </c>
      <c r="C360" s="4">
        <v>44318.0</v>
      </c>
      <c r="D360" s="1" t="s">
        <v>238</v>
      </c>
      <c r="E360" s="1" t="s">
        <v>757</v>
      </c>
      <c r="F360" s="2">
        <v>-1.4566815</v>
      </c>
      <c r="G360" s="2">
        <v>-0.1249948</v>
      </c>
      <c r="H360" s="2"/>
      <c r="I360" s="2"/>
      <c r="J360" s="2"/>
      <c r="K360" s="2"/>
      <c r="L360" s="2"/>
      <c r="M360" s="2"/>
    </row>
    <row r="361">
      <c r="A361" s="1" t="s">
        <v>758</v>
      </c>
      <c r="B361" s="1" t="s">
        <v>285</v>
      </c>
      <c r="C361" s="4">
        <v>44318.0</v>
      </c>
      <c r="D361" s="1" t="s">
        <v>288</v>
      </c>
      <c r="E361" s="1" t="s">
        <v>759</v>
      </c>
      <c r="F361" s="2">
        <v>-1.462856</v>
      </c>
      <c r="G361" s="2">
        <v>0.30826282</v>
      </c>
      <c r="H361" s="2"/>
      <c r="I361" s="2"/>
      <c r="J361" s="2"/>
      <c r="K361" s="2"/>
      <c r="L361" s="2"/>
      <c r="M361" s="2"/>
    </row>
    <row r="362">
      <c r="A362" s="1" t="s">
        <v>760</v>
      </c>
      <c r="B362" s="1" t="s">
        <v>237</v>
      </c>
      <c r="C362" s="4">
        <v>44318.0</v>
      </c>
      <c r="D362" s="1" t="s">
        <v>169</v>
      </c>
      <c r="E362" s="1" t="s">
        <v>761</v>
      </c>
      <c r="F362" s="2">
        <v>-1.4661385</v>
      </c>
      <c r="G362" s="2">
        <v>-0.608461</v>
      </c>
      <c r="H362" s="2"/>
      <c r="I362" s="2"/>
      <c r="J362" s="2"/>
      <c r="K362" s="2"/>
      <c r="L362" s="2"/>
      <c r="M362" s="2"/>
    </row>
    <row r="363">
      <c r="A363" s="1" t="s">
        <v>762</v>
      </c>
      <c r="B363" s="1" t="s">
        <v>285</v>
      </c>
      <c r="C363" s="4">
        <v>44318.0</v>
      </c>
      <c r="D363" s="1" t="s">
        <v>288</v>
      </c>
      <c r="E363" s="1" t="s">
        <v>763</v>
      </c>
      <c r="F363" s="2">
        <v>-1.4828355</v>
      </c>
      <c r="G363" s="2">
        <v>-0.4459775</v>
      </c>
      <c r="H363" s="2"/>
      <c r="I363" s="2"/>
      <c r="J363" s="2"/>
      <c r="K363" s="2"/>
      <c r="L363" s="2"/>
      <c r="M363" s="2"/>
    </row>
    <row r="364">
      <c r="A364" s="1" t="s">
        <v>156</v>
      </c>
      <c r="B364" s="1" t="s">
        <v>165</v>
      </c>
      <c r="C364" s="4">
        <v>44318.0</v>
      </c>
      <c r="D364" s="1" t="s">
        <v>166</v>
      </c>
      <c r="E364" s="1" t="s">
        <v>764</v>
      </c>
      <c r="F364" s="2">
        <v>-1.4873165</v>
      </c>
      <c r="G364" s="2">
        <v>-0.6412086</v>
      </c>
      <c r="H364" s="2"/>
      <c r="I364" s="2"/>
      <c r="J364" s="2"/>
      <c r="K364" s="2"/>
      <c r="L364" s="2"/>
      <c r="M364" s="2"/>
    </row>
    <row r="365">
      <c r="A365" s="1" t="s">
        <v>765</v>
      </c>
      <c r="B365" s="1" t="s">
        <v>285</v>
      </c>
      <c r="C365" s="4">
        <v>44318.0</v>
      </c>
      <c r="D365" s="1" t="s">
        <v>288</v>
      </c>
      <c r="E365" s="1" t="s">
        <v>766</v>
      </c>
      <c r="F365" s="2">
        <v>-1.4918175</v>
      </c>
      <c r="G365" s="2">
        <v>-0.0016187</v>
      </c>
      <c r="H365" s="2"/>
      <c r="I365" s="2"/>
      <c r="J365" s="2"/>
      <c r="K365" s="2"/>
      <c r="L365" s="2"/>
      <c r="M365" s="2"/>
    </row>
    <row r="366">
      <c r="A366" s="1" t="s">
        <v>767</v>
      </c>
      <c r="B366" s="1" t="s">
        <v>165</v>
      </c>
      <c r="C366" s="4">
        <v>44318.0</v>
      </c>
      <c r="D366" s="1" t="s">
        <v>169</v>
      </c>
      <c r="E366" s="1" t="s">
        <v>768</v>
      </c>
      <c r="F366" s="2">
        <v>-1.493613</v>
      </c>
      <c r="G366" s="2">
        <v>0.12245533</v>
      </c>
      <c r="H366" s="2"/>
      <c r="I366" s="2"/>
      <c r="J366" s="2"/>
      <c r="K366" s="2"/>
      <c r="L366" s="2"/>
      <c r="M366" s="2"/>
    </row>
    <row r="367">
      <c r="A367" s="1" t="s">
        <v>769</v>
      </c>
      <c r="B367" s="1" t="s">
        <v>237</v>
      </c>
      <c r="C367" s="4">
        <v>44304.0</v>
      </c>
      <c r="D367" s="1" t="s">
        <v>169</v>
      </c>
      <c r="E367" s="1" t="s">
        <v>770</v>
      </c>
      <c r="F367" s="2">
        <v>-1.49932</v>
      </c>
      <c r="G367" s="2">
        <v>0.12350609</v>
      </c>
      <c r="H367" s="2"/>
      <c r="I367" s="2"/>
      <c r="J367" s="2"/>
      <c r="K367" s="2"/>
      <c r="L367" s="2"/>
      <c r="M367" s="2"/>
    </row>
    <row r="368">
      <c r="A368" s="1" t="s">
        <v>771</v>
      </c>
      <c r="B368" s="1" t="s">
        <v>285</v>
      </c>
      <c r="C368" s="4">
        <v>44304.0</v>
      </c>
      <c r="D368" s="1" t="s">
        <v>169</v>
      </c>
      <c r="E368" s="1" t="s">
        <v>772</v>
      </c>
      <c r="F368" s="2">
        <v>-1.5056175</v>
      </c>
      <c r="G368" s="2">
        <v>-0.3342458</v>
      </c>
      <c r="H368" s="2"/>
      <c r="I368" s="2"/>
      <c r="J368" s="2"/>
      <c r="K368" s="2"/>
      <c r="L368" s="2"/>
      <c r="M368" s="2"/>
    </row>
    <row r="369">
      <c r="A369" s="1" t="s">
        <v>773</v>
      </c>
      <c r="B369" s="1" t="s">
        <v>237</v>
      </c>
      <c r="C369" s="4">
        <v>44318.0</v>
      </c>
      <c r="D369" s="1" t="s">
        <v>238</v>
      </c>
      <c r="E369" s="1" t="s">
        <v>774</v>
      </c>
      <c r="F369" s="2">
        <v>-1.5086995</v>
      </c>
      <c r="G369" s="2">
        <v>-0.5961404</v>
      </c>
      <c r="H369" s="2"/>
      <c r="I369" s="2"/>
      <c r="J369" s="2"/>
      <c r="K369" s="2"/>
      <c r="L369" s="2"/>
      <c r="M369" s="2"/>
    </row>
    <row r="370">
      <c r="A370" s="1" t="s">
        <v>775</v>
      </c>
      <c r="B370" s="1" t="s">
        <v>237</v>
      </c>
      <c r="C370" s="4">
        <v>44311.0</v>
      </c>
      <c r="D370" s="1" t="s">
        <v>238</v>
      </c>
      <c r="E370" s="1" t="s">
        <v>776</v>
      </c>
      <c r="F370" s="2">
        <v>-1.510062</v>
      </c>
      <c r="G370" s="2">
        <v>-1.0805077</v>
      </c>
      <c r="H370" s="2"/>
      <c r="I370" s="2"/>
      <c r="J370" s="2"/>
      <c r="K370" s="2"/>
      <c r="L370" s="2"/>
      <c r="M370" s="2"/>
    </row>
    <row r="371">
      <c r="A371" s="1" t="s">
        <v>64</v>
      </c>
      <c r="B371" s="1" t="s">
        <v>165</v>
      </c>
      <c r="C371" s="4">
        <v>44318.0</v>
      </c>
      <c r="D371" s="1" t="s">
        <v>166</v>
      </c>
      <c r="E371" s="1" t="s">
        <v>777</v>
      </c>
      <c r="F371" s="2">
        <v>-1.511585</v>
      </c>
      <c r="G371" s="2">
        <v>-1.1269031</v>
      </c>
      <c r="H371" s="2"/>
      <c r="I371" s="2"/>
      <c r="J371" s="2"/>
      <c r="K371" s="2"/>
      <c r="L371" s="2"/>
      <c r="M371" s="2"/>
    </row>
    <row r="372">
      <c r="A372" s="1" t="s">
        <v>778</v>
      </c>
      <c r="B372" s="1" t="s">
        <v>237</v>
      </c>
      <c r="C372" s="4">
        <v>44318.0</v>
      </c>
      <c r="D372" s="1" t="s">
        <v>238</v>
      </c>
      <c r="E372" s="1" t="s">
        <v>779</v>
      </c>
      <c r="F372" s="2">
        <v>-1.5272935</v>
      </c>
      <c r="G372" s="2">
        <v>-0.3350654</v>
      </c>
      <c r="H372" s="2"/>
      <c r="I372" s="2"/>
      <c r="J372" s="2"/>
      <c r="K372" s="2"/>
      <c r="L372" s="2"/>
      <c r="M372" s="2"/>
    </row>
    <row r="373">
      <c r="A373" s="1" t="s">
        <v>780</v>
      </c>
      <c r="B373" s="1" t="s">
        <v>285</v>
      </c>
      <c r="C373" s="4">
        <v>44318.0</v>
      </c>
      <c r="D373" s="1" t="s">
        <v>288</v>
      </c>
      <c r="E373" s="1" t="s">
        <v>781</v>
      </c>
      <c r="F373" s="2">
        <v>-1.5334665</v>
      </c>
      <c r="G373" s="2">
        <v>-0.7406175</v>
      </c>
      <c r="H373" s="2"/>
      <c r="I373" s="2"/>
      <c r="J373" s="2"/>
      <c r="K373" s="2"/>
      <c r="L373" s="2"/>
      <c r="M373" s="2"/>
    </row>
    <row r="374">
      <c r="A374" s="1" t="s">
        <v>782</v>
      </c>
      <c r="B374" s="1" t="s">
        <v>237</v>
      </c>
      <c r="C374" s="4">
        <v>44318.0</v>
      </c>
      <c r="D374" s="1" t="s">
        <v>238</v>
      </c>
      <c r="E374" s="1" t="s">
        <v>783</v>
      </c>
      <c r="F374" s="2">
        <v>-1.540442</v>
      </c>
      <c r="G374" s="2">
        <v>-0.3175351</v>
      </c>
      <c r="H374" s="2"/>
      <c r="I374" s="2"/>
      <c r="J374" s="2"/>
      <c r="K374" s="2"/>
      <c r="L374" s="2"/>
      <c r="M374" s="2"/>
    </row>
    <row r="375">
      <c r="A375" s="1" t="s">
        <v>784</v>
      </c>
      <c r="B375" s="1" t="s">
        <v>285</v>
      </c>
      <c r="C375" s="4">
        <v>44318.0</v>
      </c>
      <c r="D375" s="1" t="s">
        <v>288</v>
      </c>
      <c r="E375" s="1" t="s">
        <v>785</v>
      </c>
      <c r="F375" s="2">
        <v>-1.54098</v>
      </c>
      <c r="G375" s="2">
        <v>-1.1783524</v>
      </c>
      <c r="H375" s="2"/>
      <c r="I375" s="2"/>
      <c r="J375" s="2"/>
      <c r="K375" s="2"/>
      <c r="L375" s="2"/>
      <c r="M375" s="2"/>
    </row>
    <row r="376">
      <c r="A376" s="1" t="s">
        <v>786</v>
      </c>
      <c r="B376" s="1" t="s">
        <v>237</v>
      </c>
      <c r="C376" s="4">
        <v>44318.0</v>
      </c>
      <c r="D376" s="1" t="s">
        <v>238</v>
      </c>
      <c r="E376" s="1" t="s">
        <v>787</v>
      </c>
      <c r="F376" s="2">
        <v>-1.553123</v>
      </c>
      <c r="G376" s="2">
        <v>-0.8117995</v>
      </c>
      <c r="H376" s="2"/>
      <c r="I376" s="2"/>
      <c r="J376" s="2"/>
      <c r="K376" s="2"/>
      <c r="L376" s="2"/>
      <c r="M376" s="2"/>
    </row>
    <row r="377">
      <c r="A377" s="1" t="s">
        <v>788</v>
      </c>
      <c r="B377" s="1" t="s">
        <v>237</v>
      </c>
      <c r="C377" s="4">
        <v>44318.0</v>
      </c>
      <c r="D377" s="1" t="s">
        <v>169</v>
      </c>
      <c r="E377" s="1" t="s">
        <v>789</v>
      </c>
      <c r="F377" s="2">
        <v>-1.571778</v>
      </c>
      <c r="G377" s="2">
        <v>0.08666912</v>
      </c>
      <c r="H377" s="2"/>
      <c r="I377" s="2"/>
      <c r="J377" s="2"/>
      <c r="K377" s="2"/>
      <c r="L377" s="2"/>
      <c r="M377" s="2"/>
    </row>
    <row r="378">
      <c r="A378" s="1" t="s">
        <v>790</v>
      </c>
      <c r="B378" s="1" t="s">
        <v>285</v>
      </c>
      <c r="C378" s="4">
        <v>44318.0</v>
      </c>
      <c r="D378" s="1" t="s">
        <v>169</v>
      </c>
      <c r="E378" s="1" t="s">
        <v>791</v>
      </c>
      <c r="F378" s="2">
        <v>-1.573228</v>
      </c>
      <c r="G378" s="2">
        <v>-0.8129251</v>
      </c>
      <c r="H378" s="2"/>
      <c r="I378" s="2"/>
      <c r="J378" s="2"/>
      <c r="K378" s="2"/>
      <c r="L378" s="2"/>
      <c r="M378" s="2"/>
    </row>
    <row r="379">
      <c r="A379" s="1" t="s">
        <v>792</v>
      </c>
      <c r="B379" s="1" t="s">
        <v>237</v>
      </c>
      <c r="C379" s="4">
        <v>44318.0</v>
      </c>
      <c r="D379" s="1" t="s">
        <v>238</v>
      </c>
      <c r="E379" s="1" t="s">
        <v>793</v>
      </c>
      <c r="F379" s="2">
        <v>-1.574577</v>
      </c>
      <c r="G379" s="2">
        <v>-0.6742078</v>
      </c>
      <c r="H379" s="2"/>
      <c r="I379" s="2"/>
      <c r="J379" s="2"/>
      <c r="K379" s="2"/>
      <c r="L379" s="2"/>
      <c r="M379" s="2"/>
    </row>
    <row r="380">
      <c r="A380" s="1" t="s">
        <v>794</v>
      </c>
      <c r="B380" s="1" t="s">
        <v>285</v>
      </c>
      <c r="C380" s="4">
        <v>44318.0</v>
      </c>
      <c r="D380" s="1" t="s">
        <v>288</v>
      </c>
      <c r="E380" s="1" t="s">
        <v>795</v>
      </c>
      <c r="F380" s="2">
        <v>-1.5795435</v>
      </c>
      <c r="G380" s="2">
        <v>-0.6819318</v>
      </c>
      <c r="H380" s="2"/>
      <c r="I380" s="2"/>
      <c r="J380" s="2"/>
      <c r="K380" s="2"/>
      <c r="L380" s="2"/>
      <c r="M380" s="2"/>
    </row>
    <row r="381">
      <c r="A381" s="1" t="s">
        <v>796</v>
      </c>
      <c r="B381" s="1" t="s">
        <v>285</v>
      </c>
      <c r="C381" s="4">
        <v>44318.0</v>
      </c>
      <c r="D381" s="1" t="s">
        <v>169</v>
      </c>
      <c r="E381" s="1" t="s">
        <v>797</v>
      </c>
      <c r="F381" s="2">
        <v>-1.584886</v>
      </c>
      <c r="G381" s="2">
        <v>0.16060269</v>
      </c>
      <c r="H381" s="2"/>
      <c r="I381" s="2"/>
      <c r="J381" s="2"/>
      <c r="K381" s="2"/>
      <c r="L381" s="2"/>
      <c r="M381" s="2"/>
    </row>
    <row r="382">
      <c r="A382" s="1" t="s">
        <v>798</v>
      </c>
      <c r="B382" s="1" t="s">
        <v>285</v>
      </c>
      <c r="C382" s="4">
        <v>44318.0</v>
      </c>
      <c r="D382" s="1" t="s">
        <v>288</v>
      </c>
      <c r="E382" s="1" t="s">
        <v>799</v>
      </c>
      <c r="F382" s="2">
        <v>-1.6002155</v>
      </c>
      <c r="G382" s="2">
        <v>-0.0795038</v>
      </c>
      <c r="H382" s="2"/>
      <c r="I382" s="2"/>
      <c r="J382" s="2"/>
      <c r="K382" s="2"/>
      <c r="L382" s="2"/>
      <c r="M382" s="2"/>
    </row>
    <row r="383">
      <c r="A383" s="1" t="s">
        <v>800</v>
      </c>
      <c r="B383" s="1" t="s">
        <v>237</v>
      </c>
      <c r="C383" s="4">
        <v>44318.0</v>
      </c>
      <c r="D383" s="1" t="s">
        <v>238</v>
      </c>
      <c r="E383" s="1" t="s">
        <v>801</v>
      </c>
      <c r="F383" s="2">
        <v>-1.6013605</v>
      </c>
      <c r="G383" s="2">
        <v>0.44973595</v>
      </c>
      <c r="H383" s="2"/>
      <c r="I383" s="2"/>
      <c r="J383" s="2"/>
      <c r="K383" s="2"/>
      <c r="L383" s="2"/>
      <c r="M383" s="2"/>
    </row>
    <row r="384">
      <c r="A384" s="1" t="s">
        <v>802</v>
      </c>
      <c r="B384" s="1" t="s">
        <v>285</v>
      </c>
      <c r="C384" s="4">
        <v>44318.0</v>
      </c>
      <c r="D384" s="1" t="s">
        <v>288</v>
      </c>
      <c r="E384" s="1" t="s">
        <v>803</v>
      </c>
      <c r="F384" s="2">
        <v>-1.608236</v>
      </c>
      <c r="G384" s="2">
        <v>0.35392324</v>
      </c>
      <c r="H384" s="2"/>
      <c r="I384" s="2"/>
      <c r="J384" s="2"/>
      <c r="K384" s="2"/>
      <c r="L384" s="2"/>
      <c r="M384" s="2"/>
    </row>
    <row r="385">
      <c r="A385" s="1" t="s">
        <v>804</v>
      </c>
      <c r="B385" s="1" t="s">
        <v>165</v>
      </c>
      <c r="C385" s="4">
        <v>44304.0</v>
      </c>
      <c r="D385" s="1" t="s">
        <v>238</v>
      </c>
      <c r="E385" s="1" t="s">
        <v>805</v>
      </c>
      <c r="F385" s="2">
        <v>-1.620991</v>
      </c>
      <c r="G385" s="2">
        <v>0.05223554</v>
      </c>
      <c r="H385" s="2"/>
      <c r="I385" s="2"/>
      <c r="J385" s="2"/>
      <c r="K385" s="2"/>
      <c r="L385" s="2"/>
      <c r="M385" s="2"/>
    </row>
    <row r="386">
      <c r="A386" s="1" t="s">
        <v>806</v>
      </c>
      <c r="B386" s="1" t="s">
        <v>285</v>
      </c>
      <c r="C386" s="4">
        <v>44318.0</v>
      </c>
      <c r="D386" s="1" t="s">
        <v>288</v>
      </c>
      <c r="E386" s="1" t="s">
        <v>807</v>
      </c>
      <c r="F386" s="2">
        <v>-1.6223675</v>
      </c>
      <c r="G386" s="2">
        <v>-0.152797</v>
      </c>
      <c r="H386" s="2"/>
      <c r="I386" s="2"/>
      <c r="J386" s="2"/>
      <c r="K386" s="2"/>
      <c r="L386" s="2"/>
      <c r="M386" s="2"/>
    </row>
    <row r="387">
      <c r="A387" s="1" t="s">
        <v>808</v>
      </c>
      <c r="B387" s="1" t="s">
        <v>285</v>
      </c>
      <c r="C387" s="4">
        <v>44318.0</v>
      </c>
      <c r="D387" s="1" t="s">
        <v>288</v>
      </c>
      <c r="E387" s="1" t="s">
        <v>809</v>
      </c>
      <c r="F387" s="2">
        <v>-1.6245255</v>
      </c>
      <c r="G387" s="2">
        <v>-0.6437143</v>
      </c>
      <c r="H387" s="2"/>
      <c r="I387" s="2"/>
      <c r="J387" s="2"/>
      <c r="K387" s="2"/>
      <c r="L387" s="2"/>
      <c r="M387" s="2"/>
    </row>
    <row r="388">
      <c r="A388" s="1" t="s">
        <v>810</v>
      </c>
      <c r="B388" s="1" t="s">
        <v>237</v>
      </c>
      <c r="C388" s="4">
        <v>44318.0</v>
      </c>
      <c r="D388" s="1" t="s">
        <v>238</v>
      </c>
      <c r="E388" s="1" t="s">
        <v>811</v>
      </c>
      <c r="F388" s="2">
        <v>-1.627304</v>
      </c>
      <c r="G388" s="2">
        <v>-0.3009784</v>
      </c>
      <c r="H388" s="2"/>
      <c r="I388" s="2"/>
      <c r="J388" s="2"/>
      <c r="K388" s="2"/>
      <c r="L388" s="2"/>
      <c r="M388" s="2"/>
    </row>
    <row r="389">
      <c r="A389" s="1" t="s">
        <v>84</v>
      </c>
      <c r="B389" s="1" t="s">
        <v>165</v>
      </c>
      <c r="C389" s="4">
        <v>44318.0</v>
      </c>
      <c r="D389" s="1" t="s">
        <v>166</v>
      </c>
      <c r="E389" s="1" t="s">
        <v>812</v>
      </c>
      <c r="F389" s="2">
        <v>-1.629594</v>
      </c>
      <c r="G389" s="2">
        <v>0.13559158</v>
      </c>
      <c r="H389" s="2"/>
      <c r="I389" s="2"/>
      <c r="J389" s="2"/>
      <c r="K389" s="2"/>
      <c r="L389" s="2"/>
      <c r="M389" s="2"/>
    </row>
    <row r="390">
      <c r="A390" s="1" t="s">
        <v>813</v>
      </c>
      <c r="B390" s="1" t="s">
        <v>285</v>
      </c>
      <c r="C390" s="4">
        <v>44318.0</v>
      </c>
      <c r="D390" s="1" t="s">
        <v>288</v>
      </c>
      <c r="E390" s="1" t="s">
        <v>814</v>
      </c>
      <c r="F390" s="2">
        <v>-1.63329</v>
      </c>
      <c r="G390" s="2">
        <v>-0.0548668</v>
      </c>
      <c r="H390" s="2"/>
      <c r="I390" s="2"/>
      <c r="J390" s="2"/>
      <c r="K390" s="2"/>
      <c r="L390" s="2"/>
      <c r="M390" s="2"/>
    </row>
    <row r="391">
      <c r="A391" s="1" t="s">
        <v>815</v>
      </c>
      <c r="B391" s="1" t="s">
        <v>285</v>
      </c>
      <c r="C391" s="4">
        <v>44318.0</v>
      </c>
      <c r="D391" s="1" t="s">
        <v>169</v>
      </c>
      <c r="E391" s="1" t="s">
        <v>816</v>
      </c>
      <c r="F391" s="2">
        <v>-1.6411985</v>
      </c>
      <c r="G391" s="2">
        <v>-0.447629</v>
      </c>
      <c r="H391" s="2"/>
      <c r="I391" s="2"/>
      <c r="J391" s="2"/>
      <c r="K391" s="2"/>
      <c r="L391" s="2"/>
      <c r="M391" s="2"/>
    </row>
    <row r="392">
      <c r="A392" s="1" t="s">
        <v>817</v>
      </c>
      <c r="B392" s="1" t="s">
        <v>237</v>
      </c>
      <c r="C392" s="4">
        <v>44318.0</v>
      </c>
      <c r="D392" s="1" t="s">
        <v>238</v>
      </c>
      <c r="E392" s="1" t="s">
        <v>818</v>
      </c>
      <c r="F392" s="2">
        <v>-1.6586885</v>
      </c>
      <c r="G392" s="2">
        <v>-0.9442125</v>
      </c>
      <c r="H392" s="2"/>
      <c r="I392" s="2"/>
      <c r="J392" s="2"/>
      <c r="K392" s="2"/>
      <c r="L392" s="2"/>
      <c r="M392" s="2"/>
    </row>
    <row r="393">
      <c r="A393" s="1" t="s">
        <v>819</v>
      </c>
      <c r="B393" s="1" t="s">
        <v>285</v>
      </c>
      <c r="C393" s="4">
        <v>44318.0</v>
      </c>
      <c r="D393" s="1" t="s">
        <v>288</v>
      </c>
      <c r="E393" s="1" t="s">
        <v>820</v>
      </c>
      <c r="F393" s="2">
        <v>-1.659241</v>
      </c>
      <c r="G393" s="2">
        <v>-0.3448339</v>
      </c>
      <c r="H393" s="2"/>
      <c r="I393" s="2"/>
      <c r="J393" s="2"/>
      <c r="K393" s="2"/>
      <c r="L393" s="2"/>
      <c r="M393" s="2"/>
    </row>
    <row r="394">
      <c r="A394" s="1" t="s">
        <v>821</v>
      </c>
      <c r="B394" s="1" t="s">
        <v>237</v>
      </c>
      <c r="C394" s="4">
        <v>44318.0</v>
      </c>
      <c r="D394" s="1" t="s">
        <v>238</v>
      </c>
      <c r="E394" s="1" t="s">
        <v>822</v>
      </c>
      <c r="F394" s="2">
        <v>-1.6671375</v>
      </c>
      <c r="G394" s="2">
        <v>-0.8554106</v>
      </c>
      <c r="H394" s="2"/>
      <c r="I394" s="2"/>
      <c r="J394" s="2"/>
      <c r="K394" s="2"/>
      <c r="L394" s="2"/>
      <c r="M394" s="2"/>
    </row>
    <row r="395">
      <c r="A395" s="1" t="s">
        <v>823</v>
      </c>
      <c r="B395" s="1" t="s">
        <v>285</v>
      </c>
      <c r="C395" s="4">
        <v>44318.0</v>
      </c>
      <c r="D395" s="1" t="s">
        <v>169</v>
      </c>
      <c r="E395" s="1" t="s">
        <v>824</v>
      </c>
      <c r="F395" s="2">
        <v>-1.6806225</v>
      </c>
      <c r="G395" s="2">
        <v>-0.8108997</v>
      </c>
      <c r="H395" s="2"/>
      <c r="I395" s="2"/>
      <c r="J395" s="2"/>
      <c r="K395" s="2"/>
      <c r="L395" s="2"/>
      <c r="M395" s="2"/>
    </row>
    <row r="396">
      <c r="A396" s="1" t="s">
        <v>825</v>
      </c>
      <c r="B396" s="1" t="s">
        <v>237</v>
      </c>
      <c r="C396" s="4">
        <v>44318.0</v>
      </c>
      <c r="D396" s="1" t="s">
        <v>238</v>
      </c>
      <c r="E396" s="1" t="s">
        <v>826</v>
      </c>
      <c r="F396" s="2">
        <v>-1.6855745</v>
      </c>
      <c r="G396" s="2">
        <v>-0.5446229</v>
      </c>
      <c r="H396" s="2"/>
      <c r="I396" s="2"/>
      <c r="J396" s="2"/>
      <c r="K396" s="2"/>
      <c r="L396" s="2"/>
      <c r="M396" s="2"/>
    </row>
    <row r="397">
      <c r="A397" s="1" t="s">
        <v>88</v>
      </c>
      <c r="B397" s="1" t="s">
        <v>165</v>
      </c>
      <c r="C397" s="4">
        <v>44318.0</v>
      </c>
      <c r="D397" s="1" t="s">
        <v>166</v>
      </c>
      <c r="E397" s="1" t="s">
        <v>827</v>
      </c>
      <c r="F397" s="2">
        <v>-1.693914</v>
      </c>
      <c r="G397" s="2">
        <v>-1.9095808</v>
      </c>
      <c r="H397" s="2"/>
      <c r="I397" s="2"/>
      <c r="J397" s="2"/>
      <c r="K397" s="2"/>
      <c r="L397" s="2"/>
      <c r="M397" s="2"/>
    </row>
    <row r="398">
      <c r="A398" s="1" t="s">
        <v>828</v>
      </c>
      <c r="B398" s="1" t="s">
        <v>285</v>
      </c>
      <c r="C398" s="4">
        <v>44318.0</v>
      </c>
      <c r="D398" s="1" t="s">
        <v>288</v>
      </c>
      <c r="E398" s="1" t="s">
        <v>829</v>
      </c>
      <c r="F398" s="2">
        <v>-1.694659</v>
      </c>
      <c r="G398" s="2">
        <v>-0.5594168</v>
      </c>
      <c r="H398" s="2"/>
      <c r="I398" s="2"/>
      <c r="J398" s="2"/>
      <c r="K398" s="2"/>
      <c r="L398" s="2"/>
      <c r="M398" s="2"/>
    </row>
    <row r="399">
      <c r="A399" s="1" t="s">
        <v>830</v>
      </c>
      <c r="B399" s="1" t="s">
        <v>165</v>
      </c>
      <c r="C399" s="4">
        <v>44318.0</v>
      </c>
      <c r="D399" s="1" t="s">
        <v>169</v>
      </c>
      <c r="E399" s="1" t="s">
        <v>831</v>
      </c>
      <c r="F399" s="2">
        <v>-1.712797</v>
      </c>
      <c r="G399" s="2">
        <v>-0.850397</v>
      </c>
      <c r="H399" s="2"/>
      <c r="I399" s="2"/>
      <c r="J399" s="2"/>
      <c r="K399" s="2"/>
      <c r="L399" s="2"/>
      <c r="M399" s="2"/>
    </row>
    <row r="400">
      <c r="A400" s="1" t="s">
        <v>832</v>
      </c>
      <c r="B400" s="1" t="s">
        <v>285</v>
      </c>
      <c r="C400" s="4">
        <v>44318.0</v>
      </c>
      <c r="D400" s="1" t="s">
        <v>169</v>
      </c>
      <c r="E400" s="1" t="s">
        <v>833</v>
      </c>
      <c r="F400" s="2">
        <v>-1.722238</v>
      </c>
      <c r="G400" s="2">
        <v>-0.2327723</v>
      </c>
      <c r="H400" s="2"/>
      <c r="I400" s="2"/>
      <c r="J400" s="2"/>
      <c r="K400" s="2"/>
      <c r="L400" s="2"/>
      <c r="M400" s="2"/>
    </row>
    <row r="401">
      <c r="A401" s="1" t="s">
        <v>115</v>
      </c>
      <c r="B401" s="1" t="s">
        <v>165</v>
      </c>
      <c r="C401" s="4">
        <v>44318.0</v>
      </c>
      <c r="D401" s="1" t="s">
        <v>166</v>
      </c>
      <c r="E401" s="1" t="s">
        <v>834</v>
      </c>
      <c r="F401" s="2">
        <v>-1.7263285</v>
      </c>
      <c r="G401" s="2">
        <v>0.19495368</v>
      </c>
      <c r="H401" s="2"/>
      <c r="I401" s="2"/>
      <c r="J401" s="2"/>
      <c r="K401" s="2"/>
      <c r="L401" s="2"/>
      <c r="M401" s="2"/>
    </row>
    <row r="402">
      <c r="A402" s="1" t="s">
        <v>835</v>
      </c>
      <c r="B402" s="1" t="s">
        <v>285</v>
      </c>
      <c r="C402" s="4">
        <v>44318.0</v>
      </c>
      <c r="D402" s="1" t="s">
        <v>169</v>
      </c>
      <c r="E402" s="1" t="s">
        <v>836</v>
      </c>
      <c r="F402" s="2">
        <v>-1.7408505</v>
      </c>
      <c r="G402" s="2">
        <v>-0.6323002</v>
      </c>
    </row>
    <row r="403">
      <c r="A403" s="1" t="s">
        <v>837</v>
      </c>
      <c r="B403" s="1" t="s">
        <v>285</v>
      </c>
      <c r="C403" s="4">
        <v>44318.0</v>
      </c>
      <c r="D403" s="1" t="s">
        <v>288</v>
      </c>
      <c r="E403" s="1" t="s">
        <v>838</v>
      </c>
      <c r="F403" s="2">
        <v>-1.7575815</v>
      </c>
      <c r="G403" s="2">
        <v>-0.9611124</v>
      </c>
    </row>
    <row r="404">
      <c r="A404" s="1" t="s">
        <v>839</v>
      </c>
      <c r="B404" s="1" t="s">
        <v>285</v>
      </c>
      <c r="C404" s="4">
        <v>44318.0</v>
      </c>
      <c r="D404" s="1" t="s">
        <v>288</v>
      </c>
      <c r="E404" s="1" t="s">
        <v>840</v>
      </c>
      <c r="F404" s="2">
        <v>-1.759073</v>
      </c>
      <c r="G404" s="2">
        <v>-0.1012175</v>
      </c>
    </row>
    <row r="405">
      <c r="A405" s="1" t="s">
        <v>841</v>
      </c>
      <c r="B405" s="1" t="s">
        <v>285</v>
      </c>
      <c r="C405" s="4">
        <v>44318.0</v>
      </c>
      <c r="D405" s="1" t="s">
        <v>288</v>
      </c>
      <c r="E405" s="1" t="s">
        <v>842</v>
      </c>
      <c r="F405" s="2">
        <v>-1.7595745</v>
      </c>
      <c r="G405" s="2">
        <v>-0.4988215</v>
      </c>
    </row>
    <row r="406">
      <c r="A406" s="1" t="s">
        <v>843</v>
      </c>
      <c r="B406" s="1" t="s">
        <v>285</v>
      </c>
      <c r="C406" s="4">
        <v>44318.0</v>
      </c>
      <c r="D406" s="1" t="s">
        <v>169</v>
      </c>
      <c r="E406" s="1" t="s">
        <v>844</v>
      </c>
      <c r="F406" s="2">
        <v>-1.763082</v>
      </c>
      <c r="G406" s="2">
        <v>-0.0801664</v>
      </c>
    </row>
    <row r="407">
      <c r="A407" s="1" t="s">
        <v>845</v>
      </c>
      <c r="B407" s="1" t="s">
        <v>285</v>
      </c>
      <c r="C407" s="4">
        <v>44318.0</v>
      </c>
      <c r="D407" s="1" t="s">
        <v>288</v>
      </c>
      <c r="E407" s="1" t="s">
        <v>846</v>
      </c>
      <c r="F407" s="2">
        <v>-1.7718385</v>
      </c>
      <c r="G407" s="2">
        <v>-0.3684628</v>
      </c>
    </row>
    <row r="408">
      <c r="A408" s="1" t="s">
        <v>143</v>
      </c>
      <c r="B408" s="1" t="s">
        <v>165</v>
      </c>
      <c r="C408" s="4">
        <v>44318.0</v>
      </c>
      <c r="D408" s="1" t="s">
        <v>166</v>
      </c>
      <c r="E408" s="1" t="s">
        <v>469</v>
      </c>
      <c r="F408" s="2">
        <v>-1.7873915</v>
      </c>
      <c r="G408" s="2">
        <v>-1.1023852</v>
      </c>
    </row>
    <row r="409">
      <c r="A409" s="1" t="s">
        <v>847</v>
      </c>
      <c r="B409" s="1" t="s">
        <v>285</v>
      </c>
      <c r="C409" s="4">
        <v>44318.0</v>
      </c>
      <c r="D409" s="1" t="s">
        <v>169</v>
      </c>
      <c r="E409" s="1" t="s">
        <v>848</v>
      </c>
      <c r="F409" s="2">
        <v>-1.8138305</v>
      </c>
      <c r="G409" s="2">
        <v>-0.0352455</v>
      </c>
    </row>
    <row r="410">
      <c r="A410" s="1" t="s">
        <v>849</v>
      </c>
      <c r="B410" s="1" t="s">
        <v>285</v>
      </c>
      <c r="C410" s="4">
        <v>44318.0</v>
      </c>
      <c r="D410" s="1" t="s">
        <v>288</v>
      </c>
      <c r="E410" s="1" t="s">
        <v>850</v>
      </c>
      <c r="F410" s="2">
        <v>-1.815136</v>
      </c>
      <c r="G410" s="2">
        <v>-0.2945554</v>
      </c>
    </row>
    <row r="411">
      <c r="A411" s="1" t="s">
        <v>851</v>
      </c>
      <c r="B411" s="1" t="s">
        <v>285</v>
      </c>
      <c r="C411" s="4">
        <v>44311.0</v>
      </c>
      <c r="D411" s="1" t="s">
        <v>169</v>
      </c>
      <c r="E411" s="1" t="s">
        <v>852</v>
      </c>
      <c r="F411" s="2">
        <v>-1.8198145</v>
      </c>
      <c r="G411" s="2">
        <v>-0.2991614</v>
      </c>
    </row>
    <row r="412">
      <c r="A412" s="1" t="s">
        <v>853</v>
      </c>
      <c r="B412" s="1" t="s">
        <v>165</v>
      </c>
      <c r="C412" s="4">
        <v>44304.0</v>
      </c>
      <c r="D412" s="1" t="s">
        <v>238</v>
      </c>
      <c r="E412" s="1" t="s">
        <v>854</v>
      </c>
      <c r="F412" s="2">
        <v>-1.8271315</v>
      </c>
      <c r="G412" s="2">
        <v>0.02087999</v>
      </c>
    </row>
    <row r="413">
      <c r="A413" s="1" t="s">
        <v>855</v>
      </c>
      <c r="B413" s="1" t="s">
        <v>285</v>
      </c>
      <c r="C413" s="4">
        <v>44318.0</v>
      </c>
      <c r="D413" s="1" t="s">
        <v>169</v>
      </c>
      <c r="E413" s="1" t="s">
        <v>856</v>
      </c>
      <c r="F413" s="2">
        <v>-1.830755</v>
      </c>
      <c r="G413" s="2">
        <v>-0.0170667</v>
      </c>
    </row>
    <row r="414">
      <c r="A414" s="1" t="s">
        <v>26</v>
      </c>
      <c r="B414" s="1" t="s">
        <v>165</v>
      </c>
      <c r="C414" s="4">
        <v>44318.0</v>
      </c>
      <c r="D414" s="1" t="s">
        <v>166</v>
      </c>
      <c r="E414" s="1" t="s">
        <v>373</v>
      </c>
      <c r="F414" s="2">
        <v>-1.8343635</v>
      </c>
      <c r="G414" s="2">
        <v>0.91927356</v>
      </c>
    </row>
    <row r="415">
      <c r="A415" s="1" t="s">
        <v>857</v>
      </c>
      <c r="B415" s="1" t="s">
        <v>237</v>
      </c>
      <c r="C415" s="4">
        <v>44318.0</v>
      </c>
      <c r="D415" s="1" t="s">
        <v>238</v>
      </c>
      <c r="E415" s="1" t="s">
        <v>858</v>
      </c>
      <c r="F415" s="2">
        <v>-1.837695</v>
      </c>
      <c r="G415" s="2">
        <v>0.08687467</v>
      </c>
    </row>
    <row r="416">
      <c r="A416" s="1" t="s">
        <v>859</v>
      </c>
      <c r="B416" s="1" t="s">
        <v>285</v>
      </c>
      <c r="C416" s="4">
        <v>44318.0</v>
      </c>
      <c r="D416" s="1" t="s">
        <v>288</v>
      </c>
      <c r="E416" s="1" t="s">
        <v>860</v>
      </c>
      <c r="F416" s="2">
        <v>-1.8485565</v>
      </c>
      <c r="G416" s="2">
        <v>0.1110501</v>
      </c>
    </row>
    <row r="417">
      <c r="A417" s="1" t="s">
        <v>111</v>
      </c>
      <c r="B417" s="1" t="s">
        <v>165</v>
      </c>
      <c r="C417" s="4">
        <v>44318.0</v>
      </c>
      <c r="D417" s="1" t="s">
        <v>166</v>
      </c>
      <c r="E417" s="1" t="s">
        <v>373</v>
      </c>
      <c r="F417" s="2">
        <v>-1.8502645</v>
      </c>
      <c r="G417" s="2">
        <v>-1.1395286</v>
      </c>
    </row>
    <row r="418">
      <c r="A418" s="1" t="s">
        <v>861</v>
      </c>
      <c r="B418" s="1" t="s">
        <v>237</v>
      </c>
      <c r="C418" s="4">
        <v>44318.0</v>
      </c>
      <c r="D418" s="1" t="s">
        <v>238</v>
      </c>
      <c r="E418" s="1" t="s">
        <v>862</v>
      </c>
      <c r="F418" s="2">
        <v>-1.8540985</v>
      </c>
      <c r="G418" s="2">
        <v>0.60650891</v>
      </c>
    </row>
    <row r="419">
      <c r="A419" s="1" t="s">
        <v>863</v>
      </c>
      <c r="B419" s="1" t="s">
        <v>285</v>
      </c>
      <c r="C419" s="4">
        <v>44318.0</v>
      </c>
      <c r="D419" s="1" t="s">
        <v>169</v>
      </c>
      <c r="E419" s="1" t="s">
        <v>864</v>
      </c>
      <c r="F419" s="2">
        <v>-1.8597405</v>
      </c>
      <c r="G419" s="2">
        <v>-0.1625263</v>
      </c>
    </row>
    <row r="420">
      <c r="A420" s="1" t="s">
        <v>865</v>
      </c>
      <c r="B420" s="1" t="s">
        <v>165</v>
      </c>
      <c r="C420" s="4">
        <v>44318.0</v>
      </c>
      <c r="D420" s="1" t="s">
        <v>238</v>
      </c>
      <c r="E420" s="1" t="s">
        <v>866</v>
      </c>
      <c r="F420" s="2">
        <v>-1.873062</v>
      </c>
      <c r="G420" s="2">
        <v>-0.6452589</v>
      </c>
    </row>
    <row r="421">
      <c r="A421" s="1" t="s">
        <v>867</v>
      </c>
      <c r="B421" s="1" t="s">
        <v>285</v>
      </c>
      <c r="C421" s="4">
        <v>44318.0</v>
      </c>
      <c r="D421" s="1" t="s">
        <v>288</v>
      </c>
      <c r="E421" s="1" t="s">
        <v>868</v>
      </c>
      <c r="F421" s="2">
        <v>-1.875059</v>
      </c>
      <c r="G421" s="2">
        <v>-0.7548881</v>
      </c>
    </row>
    <row r="422">
      <c r="A422" s="1" t="s">
        <v>869</v>
      </c>
      <c r="B422" s="1" t="s">
        <v>237</v>
      </c>
      <c r="C422" s="4">
        <v>44318.0</v>
      </c>
      <c r="D422" s="1" t="s">
        <v>238</v>
      </c>
      <c r="E422" s="1" t="s">
        <v>870</v>
      </c>
      <c r="F422" s="2">
        <v>-1.8801615</v>
      </c>
      <c r="G422" s="2">
        <v>-0.7565964</v>
      </c>
    </row>
    <row r="423">
      <c r="A423" s="1" t="s">
        <v>871</v>
      </c>
      <c r="B423" s="1" t="s">
        <v>285</v>
      </c>
      <c r="C423" s="4">
        <v>44318.0</v>
      </c>
      <c r="D423" s="1" t="s">
        <v>169</v>
      </c>
      <c r="E423" s="1" t="s">
        <v>872</v>
      </c>
      <c r="F423" s="2">
        <v>-1.908236</v>
      </c>
      <c r="G423" s="2">
        <v>-0.5159349</v>
      </c>
    </row>
    <row r="424">
      <c r="A424" s="1" t="s">
        <v>132</v>
      </c>
      <c r="B424" s="1" t="s">
        <v>165</v>
      </c>
      <c r="C424" s="4">
        <v>44318.0</v>
      </c>
      <c r="D424" s="1" t="s">
        <v>166</v>
      </c>
      <c r="E424" s="1" t="s">
        <v>873</v>
      </c>
      <c r="F424" s="2">
        <v>-1.9176225</v>
      </c>
      <c r="G424" s="2">
        <v>-1.3096152</v>
      </c>
    </row>
    <row r="425">
      <c r="A425" s="1" t="s">
        <v>874</v>
      </c>
      <c r="B425" s="1" t="s">
        <v>237</v>
      </c>
      <c r="C425" s="4">
        <v>44318.0</v>
      </c>
      <c r="D425" s="1" t="s">
        <v>238</v>
      </c>
      <c r="E425" s="1" t="s">
        <v>875</v>
      </c>
      <c r="F425" s="2">
        <v>-1.921807</v>
      </c>
      <c r="G425" s="2">
        <v>-0.4478844</v>
      </c>
    </row>
    <row r="426">
      <c r="A426" s="1" t="s">
        <v>876</v>
      </c>
      <c r="B426" s="1" t="s">
        <v>285</v>
      </c>
      <c r="C426" s="4">
        <v>44318.0</v>
      </c>
      <c r="D426" s="1" t="s">
        <v>169</v>
      </c>
      <c r="E426" s="1" t="s">
        <v>877</v>
      </c>
      <c r="F426" s="2">
        <v>-1.922049</v>
      </c>
      <c r="G426" s="2">
        <v>0.58293894</v>
      </c>
    </row>
    <row r="427">
      <c r="A427" s="1" t="s">
        <v>878</v>
      </c>
      <c r="B427" s="1" t="s">
        <v>285</v>
      </c>
      <c r="C427" s="4">
        <v>44318.0</v>
      </c>
      <c r="D427" s="1" t="s">
        <v>288</v>
      </c>
      <c r="E427" s="1" t="s">
        <v>879</v>
      </c>
      <c r="F427" s="2">
        <v>-1.9280105</v>
      </c>
      <c r="G427" s="2">
        <v>-0.5267476</v>
      </c>
    </row>
    <row r="428">
      <c r="A428" s="1" t="s">
        <v>880</v>
      </c>
      <c r="B428" s="1" t="s">
        <v>165</v>
      </c>
      <c r="C428" s="4">
        <v>44290.0</v>
      </c>
      <c r="D428" s="1" t="s">
        <v>238</v>
      </c>
      <c r="E428" s="1" t="s">
        <v>881</v>
      </c>
      <c r="F428" s="2">
        <v>-1.935277</v>
      </c>
      <c r="G428" s="2">
        <v>-1.031535</v>
      </c>
    </row>
    <row r="429">
      <c r="A429" s="1" t="s">
        <v>882</v>
      </c>
      <c r="B429" s="1" t="s">
        <v>285</v>
      </c>
      <c r="C429" s="4">
        <v>44318.0</v>
      </c>
      <c r="D429" s="1" t="s">
        <v>169</v>
      </c>
      <c r="E429" s="1" t="s">
        <v>883</v>
      </c>
      <c r="F429" s="2">
        <v>-1.9566905</v>
      </c>
      <c r="G429" s="2">
        <v>0.38061713</v>
      </c>
    </row>
    <row r="430">
      <c r="A430" s="1" t="s">
        <v>884</v>
      </c>
      <c r="B430" s="1" t="s">
        <v>285</v>
      </c>
      <c r="C430" s="4">
        <v>44318.0</v>
      </c>
      <c r="D430" s="1" t="s">
        <v>288</v>
      </c>
      <c r="E430" s="1" t="s">
        <v>885</v>
      </c>
      <c r="F430" s="2">
        <v>-1.9679165</v>
      </c>
      <c r="G430" s="2">
        <v>-0.1175934</v>
      </c>
    </row>
    <row r="431">
      <c r="A431" s="1" t="s">
        <v>886</v>
      </c>
      <c r="B431" s="1" t="s">
        <v>285</v>
      </c>
      <c r="C431" s="4">
        <v>44318.0</v>
      </c>
      <c r="D431" s="1" t="s">
        <v>169</v>
      </c>
      <c r="E431" s="1" t="s">
        <v>887</v>
      </c>
      <c r="F431" s="2">
        <v>-1.9712675</v>
      </c>
      <c r="G431" s="2">
        <v>-0.781367</v>
      </c>
    </row>
    <row r="432">
      <c r="A432" s="1" t="s">
        <v>888</v>
      </c>
      <c r="B432" s="1" t="s">
        <v>285</v>
      </c>
      <c r="C432" s="4">
        <v>44318.0</v>
      </c>
      <c r="D432" s="1" t="s">
        <v>288</v>
      </c>
      <c r="E432" s="1" t="s">
        <v>889</v>
      </c>
      <c r="F432" s="2">
        <v>-1.9736265</v>
      </c>
      <c r="G432" s="2">
        <v>-0.7882646</v>
      </c>
    </row>
    <row r="433">
      <c r="A433" s="1" t="s">
        <v>890</v>
      </c>
      <c r="B433" s="1" t="s">
        <v>285</v>
      </c>
      <c r="C433" s="4">
        <v>44318.0</v>
      </c>
      <c r="D433" s="1" t="s">
        <v>169</v>
      </c>
      <c r="E433" s="1" t="s">
        <v>891</v>
      </c>
      <c r="F433" s="2">
        <v>-1.9785045</v>
      </c>
      <c r="G433" s="2">
        <v>-0.7187397</v>
      </c>
    </row>
    <row r="434">
      <c r="A434" s="1" t="s">
        <v>892</v>
      </c>
      <c r="B434" s="1" t="s">
        <v>285</v>
      </c>
      <c r="C434" s="4">
        <v>44318.0</v>
      </c>
      <c r="D434" s="1" t="s">
        <v>288</v>
      </c>
      <c r="E434" s="1" t="s">
        <v>893</v>
      </c>
      <c r="F434" s="2">
        <v>-1.9810475</v>
      </c>
      <c r="G434" s="2">
        <v>-0.3087899</v>
      </c>
    </row>
    <row r="435">
      <c r="A435" s="1" t="s">
        <v>894</v>
      </c>
      <c r="B435" s="1" t="s">
        <v>285</v>
      </c>
      <c r="C435" s="4">
        <v>44318.0</v>
      </c>
      <c r="D435" s="1" t="s">
        <v>288</v>
      </c>
      <c r="E435" s="1" t="s">
        <v>895</v>
      </c>
      <c r="F435" s="2">
        <v>-1.997844</v>
      </c>
      <c r="G435" s="2">
        <v>0.26956635</v>
      </c>
    </row>
    <row r="436">
      <c r="A436" s="1" t="s">
        <v>896</v>
      </c>
      <c r="B436" s="1" t="s">
        <v>285</v>
      </c>
      <c r="C436" s="4">
        <v>44318.0</v>
      </c>
      <c r="D436" s="1" t="s">
        <v>169</v>
      </c>
      <c r="E436" s="1" t="s">
        <v>373</v>
      </c>
      <c r="F436" s="2">
        <v>-2.023972</v>
      </c>
      <c r="G436" s="2">
        <v>-0.2502489</v>
      </c>
    </row>
    <row r="437">
      <c r="A437" s="1" t="s">
        <v>897</v>
      </c>
      <c r="B437" s="1" t="s">
        <v>237</v>
      </c>
      <c r="C437" s="4">
        <v>44318.0</v>
      </c>
      <c r="D437" s="1" t="s">
        <v>238</v>
      </c>
      <c r="E437" s="1" t="s">
        <v>373</v>
      </c>
      <c r="F437" s="2">
        <v>-2.0316675</v>
      </c>
      <c r="G437" s="2">
        <v>-0.6355168</v>
      </c>
    </row>
    <row r="438">
      <c r="A438" s="1" t="s">
        <v>41</v>
      </c>
      <c r="B438" s="1" t="s">
        <v>165</v>
      </c>
      <c r="C438" s="4">
        <v>44318.0</v>
      </c>
      <c r="D438" s="1" t="s">
        <v>166</v>
      </c>
      <c r="E438" s="1" t="s">
        <v>898</v>
      </c>
      <c r="F438" s="2">
        <v>-2.0417625</v>
      </c>
      <c r="G438" s="2">
        <v>-1.4645267</v>
      </c>
    </row>
    <row r="439">
      <c r="A439" s="1" t="s">
        <v>899</v>
      </c>
      <c r="B439" s="1" t="s">
        <v>165</v>
      </c>
      <c r="C439" s="4">
        <v>44318.0</v>
      </c>
      <c r="D439" s="1" t="s">
        <v>169</v>
      </c>
      <c r="E439" s="1" t="s">
        <v>900</v>
      </c>
      <c r="F439" s="2">
        <v>-2.0528385</v>
      </c>
      <c r="G439" s="2">
        <v>-0.9776482</v>
      </c>
    </row>
    <row r="440">
      <c r="A440" s="1" t="s">
        <v>901</v>
      </c>
      <c r="B440" s="1" t="s">
        <v>285</v>
      </c>
      <c r="C440" s="4">
        <v>44318.0</v>
      </c>
      <c r="D440" s="1" t="s">
        <v>169</v>
      </c>
      <c r="E440" s="1" t="s">
        <v>902</v>
      </c>
      <c r="F440" s="2">
        <v>-2.053431</v>
      </c>
      <c r="G440" s="2">
        <v>0.25869868</v>
      </c>
    </row>
    <row r="441">
      <c r="A441" s="1" t="s">
        <v>903</v>
      </c>
      <c r="B441" s="1" t="s">
        <v>237</v>
      </c>
      <c r="C441" s="4">
        <v>44318.0</v>
      </c>
      <c r="D441" s="1" t="s">
        <v>238</v>
      </c>
      <c r="E441" s="1" t="s">
        <v>904</v>
      </c>
      <c r="F441" s="2">
        <v>-2.056071</v>
      </c>
      <c r="G441" s="2">
        <v>-0.7582188</v>
      </c>
    </row>
    <row r="442">
      <c r="A442" s="1" t="s">
        <v>905</v>
      </c>
      <c r="B442" s="1" t="s">
        <v>237</v>
      </c>
      <c r="C442" s="4">
        <v>44318.0</v>
      </c>
      <c r="D442" s="1" t="s">
        <v>238</v>
      </c>
      <c r="E442" s="1" t="s">
        <v>906</v>
      </c>
      <c r="F442" s="2">
        <v>-2.0930405</v>
      </c>
      <c r="G442" s="2">
        <v>-1.7312748</v>
      </c>
    </row>
    <row r="443">
      <c r="A443" s="1" t="s">
        <v>907</v>
      </c>
      <c r="B443" s="1" t="s">
        <v>545</v>
      </c>
      <c r="C443" s="4">
        <v>44318.0</v>
      </c>
      <c r="D443" s="1" t="s">
        <v>288</v>
      </c>
      <c r="E443" s="1" t="s">
        <v>908</v>
      </c>
      <c r="F443" s="2">
        <v>-2.0949625</v>
      </c>
      <c r="G443" s="2">
        <v>-0.4084171</v>
      </c>
    </row>
    <row r="444">
      <c r="A444" s="1" t="s">
        <v>909</v>
      </c>
      <c r="B444" s="1" t="s">
        <v>237</v>
      </c>
      <c r="C444" s="4">
        <v>44318.0</v>
      </c>
      <c r="D444" s="1" t="s">
        <v>238</v>
      </c>
      <c r="E444" s="1" t="s">
        <v>910</v>
      </c>
      <c r="F444" s="2">
        <v>-2.098138</v>
      </c>
      <c r="G444" s="2">
        <v>-0.5480179</v>
      </c>
    </row>
    <row r="445">
      <c r="A445" s="1" t="s">
        <v>911</v>
      </c>
      <c r="B445" s="1" t="s">
        <v>165</v>
      </c>
      <c r="C445" s="4">
        <v>44318.0</v>
      </c>
      <c r="D445" s="1" t="s">
        <v>238</v>
      </c>
      <c r="E445" s="1" t="s">
        <v>912</v>
      </c>
      <c r="F445" s="2">
        <v>-2.114547</v>
      </c>
      <c r="G445" s="2">
        <v>-0.2629995</v>
      </c>
    </row>
    <row r="446">
      <c r="A446" s="1" t="s">
        <v>913</v>
      </c>
      <c r="B446" s="1" t="s">
        <v>165</v>
      </c>
      <c r="C446" s="4">
        <v>44318.0</v>
      </c>
      <c r="D446" s="1" t="s">
        <v>238</v>
      </c>
      <c r="E446" s="1" t="s">
        <v>373</v>
      </c>
      <c r="F446" s="2">
        <v>-2.1152035</v>
      </c>
      <c r="G446" s="2">
        <v>-0.5304372</v>
      </c>
    </row>
    <row r="447">
      <c r="A447" s="1" t="s">
        <v>914</v>
      </c>
      <c r="B447" s="1" t="s">
        <v>237</v>
      </c>
      <c r="C447" s="4">
        <v>44311.0</v>
      </c>
      <c r="D447" s="1" t="s">
        <v>238</v>
      </c>
      <c r="E447" s="1" t="s">
        <v>915</v>
      </c>
      <c r="F447" s="2">
        <v>-2.1179685</v>
      </c>
      <c r="G447" s="2">
        <v>-0.7161088</v>
      </c>
    </row>
    <row r="448">
      <c r="A448" s="1" t="s">
        <v>916</v>
      </c>
      <c r="B448" s="1" t="s">
        <v>285</v>
      </c>
      <c r="C448" s="4">
        <v>44318.0</v>
      </c>
      <c r="D448" s="1" t="s">
        <v>288</v>
      </c>
      <c r="E448" s="1" t="s">
        <v>917</v>
      </c>
      <c r="F448" s="2">
        <v>-2.119925</v>
      </c>
      <c r="G448" s="2">
        <v>-1.16268</v>
      </c>
    </row>
    <row r="449">
      <c r="A449" s="1" t="s">
        <v>918</v>
      </c>
      <c r="B449" s="1" t="s">
        <v>285</v>
      </c>
      <c r="C449" s="4">
        <v>44318.0</v>
      </c>
      <c r="D449" s="1" t="s">
        <v>288</v>
      </c>
      <c r="E449" s="1" t="s">
        <v>919</v>
      </c>
      <c r="F449" s="2">
        <v>-2.1514715</v>
      </c>
      <c r="G449" s="2">
        <v>0.24903165</v>
      </c>
    </row>
    <row r="450">
      <c r="A450" s="1" t="s">
        <v>20</v>
      </c>
      <c r="B450" s="1" t="s">
        <v>165</v>
      </c>
      <c r="C450" s="4">
        <v>44318.0</v>
      </c>
      <c r="D450" s="1" t="s">
        <v>166</v>
      </c>
      <c r="E450" s="1" t="s">
        <v>920</v>
      </c>
      <c r="F450" s="2">
        <v>-2.1545755</v>
      </c>
      <c r="G450" s="2">
        <v>-0.4831395</v>
      </c>
    </row>
    <row r="451">
      <c r="A451" s="1" t="s">
        <v>921</v>
      </c>
      <c r="B451" s="1" t="s">
        <v>237</v>
      </c>
      <c r="C451" s="4">
        <v>44318.0</v>
      </c>
      <c r="D451" s="1" t="s">
        <v>238</v>
      </c>
      <c r="E451" s="1" t="s">
        <v>922</v>
      </c>
      <c r="F451" s="2">
        <v>-2.158678</v>
      </c>
      <c r="G451" s="2">
        <v>-0.658417</v>
      </c>
    </row>
    <row r="452">
      <c r="A452" s="1" t="s">
        <v>57</v>
      </c>
      <c r="B452" s="1" t="s">
        <v>165</v>
      </c>
      <c r="C452" s="4">
        <v>44318.0</v>
      </c>
      <c r="D452" s="1" t="s">
        <v>166</v>
      </c>
      <c r="E452" s="1" t="s">
        <v>923</v>
      </c>
      <c r="F452" s="2">
        <v>-2.159923</v>
      </c>
      <c r="G452" s="2">
        <v>-0.4513518</v>
      </c>
    </row>
    <row r="453">
      <c r="A453" s="1" t="s">
        <v>924</v>
      </c>
      <c r="B453" s="1" t="s">
        <v>285</v>
      </c>
      <c r="C453" s="4">
        <v>44318.0</v>
      </c>
      <c r="D453" s="1" t="s">
        <v>169</v>
      </c>
      <c r="E453" s="1" t="s">
        <v>925</v>
      </c>
      <c r="F453" s="2">
        <v>-2.1684655</v>
      </c>
      <c r="G453" s="2">
        <v>-1.2859116</v>
      </c>
    </row>
    <row r="454">
      <c r="A454" s="1" t="s">
        <v>926</v>
      </c>
      <c r="B454" s="1" t="s">
        <v>237</v>
      </c>
      <c r="C454" s="4">
        <v>44318.0</v>
      </c>
      <c r="D454" s="1" t="s">
        <v>238</v>
      </c>
      <c r="E454" s="1" t="s">
        <v>927</v>
      </c>
      <c r="F454" s="2">
        <v>-2.1772935</v>
      </c>
      <c r="G454" s="2">
        <v>-1.034968</v>
      </c>
    </row>
    <row r="455">
      <c r="A455" s="1" t="s">
        <v>928</v>
      </c>
      <c r="B455" s="1" t="s">
        <v>237</v>
      </c>
      <c r="C455" s="4">
        <v>44318.0</v>
      </c>
      <c r="D455" s="1" t="s">
        <v>238</v>
      </c>
      <c r="E455" s="1" t="s">
        <v>373</v>
      </c>
      <c r="F455" s="2">
        <v>-2.1966675</v>
      </c>
      <c r="G455" s="2">
        <v>-0.6819573</v>
      </c>
    </row>
    <row r="456">
      <c r="A456" s="1" t="s">
        <v>929</v>
      </c>
      <c r="B456" s="1" t="s">
        <v>285</v>
      </c>
      <c r="C456" s="4">
        <v>44318.0</v>
      </c>
      <c r="D456" s="1" t="s">
        <v>169</v>
      </c>
      <c r="E456" s="1" t="s">
        <v>930</v>
      </c>
      <c r="F456" s="2">
        <v>-2.207319</v>
      </c>
      <c r="G456" s="2">
        <v>-0.5739533</v>
      </c>
    </row>
    <row r="457">
      <c r="A457" s="1" t="s">
        <v>931</v>
      </c>
      <c r="B457" s="1" t="s">
        <v>285</v>
      </c>
      <c r="C457" s="4">
        <v>44318.0</v>
      </c>
      <c r="D457" s="1" t="s">
        <v>288</v>
      </c>
      <c r="E457" s="1" t="s">
        <v>733</v>
      </c>
      <c r="F457" s="2">
        <v>-2.210793</v>
      </c>
      <c r="G457" s="2">
        <v>-0.8002318</v>
      </c>
    </row>
    <row r="458">
      <c r="A458" s="1" t="s">
        <v>932</v>
      </c>
      <c r="B458" s="1" t="s">
        <v>237</v>
      </c>
      <c r="C458" s="4">
        <v>44318.0</v>
      </c>
      <c r="D458" s="1" t="s">
        <v>238</v>
      </c>
      <c r="E458" s="1" t="s">
        <v>933</v>
      </c>
      <c r="F458" s="2">
        <v>-2.217432</v>
      </c>
      <c r="G458" s="2">
        <v>0.48029236</v>
      </c>
    </row>
    <row r="459">
      <c r="A459" s="1" t="s">
        <v>934</v>
      </c>
      <c r="B459" s="1" t="s">
        <v>237</v>
      </c>
      <c r="C459" s="4">
        <v>44318.0</v>
      </c>
      <c r="D459" s="1" t="s">
        <v>238</v>
      </c>
      <c r="E459" s="1" t="s">
        <v>935</v>
      </c>
      <c r="F459" s="2">
        <v>-2.2245875</v>
      </c>
      <c r="G459" s="2">
        <v>-0.5796195</v>
      </c>
    </row>
    <row r="460">
      <c r="A460" s="1" t="s">
        <v>936</v>
      </c>
      <c r="B460" s="1" t="s">
        <v>237</v>
      </c>
      <c r="C460" s="4">
        <v>44318.0</v>
      </c>
      <c r="D460" s="1" t="s">
        <v>238</v>
      </c>
      <c r="E460" s="1" t="s">
        <v>937</v>
      </c>
      <c r="F460" s="2">
        <v>-2.2448005</v>
      </c>
      <c r="G460" s="2">
        <v>0.47716883</v>
      </c>
    </row>
    <row r="461">
      <c r="A461" s="1" t="s">
        <v>938</v>
      </c>
      <c r="B461" s="1" t="s">
        <v>237</v>
      </c>
      <c r="C461" s="4">
        <v>44318.0</v>
      </c>
      <c r="D461" s="1" t="s">
        <v>238</v>
      </c>
      <c r="E461" s="1" t="s">
        <v>939</v>
      </c>
      <c r="F461" s="2">
        <v>-2.269697</v>
      </c>
      <c r="G461" s="2">
        <v>-0.7202198</v>
      </c>
    </row>
    <row r="462">
      <c r="A462" s="1" t="s">
        <v>940</v>
      </c>
      <c r="B462" s="1" t="s">
        <v>165</v>
      </c>
      <c r="C462" s="4">
        <v>44318.0</v>
      </c>
      <c r="D462" s="1" t="s">
        <v>169</v>
      </c>
      <c r="E462" s="1" t="s">
        <v>941</v>
      </c>
      <c r="F462" s="2">
        <v>-2.270653</v>
      </c>
      <c r="G462" s="2">
        <v>-1.3266212</v>
      </c>
    </row>
    <row r="463">
      <c r="A463" s="1" t="s">
        <v>942</v>
      </c>
      <c r="B463" s="1" t="s">
        <v>237</v>
      </c>
      <c r="C463" s="4">
        <v>44318.0</v>
      </c>
      <c r="D463" s="1" t="s">
        <v>238</v>
      </c>
      <c r="E463" s="1" t="s">
        <v>943</v>
      </c>
      <c r="F463" s="2">
        <v>-2.279167</v>
      </c>
      <c r="G463" s="2">
        <v>-0.1375122</v>
      </c>
    </row>
    <row r="464">
      <c r="A464" s="1" t="s">
        <v>944</v>
      </c>
      <c r="B464" s="1" t="s">
        <v>237</v>
      </c>
      <c r="C464" s="4">
        <v>44311.0</v>
      </c>
      <c r="D464" s="1" t="s">
        <v>238</v>
      </c>
      <c r="E464" s="1" t="s">
        <v>945</v>
      </c>
      <c r="F464" s="2">
        <v>-2.2832675</v>
      </c>
      <c r="G464" s="2">
        <v>-1.3898254</v>
      </c>
    </row>
    <row r="465">
      <c r="A465" s="1" t="s">
        <v>946</v>
      </c>
      <c r="B465" s="1" t="s">
        <v>285</v>
      </c>
      <c r="C465" s="4">
        <v>44318.0</v>
      </c>
      <c r="D465" s="1" t="s">
        <v>288</v>
      </c>
      <c r="E465" s="1" t="s">
        <v>947</v>
      </c>
      <c r="F465" s="2">
        <v>-2.2926415</v>
      </c>
      <c r="G465" s="2">
        <v>0.02739436</v>
      </c>
    </row>
    <row r="466">
      <c r="A466" s="1" t="s">
        <v>948</v>
      </c>
      <c r="B466" s="1" t="s">
        <v>165</v>
      </c>
      <c r="C466" s="4">
        <v>44318.0</v>
      </c>
      <c r="D466" s="1" t="s">
        <v>238</v>
      </c>
      <c r="E466" s="1" t="s">
        <v>949</v>
      </c>
      <c r="F466" s="2">
        <v>-2.296321</v>
      </c>
      <c r="G466" s="2">
        <v>-0.4500185</v>
      </c>
    </row>
    <row r="467">
      <c r="A467" s="1" t="s">
        <v>950</v>
      </c>
      <c r="B467" s="1" t="s">
        <v>285</v>
      </c>
      <c r="C467" s="4">
        <v>44318.0</v>
      </c>
      <c r="D467" s="1" t="s">
        <v>169</v>
      </c>
      <c r="E467" s="1" t="s">
        <v>951</v>
      </c>
      <c r="F467" s="2">
        <v>-2.2989475</v>
      </c>
      <c r="G467" s="2">
        <v>0.358905</v>
      </c>
    </row>
    <row r="468">
      <c r="A468" s="1" t="s">
        <v>952</v>
      </c>
      <c r="B468" s="1" t="s">
        <v>285</v>
      </c>
      <c r="C468" s="4">
        <v>44318.0</v>
      </c>
      <c r="D468" s="1" t="s">
        <v>288</v>
      </c>
      <c r="E468" s="1" t="s">
        <v>953</v>
      </c>
      <c r="F468" s="2">
        <v>-2.309992</v>
      </c>
      <c r="G468" s="2">
        <v>-0.8771132</v>
      </c>
    </row>
    <row r="469">
      <c r="A469" s="1" t="s">
        <v>954</v>
      </c>
      <c r="B469" s="1" t="s">
        <v>285</v>
      </c>
      <c r="C469" s="4">
        <v>44318.0</v>
      </c>
      <c r="D469" s="1" t="s">
        <v>288</v>
      </c>
      <c r="E469" s="1" t="s">
        <v>955</v>
      </c>
      <c r="F469" s="2">
        <v>-2.3138685</v>
      </c>
      <c r="G469" s="2">
        <v>0.301897</v>
      </c>
    </row>
    <row r="470">
      <c r="A470" s="1" t="s">
        <v>956</v>
      </c>
      <c r="B470" s="1" t="s">
        <v>285</v>
      </c>
      <c r="C470" s="4">
        <v>44318.0</v>
      </c>
      <c r="D470" s="1" t="s">
        <v>169</v>
      </c>
      <c r="E470" s="1" t="s">
        <v>957</v>
      </c>
      <c r="F470" s="2">
        <v>-2.3497475</v>
      </c>
      <c r="G470" s="2">
        <v>-0.9114848</v>
      </c>
    </row>
    <row r="471">
      <c r="A471" s="1" t="s">
        <v>958</v>
      </c>
      <c r="B471" s="1" t="s">
        <v>285</v>
      </c>
      <c r="C471" s="4">
        <v>44318.0</v>
      </c>
      <c r="D471" s="1" t="s">
        <v>169</v>
      </c>
      <c r="E471" s="1" t="s">
        <v>959</v>
      </c>
      <c r="F471" s="2">
        <v>-2.3561535</v>
      </c>
      <c r="G471" s="2">
        <v>-0.5437429</v>
      </c>
    </row>
    <row r="472">
      <c r="A472" s="1" t="s">
        <v>960</v>
      </c>
      <c r="B472" s="1" t="s">
        <v>165</v>
      </c>
      <c r="C472" s="4">
        <v>44318.0</v>
      </c>
      <c r="D472" s="1" t="s">
        <v>169</v>
      </c>
      <c r="E472" s="1" t="s">
        <v>961</v>
      </c>
      <c r="F472" s="2">
        <v>-2.4022375</v>
      </c>
      <c r="G472" s="2">
        <v>0.63195282</v>
      </c>
    </row>
    <row r="473">
      <c r="A473" s="1" t="s">
        <v>962</v>
      </c>
      <c r="B473" s="1" t="s">
        <v>963</v>
      </c>
      <c r="C473" s="4">
        <v>44311.0</v>
      </c>
      <c r="D473" s="1" t="s">
        <v>288</v>
      </c>
      <c r="E473" s="1" t="s">
        <v>964</v>
      </c>
      <c r="F473" s="2">
        <v>-2.415389</v>
      </c>
      <c r="G473" s="2">
        <v>-0.5184529</v>
      </c>
    </row>
    <row r="474">
      <c r="A474" s="1" t="s">
        <v>965</v>
      </c>
      <c r="B474" s="1" t="s">
        <v>285</v>
      </c>
      <c r="C474" s="4">
        <v>44318.0</v>
      </c>
      <c r="D474" s="1" t="s">
        <v>288</v>
      </c>
      <c r="E474" s="1" t="s">
        <v>966</v>
      </c>
      <c r="F474" s="2">
        <v>-2.45249</v>
      </c>
      <c r="G474" s="2">
        <v>0.3548718</v>
      </c>
    </row>
    <row r="475">
      <c r="A475" s="1" t="s">
        <v>967</v>
      </c>
      <c r="B475" s="1" t="s">
        <v>285</v>
      </c>
      <c r="C475" s="4">
        <v>44318.0</v>
      </c>
      <c r="D475" s="1" t="s">
        <v>169</v>
      </c>
      <c r="E475" s="1" t="s">
        <v>968</v>
      </c>
      <c r="F475" s="2">
        <v>-2.4580405</v>
      </c>
      <c r="G475" s="2">
        <v>0.15956096</v>
      </c>
    </row>
    <row r="476">
      <c r="A476" s="1" t="s">
        <v>969</v>
      </c>
      <c r="B476" s="1" t="s">
        <v>237</v>
      </c>
      <c r="C476" s="4">
        <v>44318.0</v>
      </c>
      <c r="D476" s="1" t="s">
        <v>238</v>
      </c>
      <c r="E476" s="1" t="s">
        <v>970</v>
      </c>
      <c r="F476" s="2">
        <v>-2.50594</v>
      </c>
      <c r="G476" s="2">
        <v>-0.8033716</v>
      </c>
    </row>
    <row r="477">
      <c r="A477" s="1" t="s">
        <v>971</v>
      </c>
      <c r="B477" s="1" t="s">
        <v>285</v>
      </c>
      <c r="C477" s="4">
        <v>44281.0</v>
      </c>
      <c r="D477" s="1" t="s">
        <v>288</v>
      </c>
      <c r="E477" s="1" t="s">
        <v>972</v>
      </c>
      <c r="F477" s="2">
        <v>-2.5337945</v>
      </c>
      <c r="G477" s="2">
        <v>-0.9532615</v>
      </c>
    </row>
    <row r="478">
      <c r="A478" s="1" t="s">
        <v>973</v>
      </c>
      <c r="B478" s="1" t="s">
        <v>285</v>
      </c>
      <c r="C478" s="4">
        <v>44318.0</v>
      </c>
      <c r="D478" s="1" t="s">
        <v>169</v>
      </c>
      <c r="E478" s="1" t="s">
        <v>974</v>
      </c>
      <c r="F478" s="2">
        <v>-2.54627</v>
      </c>
      <c r="G478" s="2">
        <v>0.10036586</v>
      </c>
    </row>
    <row r="479">
      <c r="A479" s="1" t="s">
        <v>975</v>
      </c>
      <c r="B479" s="1" t="s">
        <v>285</v>
      </c>
      <c r="C479" s="4">
        <v>44318.0</v>
      </c>
      <c r="D479" s="1" t="s">
        <v>169</v>
      </c>
      <c r="E479" s="1" t="s">
        <v>976</v>
      </c>
      <c r="F479" s="2">
        <v>-2.550902</v>
      </c>
      <c r="G479" s="2">
        <v>-0.7076572</v>
      </c>
    </row>
    <row r="480">
      <c r="A480" s="1" t="s">
        <v>977</v>
      </c>
      <c r="B480" s="1" t="s">
        <v>285</v>
      </c>
      <c r="C480" s="4">
        <v>44318.0</v>
      </c>
      <c r="D480" s="1" t="s">
        <v>288</v>
      </c>
      <c r="E480" s="1" t="s">
        <v>978</v>
      </c>
      <c r="F480" s="2">
        <v>-2.555426</v>
      </c>
      <c r="G480" s="2">
        <v>1.178329</v>
      </c>
    </row>
    <row r="481">
      <c r="A481" s="1" t="s">
        <v>979</v>
      </c>
      <c r="B481" s="1" t="s">
        <v>285</v>
      </c>
      <c r="C481" s="4">
        <v>44318.0</v>
      </c>
      <c r="D481" s="1" t="s">
        <v>169</v>
      </c>
      <c r="E481" s="1" t="s">
        <v>980</v>
      </c>
      <c r="F481" s="2">
        <v>-2.5587125</v>
      </c>
      <c r="G481" s="2">
        <v>-0.4101863</v>
      </c>
    </row>
    <row r="482">
      <c r="A482" s="1" t="s">
        <v>981</v>
      </c>
      <c r="B482" s="1" t="s">
        <v>165</v>
      </c>
      <c r="C482" s="4">
        <v>44318.0</v>
      </c>
      <c r="D482" s="1" t="s">
        <v>169</v>
      </c>
      <c r="E482" s="1" t="s">
        <v>982</v>
      </c>
      <c r="F482" s="2">
        <v>-2.560225</v>
      </c>
      <c r="G482" s="2">
        <v>-1.49034</v>
      </c>
    </row>
    <row r="483">
      <c r="A483" s="1" t="s">
        <v>983</v>
      </c>
      <c r="B483" s="1" t="s">
        <v>285</v>
      </c>
      <c r="C483" s="4">
        <v>44318.0</v>
      </c>
      <c r="D483" s="1" t="s">
        <v>288</v>
      </c>
      <c r="E483" s="1" t="s">
        <v>984</v>
      </c>
      <c r="F483" s="2">
        <v>-2.584229</v>
      </c>
      <c r="G483" s="2">
        <v>-1.2219835</v>
      </c>
    </row>
    <row r="484">
      <c r="A484" s="1" t="s">
        <v>985</v>
      </c>
      <c r="B484" s="1" t="s">
        <v>237</v>
      </c>
      <c r="C484" s="4">
        <v>44318.0</v>
      </c>
      <c r="D484" s="1" t="s">
        <v>238</v>
      </c>
      <c r="E484" s="1" t="s">
        <v>986</v>
      </c>
      <c r="F484" s="2">
        <v>-2.598612</v>
      </c>
      <c r="G484" s="2">
        <v>-1.0908989</v>
      </c>
    </row>
    <row r="485">
      <c r="A485" s="1" t="s">
        <v>987</v>
      </c>
      <c r="B485" s="1" t="s">
        <v>285</v>
      </c>
      <c r="C485" s="4">
        <v>44318.0</v>
      </c>
      <c r="D485" s="1" t="s">
        <v>288</v>
      </c>
      <c r="E485" s="1" t="s">
        <v>988</v>
      </c>
      <c r="F485" s="2">
        <v>-2.6014835</v>
      </c>
      <c r="G485" s="2">
        <v>-0.2471535</v>
      </c>
    </row>
    <row r="486">
      <c r="A486" s="1" t="s">
        <v>989</v>
      </c>
      <c r="B486" s="1" t="s">
        <v>285</v>
      </c>
      <c r="C486" s="4">
        <v>44318.0</v>
      </c>
      <c r="D486" s="1" t="s">
        <v>169</v>
      </c>
      <c r="E486" s="1" t="s">
        <v>990</v>
      </c>
      <c r="F486" s="2">
        <v>-2.6084185</v>
      </c>
      <c r="G486" s="2">
        <v>-0.0874768</v>
      </c>
    </row>
    <row r="487">
      <c r="A487" s="1" t="s">
        <v>991</v>
      </c>
      <c r="B487" s="1" t="s">
        <v>285</v>
      </c>
      <c r="C487" s="4">
        <v>44318.0</v>
      </c>
      <c r="D487" s="1" t="s">
        <v>288</v>
      </c>
      <c r="E487" s="1" t="s">
        <v>992</v>
      </c>
      <c r="F487" s="2">
        <v>-2.6379645</v>
      </c>
      <c r="G487" s="2">
        <v>-0.524999</v>
      </c>
    </row>
    <row r="488">
      <c r="A488" s="1" t="s">
        <v>993</v>
      </c>
      <c r="B488" s="1" t="s">
        <v>285</v>
      </c>
      <c r="C488" s="4">
        <v>44318.0</v>
      </c>
      <c r="D488" s="1" t="s">
        <v>288</v>
      </c>
      <c r="E488" s="1" t="s">
        <v>994</v>
      </c>
      <c r="F488" s="2">
        <v>-2.6982835</v>
      </c>
      <c r="G488" s="2">
        <v>-0.0089032</v>
      </c>
    </row>
    <row r="489">
      <c r="A489" s="1" t="s">
        <v>995</v>
      </c>
      <c r="B489" s="1" t="s">
        <v>285</v>
      </c>
      <c r="C489" s="4">
        <v>44318.0</v>
      </c>
      <c r="D489" s="1" t="s">
        <v>288</v>
      </c>
      <c r="E489" s="1" t="s">
        <v>996</v>
      </c>
      <c r="F489" s="2">
        <v>-2.7091815</v>
      </c>
      <c r="G489" s="2">
        <v>-0.1671468</v>
      </c>
    </row>
    <row r="490">
      <c r="A490" s="1" t="s">
        <v>997</v>
      </c>
      <c r="B490" s="1" t="s">
        <v>285</v>
      </c>
      <c r="C490" s="4">
        <v>44318.0</v>
      </c>
      <c r="D490" s="1" t="s">
        <v>169</v>
      </c>
      <c r="E490" s="1" t="s">
        <v>998</v>
      </c>
      <c r="F490" s="2">
        <v>-2.726015</v>
      </c>
      <c r="G490" s="2">
        <v>-0.9290219</v>
      </c>
    </row>
    <row r="491">
      <c r="A491" s="1" t="s">
        <v>999</v>
      </c>
      <c r="B491" s="1" t="s">
        <v>237</v>
      </c>
      <c r="C491" s="4">
        <v>44318.0</v>
      </c>
      <c r="D491" s="1" t="s">
        <v>238</v>
      </c>
      <c r="E491" s="1" t="s">
        <v>1000</v>
      </c>
      <c r="F491" s="2">
        <v>-2.762467</v>
      </c>
      <c r="G491" s="2">
        <v>-0.731019</v>
      </c>
    </row>
    <row r="492">
      <c r="A492" s="1" t="s">
        <v>1001</v>
      </c>
      <c r="B492" s="1" t="s">
        <v>237</v>
      </c>
      <c r="C492" s="4">
        <v>44318.0</v>
      </c>
      <c r="D492" s="1" t="s">
        <v>238</v>
      </c>
      <c r="E492" s="1" t="s">
        <v>1002</v>
      </c>
      <c r="F492" s="2">
        <v>-2.76303</v>
      </c>
      <c r="G492" s="2">
        <v>-1.04083</v>
      </c>
    </row>
    <row r="493">
      <c r="A493" s="1" t="s">
        <v>1003</v>
      </c>
      <c r="B493" s="1" t="s">
        <v>285</v>
      </c>
      <c r="C493" s="4">
        <v>44318.0</v>
      </c>
      <c r="D493" s="1" t="s">
        <v>288</v>
      </c>
      <c r="E493" s="1" t="s">
        <v>1004</v>
      </c>
      <c r="F493" s="2">
        <v>-2.767202</v>
      </c>
      <c r="G493" s="2">
        <v>-0.8168056</v>
      </c>
    </row>
    <row r="494">
      <c r="A494" s="1" t="s">
        <v>1005</v>
      </c>
      <c r="B494" s="1" t="s">
        <v>237</v>
      </c>
      <c r="C494" s="4">
        <v>44318.0</v>
      </c>
      <c r="D494" s="1" t="s">
        <v>238</v>
      </c>
      <c r="E494" s="1" t="s">
        <v>1006</v>
      </c>
      <c r="F494" s="2">
        <v>-2.7734755</v>
      </c>
      <c r="G494" s="2">
        <v>-0.460229</v>
      </c>
    </row>
    <row r="495">
      <c r="A495" s="1" t="s">
        <v>1007</v>
      </c>
      <c r="B495" s="1" t="s">
        <v>165</v>
      </c>
      <c r="C495" s="4">
        <v>44318.0</v>
      </c>
      <c r="D495" s="1" t="s">
        <v>169</v>
      </c>
      <c r="E495" s="1" t="s">
        <v>373</v>
      </c>
      <c r="F495" s="2">
        <v>-2.815321</v>
      </c>
      <c r="G495" s="2">
        <v>-0.9686512</v>
      </c>
    </row>
    <row r="496">
      <c r="A496" s="1" t="s">
        <v>1008</v>
      </c>
      <c r="B496" s="1" t="s">
        <v>237</v>
      </c>
      <c r="C496" s="4">
        <v>44318.0</v>
      </c>
      <c r="D496" s="1" t="s">
        <v>238</v>
      </c>
      <c r="E496" s="1" t="s">
        <v>881</v>
      </c>
      <c r="F496" s="2">
        <v>-2.8569805</v>
      </c>
      <c r="G496" s="2">
        <v>-0.748781</v>
      </c>
    </row>
    <row r="497">
      <c r="A497" s="1" t="s">
        <v>1009</v>
      </c>
      <c r="B497" s="1" t="s">
        <v>285</v>
      </c>
      <c r="C497" s="4">
        <v>44318.0</v>
      </c>
      <c r="D497" s="1" t="s">
        <v>288</v>
      </c>
      <c r="E497" s="1" t="s">
        <v>1010</v>
      </c>
      <c r="F497" s="2">
        <v>-2.891711</v>
      </c>
      <c r="G497" s="2">
        <v>-2.0329208</v>
      </c>
    </row>
    <row r="498">
      <c r="A498" s="1" t="s">
        <v>1011</v>
      </c>
      <c r="B498" s="1" t="s">
        <v>237</v>
      </c>
      <c r="C498" s="4">
        <v>44318.0</v>
      </c>
      <c r="D498" s="1" t="s">
        <v>238</v>
      </c>
      <c r="E498" s="1" t="s">
        <v>1012</v>
      </c>
      <c r="F498" s="2">
        <v>-3.0234755</v>
      </c>
      <c r="G498" s="2">
        <v>-1.3033868</v>
      </c>
    </row>
    <row r="499">
      <c r="A499" s="1" t="s">
        <v>1013</v>
      </c>
      <c r="B499" s="1" t="s">
        <v>285</v>
      </c>
      <c r="C499" s="4">
        <v>44318.0</v>
      </c>
      <c r="D499" s="1" t="s">
        <v>288</v>
      </c>
      <c r="E499" s="1" t="s">
        <v>1014</v>
      </c>
      <c r="F499" s="2">
        <v>-3.030811</v>
      </c>
      <c r="G499" s="2">
        <v>-0.1976251</v>
      </c>
    </row>
    <row r="500">
      <c r="A500" s="1" t="s">
        <v>1015</v>
      </c>
      <c r="B500" s="1" t="s">
        <v>285</v>
      </c>
      <c r="C500" s="4">
        <v>44318.0</v>
      </c>
      <c r="D500" s="1" t="s">
        <v>288</v>
      </c>
      <c r="E500" s="1" t="s">
        <v>1016</v>
      </c>
      <c r="F500" s="2">
        <v>-3.0440025</v>
      </c>
      <c r="G500" s="2">
        <v>-0.1964318</v>
      </c>
    </row>
    <row r="501">
      <c r="A501" s="1" t="s">
        <v>1017</v>
      </c>
      <c r="B501" s="1" t="s">
        <v>285</v>
      </c>
      <c r="C501" s="4">
        <v>44318.0</v>
      </c>
      <c r="D501" s="1" t="s">
        <v>288</v>
      </c>
      <c r="E501" s="1" t="s">
        <v>373</v>
      </c>
      <c r="F501" s="2">
        <v>-3.057399</v>
      </c>
      <c r="G501" s="2">
        <v>-0.7115456</v>
      </c>
    </row>
    <row r="502">
      <c r="A502" s="1" t="s">
        <v>134</v>
      </c>
      <c r="B502" s="1" t="s">
        <v>165</v>
      </c>
      <c r="C502" s="4">
        <v>44318.0</v>
      </c>
      <c r="D502" s="1" t="s">
        <v>166</v>
      </c>
      <c r="E502" s="1" t="s">
        <v>1018</v>
      </c>
      <c r="F502" s="2">
        <v>-3.1169175</v>
      </c>
      <c r="G502" s="2">
        <v>0.05511495</v>
      </c>
    </row>
    <row r="503">
      <c r="A503" s="1" t="s">
        <v>1019</v>
      </c>
      <c r="B503" s="1" t="s">
        <v>285</v>
      </c>
      <c r="C503" s="4">
        <v>44318.0</v>
      </c>
      <c r="D503" s="1" t="s">
        <v>288</v>
      </c>
      <c r="E503" s="1" t="s">
        <v>373</v>
      </c>
      <c r="F503" s="2">
        <v>-3.206088</v>
      </c>
      <c r="G503" s="2">
        <v>-1.4458418</v>
      </c>
    </row>
    <row r="504">
      <c r="A504" s="1" t="s">
        <v>1020</v>
      </c>
      <c r="B504" s="1" t="s">
        <v>237</v>
      </c>
      <c r="C504" s="4">
        <v>44318.0</v>
      </c>
      <c r="D504" s="1" t="s">
        <v>238</v>
      </c>
      <c r="E504" s="1" t="s">
        <v>1021</v>
      </c>
      <c r="F504" s="2">
        <v>-3.2548775</v>
      </c>
      <c r="G504" s="2">
        <v>-1.3526483</v>
      </c>
    </row>
    <row r="505">
      <c r="A505" s="1" t="s">
        <v>1022</v>
      </c>
      <c r="B505" s="1" t="s">
        <v>285</v>
      </c>
      <c r="C505" s="4">
        <v>44311.0</v>
      </c>
      <c r="D505" s="1" t="s">
        <v>288</v>
      </c>
      <c r="E505" s="1" t="s">
        <v>1023</v>
      </c>
      <c r="F505" s="2">
        <v>-3.25498</v>
      </c>
      <c r="G505" s="2">
        <v>-0.1443146</v>
      </c>
    </row>
    <row r="506">
      <c r="A506" s="1" t="s">
        <v>12</v>
      </c>
      <c r="B506" s="1" t="s">
        <v>165</v>
      </c>
      <c r="C506" s="4">
        <v>44318.0</v>
      </c>
      <c r="D506" s="1" t="s">
        <v>166</v>
      </c>
      <c r="E506" s="1" t="s">
        <v>373</v>
      </c>
      <c r="F506" s="2">
        <v>-3.28546</v>
      </c>
      <c r="G506" s="2">
        <v>-0.5172512</v>
      </c>
    </row>
    <row r="507">
      <c r="A507" s="1" t="s">
        <v>1024</v>
      </c>
      <c r="B507" s="1" t="s">
        <v>1025</v>
      </c>
      <c r="C507" s="4">
        <v>44318.0</v>
      </c>
      <c r="D507" s="1" t="s">
        <v>288</v>
      </c>
      <c r="E507" s="1" t="s">
        <v>1026</v>
      </c>
      <c r="F507" s="2">
        <v>-3.3038155</v>
      </c>
      <c r="G507" s="2">
        <v>-1.2886287</v>
      </c>
    </row>
    <row r="508">
      <c r="A508" s="1" t="s">
        <v>1027</v>
      </c>
      <c r="B508" s="1" t="s">
        <v>285</v>
      </c>
      <c r="C508" s="4">
        <v>44318.0</v>
      </c>
      <c r="D508" s="1" t="s">
        <v>288</v>
      </c>
      <c r="E508" s="1" t="s">
        <v>1028</v>
      </c>
      <c r="F508" s="2">
        <v>-3.3141635</v>
      </c>
      <c r="G508" s="2">
        <v>0.65035385</v>
      </c>
    </row>
    <row r="509">
      <c r="A509" s="1" t="s">
        <v>1029</v>
      </c>
      <c r="B509" s="1" t="s">
        <v>1030</v>
      </c>
      <c r="C509" s="4">
        <v>44318.0</v>
      </c>
      <c r="D509" s="1" t="s">
        <v>288</v>
      </c>
      <c r="E509" s="1" t="s">
        <v>1031</v>
      </c>
      <c r="F509" s="2">
        <v>-3.465255</v>
      </c>
      <c r="G509" s="2">
        <v>0.10158286</v>
      </c>
    </row>
    <row r="510">
      <c r="A510" s="1" t="s">
        <v>1032</v>
      </c>
      <c r="B510" s="1" t="s">
        <v>165</v>
      </c>
      <c r="C510" s="4">
        <v>44318.0</v>
      </c>
      <c r="D510" s="1" t="s">
        <v>169</v>
      </c>
      <c r="E510" s="1" t="s">
        <v>1033</v>
      </c>
      <c r="F510" s="2">
        <v>-3.5101365</v>
      </c>
      <c r="G510" s="2">
        <v>-0.2436226</v>
      </c>
    </row>
    <row r="511">
      <c r="A511" s="1" t="s">
        <v>1034</v>
      </c>
      <c r="B511" s="1" t="s">
        <v>285</v>
      </c>
      <c r="C511" s="4">
        <v>44318.0</v>
      </c>
      <c r="D511" s="1" t="s">
        <v>288</v>
      </c>
      <c r="E511" s="1" t="s">
        <v>373</v>
      </c>
      <c r="F511" s="2">
        <v>-3.5306915</v>
      </c>
      <c r="G511" s="2">
        <v>-1.0881092</v>
      </c>
    </row>
    <row r="512">
      <c r="A512" s="1" t="s">
        <v>1035</v>
      </c>
      <c r="B512" s="1" t="s">
        <v>285</v>
      </c>
      <c r="C512" s="4">
        <v>44318.0</v>
      </c>
      <c r="D512" s="1" t="s">
        <v>288</v>
      </c>
      <c r="E512" s="1" t="s">
        <v>373</v>
      </c>
      <c r="F512" s="2">
        <v>-3.5830515</v>
      </c>
      <c r="G512" s="2">
        <v>-1.1925026</v>
      </c>
    </row>
    <row r="513">
      <c r="A513" s="1" t="s">
        <v>1036</v>
      </c>
      <c r="B513" s="1" t="s">
        <v>285</v>
      </c>
      <c r="C513" s="4">
        <v>44318.0</v>
      </c>
      <c r="D513" s="1" t="s">
        <v>169</v>
      </c>
      <c r="E513" s="1" t="s">
        <v>1037</v>
      </c>
      <c r="F513" s="2">
        <v>-3.6136655</v>
      </c>
      <c r="G513" s="2">
        <v>-0.6479948</v>
      </c>
    </row>
    <row r="514">
      <c r="A514" s="1" t="s">
        <v>1038</v>
      </c>
      <c r="B514" s="1" t="s">
        <v>285</v>
      </c>
      <c r="C514" s="4">
        <v>44318.0</v>
      </c>
      <c r="D514" s="1" t="s">
        <v>169</v>
      </c>
      <c r="E514" s="1" t="s">
        <v>1039</v>
      </c>
      <c r="F514" s="2">
        <v>-3.6399575</v>
      </c>
      <c r="G514" s="2">
        <v>-0.8132217</v>
      </c>
    </row>
    <row r="515">
      <c r="A515" s="1" t="s">
        <v>1040</v>
      </c>
      <c r="B515" s="1" t="s">
        <v>165</v>
      </c>
      <c r="C515" s="4">
        <v>44290.0</v>
      </c>
      <c r="D515" s="1" t="s">
        <v>238</v>
      </c>
      <c r="E515" s="1" t="s">
        <v>1041</v>
      </c>
      <c r="F515" s="2">
        <v>-3.6410295</v>
      </c>
      <c r="G515" s="2">
        <v>-0.5786662</v>
      </c>
    </row>
    <row r="516">
      <c r="A516" s="1" t="s">
        <v>1042</v>
      </c>
      <c r="B516" s="1" t="s">
        <v>285</v>
      </c>
      <c r="C516" s="4">
        <v>44318.0</v>
      </c>
      <c r="D516" s="1" t="s">
        <v>169</v>
      </c>
      <c r="E516" s="1" t="s">
        <v>1043</v>
      </c>
      <c r="F516" s="2">
        <v>-3.7791215</v>
      </c>
      <c r="G516" s="2">
        <v>-1.1615258</v>
      </c>
    </row>
    <row r="517">
      <c r="A517" s="1" t="s">
        <v>1044</v>
      </c>
      <c r="B517" s="1" t="s">
        <v>285</v>
      </c>
      <c r="C517" s="4">
        <v>44318.0</v>
      </c>
      <c r="D517" s="1" t="s">
        <v>169</v>
      </c>
      <c r="E517" s="1" t="s">
        <v>1045</v>
      </c>
      <c r="F517" s="2">
        <v>-4.2374575</v>
      </c>
      <c r="G517" s="2">
        <v>-2.0057195</v>
      </c>
    </row>
    <row r="518">
      <c r="A518" s="1" t="s">
        <v>1046</v>
      </c>
      <c r="B518" s="1" t="s">
        <v>285</v>
      </c>
      <c r="C518" s="4">
        <v>44318.0</v>
      </c>
      <c r="D518" s="1" t="s">
        <v>288</v>
      </c>
      <c r="E518" s="1" t="s">
        <v>373</v>
      </c>
      <c r="F518" s="2">
        <v>-4.646707</v>
      </c>
      <c r="G518" s="2">
        <v>-1.3568995</v>
      </c>
    </row>
    <row r="519">
      <c r="A519" s="1" t="s">
        <v>1047</v>
      </c>
      <c r="B519" s="1" t="s">
        <v>285</v>
      </c>
      <c r="C519" s="4">
        <v>44318.0</v>
      </c>
      <c r="D519" s="1" t="s">
        <v>169</v>
      </c>
      <c r="E519" s="1" t="s">
        <v>1048</v>
      </c>
      <c r="F519" s="2">
        <v>-4.9512005</v>
      </c>
      <c r="G519" s="2">
        <v>-0.8300086</v>
      </c>
    </row>
    <row r="520">
      <c r="A520" s="1"/>
      <c r="B520" s="1"/>
      <c r="C520" s="4"/>
      <c r="D520" s="1"/>
      <c r="E520" s="1"/>
      <c r="F520" s="2"/>
      <c r="G520" s="2"/>
    </row>
    <row r="521">
      <c r="A521" s="1"/>
      <c r="B521" s="2"/>
      <c r="C521" s="1"/>
      <c r="D521" s="4"/>
      <c r="E521" s="1"/>
      <c r="F521" s="1"/>
      <c r="G521" s="2"/>
    </row>
    <row r="522">
      <c r="A522" s="1"/>
      <c r="B522" s="2"/>
      <c r="C522" s="1"/>
      <c r="D522" s="4"/>
      <c r="E522" s="1"/>
      <c r="F522" s="1"/>
      <c r="G522" s="2"/>
    </row>
    <row r="523">
      <c r="A523" s="1"/>
      <c r="B523" s="2"/>
      <c r="C523" s="1"/>
      <c r="D523" s="4"/>
      <c r="E523" s="1"/>
      <c r="F523" s="1"/>
      <c r="G523" s="2"/>
    </row>
    <row r="524">
      <c r="A524" s="1"/>
      <c r="B524" s="2"/>
      <c r="C524" s="1"/>
      <c r="D524" s="4"/>
      <c r="E524" s="1"/>
      <c r="F524" s="1"/>
      <c r="G524" s="2"/>
    </row>
    <row r="525">
      <c r="A525" s="1"/>
      <c r="B525" s="2"/>
      <c r="C525" s="1"/>
      <c r="D525" s="4"/>
      <c r="E525" s="1"/>
      <c r="F525" s="1"/>
      <c r="G525" s="2"/>
    </row>
    <row r="526">
      <c r="A526" s="1"/>
      <c r="B526" s="2"/>
      <c r="C526" s="1"/>
      <c r="D526" s="4"/>
      <c r="E526" s="1"/>
      <c r="F526" s="1"/>
      <c r="G526" s="2"/>
    </row>
    <row r="527">
      <c r="A527" s="1"/>
      <c r="B527" s="2"/>
      <c r="C527" s="1"/>
      <c r="D527" s="4"/>
      <c r="E527" s="1"/>
      <c r="F527" s="1"/>
      <c r="G527" s="2"/>
    </row>
    <row r="528">
      <c r="A528" s="1"/>
      <c r="B528" s="2"/>
      <c r="C528" s="1"/>
      <c r="D528" s="4"/>
      <c r="E528" s="1"/>
      <c r="F528" s="1"/>
      <c r="G528" s="2"/>
    </row>
    <row r="529">
      <c r="A529" s="1"/>
      <c r="B529" s="2"/>
      <c r="C529" s="1"/>
      <c r="D529" s="4"/>
      <c r="E529" s="1"/>
      <c r="F529" s="1"/>
      <c r="G529" s="2"/>
    </row>
    <row r="530">
      <c r="A530" s="1"/>
      <c r="B530" s="2"/>
      <c r="C530" s="1"/>
      <c r="D530" s="4"/>
      <c r="E530" s="1"/>
      <c r="F530" s="1"/>
      <c r="G530" s="2"/>
    </row>
    <row r="531">
      <c r="A531" s="1"/>
      <c r="B531" s="2"/>
      <c r="C531" s="1"/>
      <c r="D531" s="4"/>
      <c r="E531" s="1"/>
      <c r="F531" s="1"/>
      <c r="G531" s="2"/>
    </row>
    <row r="532">
      <c r="A532" s="1"/>
      <c r="B532" s="2"/>
      <c r="C532" s="1"/>
      <c r="D532" s="4"/>
      <c r="E532" s="1"/>
      <c r="F532" s="1"/>
      <c r="G532" s="2"/>
    </row>
    <row r="533">
      <c r="A533" s="1"/>
      <c r="B533" s="2"/>
      <c r="C533" s="1"/>
      <c r="D533" s="4"/>
      <c r="E533" s="1"/>
      <c r="F533" s="1"/>
      <c r="G533" s="2"/>
    </row>
    <row r="534">
      <c r="A534" s="1"/>
      <c r="B534" s="2"/>
      <c r="C534" s="1"/>
      <c r="D534" s="4"/>
      <c r="E534" s="1"/>
      <c r="F534" s="1"/>
      <c r="G534" s="2"/>
    </row>
    <row r="535">
      <c r="A535" s="1"/>
      <c r="B535" s="2"/>
      <c r="C535" s="1"/>
      <c r="D535" s="4"/>
      <c r="E535" s="1"/>
      <c r="F535" s="1"/>
      <c r="G535" s="2"/>
    </row>
    <row r="536">
      <c r="A536" s="1"/>
      <c r="B536" s="2"/>
      <c r="C536" s="1"/>
      <c r="D536" s="4"/>
      <c r="E536" s="1"/>
      <c r="F536" s="1"/>
      <c r="G536" s="2"/>
    </row>
    <row r="537">
      <c r="A537" s="1"/>
      <c r="B537" s="2"/>
      <c r="C537" s="1"/>
      <c r="D537" s="4"/>
      <c r="E537" s="1"/>
      <c r="F537" s="1"/>
      <c r="G537" s="2"/>
    </row>
    <row r="538">
      <c r="A538" s="1"/>
      <c r="B538" s="2"/>
      <c r="C538" s="1"/>
      <c r="D538" s="4"/>
      <c r="E538" s="1"/>
      <c r="F538" s="1"/>
      <c r="G538" s="2"/>
    </row>
    <row r="539">
      <c r="A539" s="1"/>
      <c r="B539" s="2"/>
      <c r="C539" s="1"/>
      <c r="D539" s="4"/>
      <c r="E539" s="1"/>
      <c r="F539" s="1"/>
      <c r="G53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1049</v>
      </c>
      <c r="B1" s="1" t="s">
        <v>1050</v>
      </c>
      <c r="C1" s="1" t="s">
        <v>1051</v>
      </c>
      <c r="D1" s="1" t="s">
        <v>1052</v>
      </c>
      <c r="E1" s="1" t="s">
        <v>1053</v>
      </c>
      <c r="F1" s="1" t="s">
        <v>1054</v>
      </c>
      <c r="G1" s="1" t="s">
        <v>1055</v>
      </c>
      <c r="H1" s="1" t="s">
        <v>1056</v>
      </c>
      <c r="I1" s="1" t="s">
        <v>1057</v>
      </c>
      <c r="J1" s="1" t="s">
        <v>1058</v>
      </c>
      <c r="K1" s="1" t="s">
        <v>1059</v>
      </c>
      <c r="L1" s="1" t="s">
        <v>1060</v>
      </c>
      <c r="M1" s="1" t="s">
        <v>1061</v>
      </c>
      <c r="N1" s="1" t="s">
        <v>1062</v>
      </c>
      <c r="O1" s="1" t="s">
        <v>1063</v>
      </c>
      <c r="P1" s="1" t="s">
        <v>1064</v>
      </c>
      <c r="Q1" s="1" t="s">
        <v>1065</v>
      </c>
    </row>
    <row r="2">
      <c r="A2" s="1" t="s">
        <v>1066</v>
      </c>
      <c r="B2" s="2">
        <v>2.50861541</v>
      </c>
      <c r="C2" s="2">
        <v>0.76444285</v>
      </c>
      <c r="D2" s="2">
        <v>0.91014407</v>
      </c>
      <c r="E2" s="2">
        <v>-1.2202458</v>
      </c>
      <c r="F2" s="2">
        <v>2.37932814</v>
      </c>
      <c r="G2" s="2">
        <v>-0.2861332</v>
      </c>
      <c r="H2" s="2">
        <v>-1.3402591</v>
      </c>
      <c r="I2" s="2">
        <v>2.66743107</v>
      </c>
      <c r="J2" s="2">
        <v>0.5085478</v>
      </c>
      <c r="K2" s="2">
        <v>1.86104731</v>
      </c>
      <c r="L2" s="2">
        <v>-0.2103341</v>
      </c>
      <c r="M2" s="2">
        <v>-0.1037334</v>
      </c>
      <c r="N2" s="2">
        <v>10.2220107</v>
      </c>
      <c r="O2" s="2">
        <v>2.52823866</v>
      </c>
      <c r="P2" s="2">
        <v>0.0</v>
      </c>
      <c r="Q2" s="2">
        <v>0.0</v>
      </c>
    </row>
    <row r="3">
      <c r="A3" s="1" t="s">
        <v>1067</v>
      </c>
      <c r="B3" s="2">
        <v>2.49959916</v>
      </c>
      <c r="C3" s="2">
        <v>0.30375568</v>
      </c>
      <c r="D3" s="2">
        <v>-0.215362</v>
      </c>
      <c r="E3" s="2">
        <v>1.6388006</v>
      </c>
      <c r="F3" s="2">
        <v>0.79196936</v>
      </c>
      <c r="G3" s="2">
        <v>1.30842709</v>
      </c>
      <c r="H3" s="2">
        <v>-1.9370098</v>
      </c>
      <c r="I3" s="2">
        <v>0.94994659</v>
      </c>
      <c r="J3" s="2">
        <v>0.71112865</v>
      </c>
      <c r="K3" s="2">
        <v>2.00385126</v>
      </c>
      <c r="L3" s="2">
        <v>2.00976987</v>
      </c>
      <c r="M3" s="2">
        <v>2.0138838</v>
      </c>
      <c r="N3" s="2">
        <v>13.041836</v>
      </c>
      <c r="O3" s="2">
        <v>3.18210701</v>
      </c>
      <c r="P3" s="2">
        <v>0.0</v>
      </c>
      <c r="Q3" s="2">
        <v>0.0</v>
      </c>
    </row>
    <row r="4">
      <c r="A4" s="1" t="s">
        <v>1068</v>
      </c>
      <c r="B4" s="2">
        <v>2.07808959</v>
      </c>
      <c r="C4" s="2">
        <v>0.64351247</v>
      </c>
      <c r="D4" s="2">
        <v>-0.6312329</v>
      </c>
      <c r="E4" s="2">
        <v>0.44753127</v>
      </c>
      <c r="F4" s="2">
        <v>0.05150385</v>
      </c>
      <c r="G4" s="2">
        <v>1.09757614</v>
      </c>
      <c r="H4" s="2">
        <v>-1.1752004</v>
      </c>
      <c r="I4" s="2">
        <v>1.17894452</v>
      </c>
      <c r="J4" s="2">
        <v>0.33490707</v>
      </c>
      <c r="K4" s="2">
        <v>1.21842955</v>
      </c>
      <c r="L4" s="2">
        <v>-0.2103341</v>
      </c>
      <c r="M4" s="2">
        <v>1.50668901</v>
      </c>
      <c r="N4" s="2">
        <v>7.99489455</v>
      </c>
      <c r="O4" s="2">
        <v>1.70444796</v>
      </c>
      <c r="P4" s="2">
        <v>0.0</v>
      </c>
      <c r="Q4" s="2">
        <v>0.0</v>
      </c>
    </row>
    <row r="5">
      <c r="A5" s="1" t="s">
        <v>1069</v>
      </c>
      <c r="B5" s="2">
        <v>2.07358147</v>
      </c>
      <c r="C5" s="2">
        <v>-0.5197226</v>
      </c>
      <c r="D5" s="2">
        <v>-0.3250811</v>
      </c>
      <c r="E5" s="2">
        <v>0.40971319</v>
      </c>
      <c r="F5" s="2">
        <v>0.86669524</v>
      </c>
      <c r="G5" s="2">
        <v>-1.5380607</v>
      </c>
      <c r="H5" s="2">
        <v>0.05639141</v>
      </c>
      <c r="I5" s="2">
        <v>2.20943521</v>
      </c>
      <c r="J5" s="2">
        <v>0.19020646</v>
      </c>
      <c r="K5" s="2">
        <v>0.24260257</v>
      </c>
      <c r="L5" s="2">
        <v>-0.2103341</v>
      </c>
      <c r="M5" s="2">
        <v>1.09958721</v>
      </c>
      <c r="N5" s="2">
        <v>3.61067214</v>
      </c>
      <c r="O5" s="2">
        <v>1.67398817</v>
      </c>
      <c r="P5" s="2">
        <v>0.0</v>
      </c>
      <c r="Q5" s="2">
        <v>0.0</v>
      </c>
    </row>
    <row r="6">
      <c r="A6" s="1" t="s">
        <v>1070</v>
      </c>
      <c r="B6" s="2">
        <v>2.02399211</v>
      </c>
      <c r="C6" s="2">
        <v>0.18570459</v>
      </c>
      <c r="D6" s="2">
        <v>1.20390822</v>
      </c>
      <c r="E6" s="2">
        <v>0.22818644</v>
      </c>
      <c r="F6" s="2">
        <v>0.86895966</v>
      </c>
      <c r="G6" s="2">
        <v>2.32754002</v>
      </c>
      <c r="H6" s="2">
        <v>-2.2925208</v>
      </c>
      <c r="I6" s="2">
        <v>-0.1950431</v>
      </c>
      <c r="J6" s="2">
        <v>1.20311073</v>
      </c>
      <c r="K6" s="2">
        <v>1.36123349</v>
      </c>
      <c r="L6" s="2">
        <v>-0.8657882</v>
      </c>
      <c r="M6" s="2">
        <v>1.21762899</v>
      </c>
      <c r="N6" s="2">
        <v>8.2398767</v>
      </c>
      <c r="O6" s="2">
        <v>1.37615297</v>
      </c>
      <c r="P6" s="2">
        <v>0.0</v>
      </c>
      <c r="Q6" s="2">
        <v>0.0</v>
      </c>
    </row>
    <row r="7">
      <c r="A7" s="1" t="s">
        <v>1071</v>
      </c>
      <c r="B7" s="2">
        <v>1.89325652</v>
      </c>
      <c r="C7" s="2">
        <v>0.84506311</v>
      </c>
      <c r="D7" s="2">
        <v>0.99508792</v>
      </c>
      <c r="E7" s="2">
        <v>1.0790931</v>
      </c>
      <c r="F7" s="2">
        <v>-1.6105808</v>
      </c>
      <c r="G7" s="2">
        <v>0.33324144</v>
      </c>
      <c r="H7" s="2">
        <v>-1.1244131</v>
      </c>
      <c r="I7" s="2">
        <v>1.98043728</v>
      </c>
      <c r="J7" s="2">
        <v>-0.3451858</v>
      </c>
      <c r="K7" s="2">
        <v>1.11132659</v>
      </c>
      <c r="L7" s="2">
        <v>-0.105962</v>
      </c>
      <c r="M7" s="2">
        <v>1.6877639</v>
      </c>
      <c r="N7" s="2">
        <v>8.25666145</v>
      </c>
      <c r="O7" s="2">
        <v>1.36675473</v>
      </c>
      <c r="P7" s="2">
        <v>0.0</v>
      </c>
      <c r="Q7" s="2">
        <v>0.0</v>
      </c>
    </row>
    <row r="8">
      <c r="A8" s="1" t="s">
        <v>1072</v>
      </c>
      <c r="B8" s="2">
        <v>1.78280749</v>
      </c>
      <c r="C8" s="2">
        <v>0.41028959</v>
      </c>
      <c r="D8" s="2">
        <v>0.9667733</v>
      </c>
      <c r="E8" s="2">
        <v>-0.3504301</v>
      </c>
      <c r="F8" s="2">
        <v>-0.6821684</v>
      </c>
      <c r="G8" s="2">
        <v>0.32445599</v>
      </c>
      <c r="H8" s="2">
        <v>-0.6038434</v>
      </c>
      <c r="I8" s="2">
        <v>1.29344349</v>
      </c>
      <c r="J8" s="2">
        <v>-1.4883206</v>
      </c>
      <c r="K8" s="2">
        <v>0.04029698</v>
      </c>
      <c r="L8" s="2">
        <v>-0.2103341</v>
      </c>
      <c r="M8" s="2">
        <v>0.12528144</v>
      </c>
      <c r="N8" s="2">
        <v>1.68467056</v>
      </c>
      <c r="O8" s="2">
        <v>0.56356278</v>
      </c>
      <c r="P8" s="2">
        <v>0.0</v>
      </c>
      <c r="Q8" s="2">
        <v>0.0</v>
      </c>
    </row>
    <row r="9">
      <c r="A9" s="1" t="s">
        <v>1073</v>
      </c>
      <c r="B9" s="2">
        <v>1.6813747</v>
      </c>
      <c r="C9" s="2">
        <v>0.93144195</v>
      </c>
      <c r="D9" s="2">
        <v>-0.9090701</v>
      </c>
      <c r="E9" s="2">
        <v>1.31356516</v>
      </c>
      <c r="F9" s="2">
        <v>0.57005615</v>
      </c>
      <c r="G9" s="2">
        <v>0.50895057</v>
      </c>
      <c r="H9" s="2">
        <v>-1.4164401</v>
      </c>
      <c r="I9" s="2">
        <v>1.40794245</v>
      </c>
      <c r="J9" s="2">
        <v>0.04550585</v>
      </c>
      <c r="K9" s="2">
        <v>1.86104731</v>
      </c>
      <c r="L9" s="2">
        <v>0.89877423</v>
      </c>
      <c r="M9" s="2">
        <v>1.21477658</v>
      </c>
      <c r="N9" s="2">
        <v>9.99356167</v>
      </c>
      <c r="O9" s="2">
        <v>2.41372377</v>
      </c>
      <c r="P9" s="2">
        <v>0.0</v>
      </c>
      <c r="Q9" s="2">
        <v>0.0</v>
      </c>
    </row>
    <row r="10">
      <c r="A10" s="1" t="s">
        <v>1074</v>
      </c>
      <c r="B10" s="2">
        <v>1.66785033</v>
      </c>
      <c r="C10" s="2">
        <v>1.74628239</v>
      </c>
      <c r="D10" s="2">
        <v>1.78789719</v>
      </c>
      <c r="E10" s="2">
        <v>-0.39203</v>
      </c>
      <c r="F10" s="2">
        <v>0.46136397</v>
      </c>
      <c r="G10" s="2">
        <v>1.38310347</v>
      </c>
      <c r="H10" s="2">
        <v>-1.4037432</v>
      </c>
      <c r="I10" s="2">
        <v>0.37745176</v>
      </c>
      <c r="J10" s="2">
        <v>-0.0557846</v>
      </c>
      <c r="K10" s="2">
        <v>1.14702757</v>
      </c>
      <c r="L10" s="2">
        <v>0.02322884</v>
      </c>
      <c r="M10" s="2">
        <v>1.79136937</v>
      </c>
      <c r="N10" s="2">
        <v>11.9986896</v>
      </c>
      <c r="O10" s="2">
        <v>1.73880933</v>
      </c>
      <c r="P10" s="2">
        <v>0.0</v>
      </c>
      <c r="Q10" s="2">
        <v>0.0</v>
      </c>
    </row>
    <row r="11">
      <c r="A11" s="1" t="s">
        <v>1075</v>
      </c>
      <c r="B11" s="2">
        <v>1.5280985</v>
      </c>
      <c r="C11" s="2">
        <v>2.33365854</v>
      </c>
      <c r="D11" s="2">
        <v>0.60576194</v>
      </c>
      <c r="E11" s="2">
        <v>1.22658359</v>
      </c>
      <c r="F11" s="2">
        <v>-0.0300153</v>
      </c>
      <c r="G11" s="2">
        <v>1.26010708</v>
      </c>
      <c r="H11" s="2">
        <v>-1.7338606</v>
      </c>
      <c r="I11" s="2">
        <v>2.43843314</v>
      </c>
      <c r="J11" s="2">
        <v>0.52301786</v>
      </c>
      <c r="K11" s="2">
        <v>1.86104731</v>
      </c>
      <c r="L11" s="2">
        <v>0.45108025</v>
      </c>
      <c r="M11" s="2">
        <v>2.16668138</v>
      </c>
      <c r="N11" s="2">
        <v>17.5594197</v>
      </c>
      <c r="O11" s="2">
        <v>2.66334202</v>
      </c>
      <c r="P11" s="2">
        <v>0.0</v>
      </c>
      <c r="Q11" s="2">
        <v>0.0</v>
      </c>
    </row>
    <row r="12">
      <c r="A12" s="1" t="s">
        <v>1076</v>
      </c>
      <c r="B12" s="2">
        <v>1.52359037</v>
      </c>
      <c r="C12" s="2">
        <v>3.20608487</v>
      </c>
      <c r="D12" s="2">
        <v>-0.399407</v>
      </c>
      <c r="E12" s="2">
        <v>0.9732025</v>
      </c>
      <c r="F12" s="2">
        <v>0.97085858</v>
      </c>
      <c r="G12" s="2">
        <v>1.02289976</v>
      </c>
      <c r="H12" s="2">
        <v>-1.3656528</v>
      </c>
      <c r="I12" s="2">
        <v>1.98043728</v>
      </c>
      <c r="J12" s="2">
        <v>-0.5188265</v>
      </c>
      <c r="K12" s="2">
        <v>1.68254238</v>
      </c>
      <c r="L12" s="2">
        <v>1.52375554</v>
      </c>
      <c r="M12" s="2">
        <v>2.07340351</v>
      </c>
      <c r="N12" s="2">
        <v>18.825645</v>
      </c>
      <c r="O12" s="2">
        <v>3.29681802</v>
      </c>
      <c r="P12" s="2">
        <v>0.0</v>
      </c>
      <c r="Q12" s="2">
        <v>0.0</v>
      </c>
    </row>
    <row r="13">
      <c r="A13" s="1" t="s">
        <v>1077</v>
      </c>
      <c r="B13" s="2">
        <v>1.23281639</v>
      </c>
      <c r="C13" s="2">
        <v>-0.0100875</v>
      </c>
      <c r="D13" s="2">
        <v>1.65871175</v>
      </c>
      <c r="E13" s="2">
        <v>-0.5395205</v>
      </c>
      <c r="F13" s="2">
        <v>-1.6151096</v>
      </c>
      <c r="G13" s="2">
        <v>0.18828142</v>
      </c>
      <c r="H13" s="2">
        <v>0.5515675</v>
      </c>
      <c r="I13" s="2">
        <v>-0.9965358</v>
      </c>
      <c r="J13" s="2">
        <v>0.19020646</v>
      </c>
      <c r="K13" s="2">
        <v>-0.7689254</v>
      </c>
      <c r="L13" s="2">
        <v>0.33487687</v>
      </c>
      <c r="M13" s="2">
        <v>-0.4915284</v>
      </c>
      <c r="N13" s="2">
        <v>-0.1903185</v>
      </c>
      <c r="O13" s="2">
        <v>-0.7042092</v>
      </c>
      <c r="P13" s="2">
        <v>0.0</v>
      </c>
      <c r="Q13" s="2">
        <v>0.0</v>
      </c>
    </row>
    <row r="14">
      <c r="A14" s="1" t="s">
        <v>1078</v>
      </c>
      <c r="B14" s="2">
        <v>1.22380014</v>
      </c>
      <c r="C14" s="2">
        <v>0.05901562</v>
      </c>
      <c r="D14" s="2">
        <v>-0.010081</v>
      </c>
      <c r="E14" s="2">
        <v>-1.3374818</v>
      </c>
      <c r="F14" s="2">
        <v>-0.9584277</v>
      </c>
      <c r="G14" s="2">
        <v>0.9042961</v>
      </c>
      <c r="H14" s="2">
        <v>-0.4387847</v>
      </c>
      <c r="I14" s="2">
        <v>0.72094866</v>
      </c>
      <c r="J14" s="2">
        <v>-1.9803027</v>
      </c>
      <c r="K14" s="2">
        <v>0.26640323</v>
      </c>
      <c r="L14" s="2">
        <v>-1.6486591</v>
      </c>
      <c r="M14" s="2">
        <v>0.04391865</v>
      </c>
      <c r="N14" s="2">
        <v>-4.0274747</v>
      </c>
      <c r="O14" s="2">
        <v>-0.431753</v>
      </c>
      <c r="P14" s="2">
        <v>0.0</v>
      </c>
      <c r="Q14" s="2">
        <v>0.0</v>
      </c>
    </row>
    <row r="15">
      <c r="A15" s="1" t="s">
        <v>1079</v>
      </c>
      <c r="B15" s="2">
        <v>1.18998922</v>
      </c>
      <c r="C15" s="2">
        <v>-0.444861</v>
      </c>
      <c r="D15" s="2">
        <v>0.28899216</v>
      </c>
      <c r="E15" s="2">
        <v>-0.2445395</v>
      </c>
      <c r="F15" s="2">
        <v>0.44098418</v>
      </c>
      <c r="G15" s="2">
        <v>0.2014596</v>
      </c>
      <c r="H15" s="2">
        <v>-0.7815989</v>
      </c>
      <c r="I15" s="2">
        <v>0.2629528</v>
      </c>
      <c r="J15" s="2">
        <v>1.20311073</v>
      </c>
      <c r="K15" s="2">
        <v>0.54011079</v>
      </c>
      <c r="L15" s="2">
        <v>-0.6125295</v>
      </c>
      <c r="M15" s="2">
        <v>0.54819215</v>
      </c>
      <c r="N15" s="2">
        <v>2.3040961</v>
      </c>
      <c r="O15" s="2">
        <v>0.57482591</v>
      </c>
      <c r="P15" s="2">
        <v>0.0</v>
      </c>
      <c r="Q15" s="2">
        <v>0.0</v>
      </c>
    </row>
    <row r="16">
      <c r="A16" s="1" t="s">
        <v>1080</v>
      </c>
      <c r="B16" s="2">
        <v>1.14716204</v>
      </c>
      <c r="C16" s="2">
        <v>0.93432125</v>
      </c>
      <c r="D16" s="2">
        <v>-0.004772</v>
      </c>
      <c r="E16" s="2">
        <v>1.55181903</v>
      </c>
      <c r="F16" s="2">
        <v>1.70453082</v>
      </c>
      <c r="G16" s="2">
        <v>0.61876877</v>
      </c>
      <c r="H16" s="2">
        <v>-1.7465575</v>
      </c>
      <c r="I16" s="2">
        <v>3.35442487</v>
      </c>
      <c r="J16" s="2">
        <v>0.19020646</v>
      </c>
      <c r="K16" s="2">
        <v>1.6111404</v>
      </c>
      <c r="L16" s="2">
        <v>-1.7358986</v>
      </c>
      <c r="M16" s="2">
        <v>1.39414084</v>
      </c>
      <c r="N16" s="2">
        <v>10.9830322</v>
      </c>
      <c r="O16" s="2">
        <v>2.28243026</v>
      </c>
      <c r="P16" s="2">
        <v>0.0</v>
      </c>
      <c r="Q16" s="2">
        <v>0.0</v>
      </c>
    </row>
    <row r="17">
      <c r="A17" s="1" t="s">
        <v>1081</v>
      </c>
      <c r="B17" s="2">
        <v>1.11785924</v>
      </c>
      <c r="C17" s="2">
        <v>-0.1252593</v>
      </c>
      <c r="D17" s="2">
        <v>-0.2259799</v>
      </c>
      <c r="E17" s="2">
        <v>-0.0441037</v>
      </c>
      <c r="F17" s="2">
        <v>0.42966208</v>
      </c>
      <c r="G17" s="2">
        <v>1.65105988</v>
      </c>
      <c r="H17" s="2">
        <v>-1.6068924</v>
      </c>
      <c r="I17" s="2">
        <v>0.03395487</v>
      </c>
      <c r="J17" s="2">
        <v>0.34937713</v>
      </c>
      <c r="K17" s="2">
        <v>1.6111404</v>
      </c>
      <c r="L17" s="2">
        <v>1.21700151</v>
      </c>
      <c r="M17" s="2">
        <v>1.20355123</v>
      </c>
      <c r="N17" s="2">
        <v>5.5355411</v>
      </c>
      <c r="O17" s="2">
        <v>1.56374706</v>
      </c>
      <c r="P17" s="2">
        <v>0.0</v>
      </c>
      <c r="Q17" s="2">
        <v>0.0</v>
      </c>
    </row>
    <row r="18">
      <c r="A18" s="1" t="s">
        <v>1082</v>
      </c>
      <c r="B18" s="2">
        <v>1.11335111</v>
      </c>
      <c r="C18" s="2">
        <v>-0.1022249</v>
      </c>
      <c r="D18" s="2">
        <v>-0.7444914</v>
      </c>
      <c r="E18" s="2">
        <v>-0.7626471</v>
      </c>
      <c r="F18" s="2">
        <v>1.43280036</v>
      </c>
      <c r="G18" s="2">
        <v>0.00817956</v>
      </c>
      <c r="H18" s="2">
        <v>-0.1975451</v>
      </c>
      <c r="I18" s="2">
        <v>0.49195073</v>
      </c>
      <c r="J18" s="2">
        <v>0.72559871</v>
      </c>
      <c r="K18" s="2">
        <v>0.34970553</v>
      </c>
      <c r="L18" s="2">
        <v>-1.4979478</v>
      </c>
      <c r="M18" s="2">
        <v>0.21740475</v>
      </c>
      <c r="N18" s="2">
        <v>1.19248412</v>
      </c>
      <c r="O18" s="2">
        <v>0.54488227</v>
      </c>
      <c r="P18" s="2">
        <v>0.0</v>
      </c>
      <c r="Q18" s="2">
        <v>0.0</v>
      </c>
    </row>
    <row r="19">
      <c r="A19" s="1" t="s">
        <v>1083</v>
      </c>
      <c r="B19" s="2">
        <v>1.11109705</v>
      </c>
      <c r="C19" s="2">
        <v>2.25015899</v>
      </c>
      <c r="D19" s="2">
        <v>0.69601478</v>
      </c>
      <c r="E19" s="2">
        <v>0.53073103</v>
      </c>
      <c r="F19" s="2">
        <v>0.24171518</v>
      </c>
      <c r="G19" s="2">
        <v>0.35959781</v>
      </c>
      <c r="H19" s="2">
        <v>-1.276775</v>
      </c>
      <c r="I19" s="2">
        <v>1.86593831</v>
      </c>
      <c r="J19" s="2">
        <v>-0.403066</v>
      </c>
      <c r="K19" s="2">
        <v>1.86104731</v>
      </c>
      <c r="L19" s="2">
        <v>-0.2103341</v>
      </c>
      <c r="M19" s="2">
        <v>1.62498807</v>
      </c>
      <c r="N19" s="2">
        <v>12.9498984</v>
      </c>
      <c r="O19" s="2">
        <v>2.0647673</v>
      </c>
      <c r="P19" s="2">
        <v>0.0</v>
      </c>
      <c r="Q19" s="2">
        <v>0.0</v>
      </c>
    </row>
    <row r="20">
      <c r="A20" s="1" t="s">
        <v>1084</v>
      </c>
      <c r="B20" s="2">
        <v>1.10884299</v>
      </c>
      <c r="C20" s="2">
        <v>1.68869649</v>
      </c>
      <c r="D20" s="2">
        <v>0.91014407</v>
      </c>
      <c r="E20" s="2">
        <v>-1.0803189</v>
      </c>
      <c r="F20" s="2">
        <v>-0.152294</v>
      </c>
      <c r="G20" s="2">
        <v>1.93658721</v>
      </c>
      <c r="H20" s="2">
        <v>-1.7719511</v>
      </c>
      <c r="I20" s="2">
        <v>-0.0805441</v>
      </c>
      <c r="J20" s="2">
        <v>0.55195798</v>
      </c>
      <c r="K20" s="2">
        <v>1.55163876</v>
      </c>
      <c r="L20" s="2">
        <v>0.35087463</v>
      </c>
      <c r="M20" s="2">
        <v>1.42208287</v>
      </c>
      <c r="N20" s="2">
        <v>10.0890889</v>
      </c>
      <c r="O20" s="2">
        <v>1.23575826</v>
      </c>
      <c r="P20" s="2">
        <v>0.0</v>
      </c>
      <c r="Q20" s="2">
        <v>0.0</v>
      </c>
    </row>
    <row r="21">
      <c r="A21" s="1" t="s">
        <v>1085</v>
      </c>
      <c r="B21" s="2">
        <v>1.03671301</v>
      </c>
      <c r="C21" s="2">
        <v>-0.0705527</v>
      </c>
      <c r="D21" s="2">
        <v>0.55975069</v>
      </c>
      <c r="E21" s="2">
        <v>-1.5795175</v>
      </c>
      <c r="F21" s="2">
        <v>0.19416235</v>
      </c>
      <c r="G21" s="2">
        <v>0.29370689</v>
      </c>
      <c r="H21" s="2">
        <v>-0.0197895</v>
      </c>
      <c r="I21" s="2">
        <v>0.94994659</v>
      </c>
      <c r="J21" s="2">
        <v>-0.9818685</v>
      </c>
      <c r="K21" s="2">
        <v>0.45680849</v>
      </c>
      <c r="L21" s="2">
        <v>-1.7279628</v>
      </c>
      <c r="M21" s="2">
        <v>-0.1051402</v>
      </c>
      <c r="N21" s="2">
        <v>-1.6257827</v>
      </c>
      <c r="O21" s="2">
        <v>-0.0885691</v>
      </c>
      <c r="P21" s="2">
        <v>0.0</v>
      </c>
      <c r="Q21" s="2">
        <v>0.0</v>
      </c>
    </row>
    <row r="22">
      <c r="A22" s="1" t="s">
        <v>1086</v>
      </c>
      <c r="B22" s="2">
        <v>1.0074102</v>
      </c>
      <c r="C22" s="2">
        <v>1.41516348</v>
      </c>
      <c r="D22" s="2">
        <v>-0.0861765</v>
      </c>
      <c r="E22" s="2">
        <v>0.22440463</v>
      </c>
      <c r="F22" s="2">
        <v>-1.3071485</v>
      </c>
      <c r="G22" s="2">
        <v>-0.0840677</v>
      </c>
      <c r="H22" s="2">
        <v>-0.0324864</v>
      </c>
      <c r="I22" s="2">
        <v>0.94994659</v>
      </c>
      <c r="J22" s="2">
        <v>-0.9529284</v>
      </c>
      <c r="K22" s="2">
        <v>-0.031105</v>
      </c>
      <c r="L22" s="2">
        <v>0.76918019</v>
      </c>
      <c r="M22" s="2">
        <v>0.44519383</v>
      </c>
      <c r="N22" s="2">
        <v>4.6712493</v>
      </c>
      <c r="O22" s="2">
        <v>0.61998121</v>
      </c>
      <c r="P22" s="2">
        <v>0.0</v>
      </c>
      <c r="Q22" s="2">
        <v>0.0</v>
      </c>
    </row>
    <row r="23">
      <c r="A23" s="1" t="s">
        <v>1087</v>
      </c>
      <c r="B23" s="2">
        <v>0.98036146</v>
      </c>
      <c r="C23" s="2">
        <v>0.44484112</v>
      </c>
      <c r="D23" s="2">
        <v>0.91545306</v>
      </c>
      <c r="E23" s="2">
        <v>-0.2558849</v>
      </c>
      <c r="F23" s="2">
        <v>-0.9018172</v>
      </c>
      <c r="G23" s="2">
        <v>0.25856507</v>
      </c>
      <c r="H23" s="2">
        <v>0.15796599</v>
      </c>
      <c r="I23" s="2">
        <v>-0.0805441</v>
      </c>
      <c r="J23" s="2">
        <v>-0.7792876</v>
      </c>
      <c r="K23" s="2">
        <v>-0.3881149</v>
      </c>
      <c r="L23" s="2">
        <v>0.3353086</v>
      </c>
      <c r="M23" s="2">
        <v>-1.4584529</v>
      </c>
      <c r="N23" s="2">
        <v>-0.2715679</v>
      </c>
      <c r="O23" s="2">
        <v>-0.3674415</v>
      </c>
      <c r="P23" s="2">
        <v>0.0</v>
      </c>
      <c r="Q23" s="2">
        <v>0.0</v>
      </c>
    </row>
    <row r="24">
      <c r="A24" s="1" t="s">
        <v>1088</v>
      </c>
      <c r="B24" s="2">
        <v>0.94204241</v>
      </c>
      <c r="C24" s="2">
        <v>-0.0820698</v>
      </c>
      <c r="D24" s="2">
        <v>0.80927325</v>
      </c>
      <c r="E24" s="2">
        <v>-0.1386489</v>
      </c>
      <c r="F24" s="2">
        <v>-0.6934905</v>
      </c>
      <c r="G24" s="2">
        <v>1.02289976</v>
      </c>
      <c r="H24" s="2">
        <v>-0.489572</v>
      </c>
      <c r="I24" s="2">
        <v>-0.309542</v>
      </c>
      <c r="J24" s="2">
        <v>-0.3451858</v>
      </c>
      <c r="K24" s="2">
        <v>0.48060915</v>
      </c>
      <c r="L24" s="2">
        <v>-1.2102645</v>
      </c>
      <c r="M24" s="2">
        <v>-0.1985535</v>
      </c>
      <c r="N24" s="2">
        <v>-0.549235</v>
      </c>
      <c r="O24" s="2">
        <v>-0.3462565</v>
      </c>
      <c r="P24" s="2">
        <v>0.0</v>
      </c>
      <c r="Q24" s="2">
        <v>0.0</v>
      </c>
    </row>
    <row r="25">
      <c r="A25" s="1" t="s">
        <v>1089</v>
      </c>
      <c r="B25" s="2">
        <v>0.93302616</v>
      </c>
      <c r="C25" s="2">
        <v>0.60032304</v>
      </c>
      <c r="D25" s="2">
        <v>-0.0277776</v>
      </c>
      <c r="E25" s="2">
        <v>0.81436658</v>
      </c>
      <c r="F25" s="2">
        <v>-0.0866258</v>
      </c>
      <c r="G25" s="2">
        <v>0.22781597</v>
      </c>
      <c r="H25" s="2">
        <v>-0.4641783</v>
      </c>
      <c r="I25" s="2">
        <v>-0.309542</v>
      </c>
      <c r="J25" s="2">
        <v>-0.1136648</v>
      </c>
      <c r="K25" s="2">
        <v>0.4211075</v>
      </c>
      <c r="L25" s="2">
        <v>-0.2277939</v>
      </c>
      <c r="M25" s="2">
        <v>1.07324587</v>
      </c>
      <c r="N25" s="2">
        <v>3.98411627</v>
      </c>
      <c r="O25" s="2">
        <v>0.72692695</v>
      </c>
      <c r="P25" s="2">
        <v>0.0</v>
      </c>
      <c r="Q25" s="2">
        <v>0.0</v>
      </c>
    </row>
    <row r="26">
      <c r="A26" s="1" t="s">
        <v>1090</v>
      </c>
      <c r="B26" s="2">
        <v>0.92626398</v>
      </c>
      <c r="C26" s="2">
        <v>0.86809746</v>
      </c>
      <c r="D26" s="2">
        <v>-0.0737889</v>
      </c>
      <c r="E26" s="2">
        <v>-0.8496287</v>
      </c>
      <c r="F26" s="2">
        <v>-0.1613517</v>
      </c>
      <c r="G26" s="2">
        <v>1.05364886</v>
      </c>
      <c r="H26" s="2">
        <v>-0.4641783</v>
      </c>
      <c r="I26" s="2">
        <v>-0.309542</v>
      </c>
      <c r="J26" s="2">
        <v>0.36384719</v>
      </c>
      <c r="K26" s="2">
        <v>0.56391145</v>
      </c>
      <c r="L26" s="2">
        <v>-1.2311069</v>
      </c>
      <c r="M26" s="2">
        <v>0.01090815</v>
      </c>
      <c r="N26" s="2">
        <v>2.61519914</v>
      </c>
      <c r="O26" s="2">
        <v>-0.0422434</v>
      </c>
      <c r="P26" s="2">
        <v>0.0</v>
      </c>
      <c r="Q26" s="2">
        <v>0.0</v>
      </c>
    </row>
    <row r="27">
      <c r="A27" s="1" t="s">
        <v>1091</v>
      </c>
      <c r="B27" s="2">
        <v>0.8834368</v>
      </c>
      <c r="C27" s="2">
        <v>1.59367976</v>
      </c>
      <c r="D27" s="2">
        <v>0.05185724</v>
      </c>
      <c r="E27" s="2">
        <v>0.39836777</v>
      </c>
      <c r="F27" s="2">
        <v>0.973123</v>
      </c>
      <c r="G27" s="2">
        <v>1.39628165</v>
      </c>
      <c r="H27" s="2">
        <v>-2.0004939</v>
      </c>
      <c r="I27" s="2">
        <v>1.06444556</v>
      </c>
      <c r="J27" s="2">
        <v>0.47960768</v>
      </c>
      <c r="K27" s="2">
        <v>2.25375817</v>
      </c>
      <c r="L27" s="2">
        <v>0.22932293</v>
      </c>
      <c r="M27" s="2">
        <v>1.46464504</v>
      </c>
      <c r="N27" s="2">
        <v>12.2151951</v>
      </c>
      <c r="O27" s="2">
        <v>2.16839062</v>
      </c>
      <c r="P27" s="2">
        <v>0.0</v>
      </c>
      <c r="Q27" s="2">
        <v>0.0</v>
      </c>
    </row>
    <row r="28">
      <c r="A28" s="1" t="s">
        <v>1092</v>
      </c>
      <c r="B28" s="2">
        <v>0.86315024</v>
      </c>
      <c r="C28" s="2">
        <v>-0.1022249</v>
      </c>
      <c r="D28" s="2">
        <v>1.15966663</v>
      </c>
      <c r="E28" s="2">
        <v>-0.8118106</v>
      </c>
      <c r="F28" s="2">
        <v>-1.433956</v>
      </c>
      <c r="G28" s="2">
        <v>-0.3168823</v>
      </c>
      <c r="H28" s="2">
        <v>0.7166262</v>
      </c>
      <c r="I28" s="2">
        <v>-0.8820369</v>
      </c>
      <c r="J28" s="2">
        <v>-0.9095182</v>
      </c>
      <c r="K28" s="2">
        <v>-0.3881149</v>
      </c>
      <c r="L28" s="2">
        <v>-1.215061</v>
      </c>
      <c r="M28" s="2">
        <v>-0.5100656</v>
      </c>
      <c r="N28" s="2">
        <v>-4.4894361</v>
      </c>
      <c r="O28" s="2">
        <v>-1.1619261</v>
      </c>
      <c r="P28" s="2">
        <v>0.0</v>
      </c>
      <c r="Q28" s="2">
        <v>0.0</v>
      </c>
    </row>
    <row r="29">
      <c r="A29" s="1" t="s">
        <v>1093</v>
      </c>
      <c r="B29" s="2">
        <v>0.81130682</v>
      </c>
      <c r="C29" s="2">
        <v>-1.3374424</v>
      </c>
      <c r="D29" s="2">
        <v>0.84820584</v>
      </c>
      <c r="E29" s="2">
        <v>0.84462104</v>
      </c>
      <c r="F29" s="2">
        <v>-1.0716487</v>
      </c>
      <c r="G29" s="2">
        <v>-0.839617</v>
      </c>
      <c r="H29" s="2">
        <v>0.17066281</v>
      </c>
      <c r="I29" s="2">
        <v>0.83544762</v>
      </c>
      <c r="J29" s="2">
        <v>0.03103579</v>
      </c>
      <c r="K29" s="2">
        <v>-0.5904205</v>
      </c>
      <c r="L29" s="2">
        <v>-1.5850632</v>
      </c>
      <c r="M29" s="2">
        <v>-1.2335025</v>
      </c>
      <c r="N29" s="2">
        <v>-5.7757812</v>
      </c>
      <c r="O29" s="2">
        <v>-0.9904493</v>
      </c>
      <c r="P29" s="2">
        <v>0.0</v>
      </c>
      <c r="Q29" s="2">
        <v>0.0</v>
      </c>
    </row>
    <row r="30">
      <c r="A30" s="1" t="s">
        <v>1094</v>
      </c>
      <c r="B30" s="2">
        <v>0.80905276</v>
      </c>
      <c r="C30" s="2">
        <v>0.72989131</v>
      </c>
      <c r="D30" s="2">
        <v>0.25713822</v>
      </c>
      <c r="E30" s="2">
        <v>0.31516801</v>
      </c>
      <c r="F30" s="2">
        <v>0.79196936</v>
      </c>
      <c r="G30" s="2">
        <v>1.26889254</v>
      </c>
      <c r="H30" s="2">
        <v>-1.5307115</v>
      </c>
      <c r="I30" s="2">
        <v>1.06444556</v>
      </c>
      <c r="J30" s="2">
        <v>1.13076042</v>
      </c>
      <c r="K30" s="2">
        <v>1.68254238</v>
      </c>
      <c r="L30" s="2">
        <v>-0.4565624</v>
      </c>
      <c r="M30" s="2">
        <v>1.57012309</v>
      </c>
      <c r="N30" s="2">
        <v>9.65787265</v>
      </c>
      <c r="O30" s="2">
        <v>1.60455916</v>
      </c>
      <c r="P30" s="2">
        <v>0.0</v>
      </c>
      <c r="Q30" s="2">
        <v>0.0</v>
      </c>
    </row>
    <row r="31">
      <c r="A31" s="1" t="s">
        <v>1095</v>
      </c>
      <c r="B31" s="2">
        <v>0.80454464</v>
      </c>
      <c r="C31" s="2">
        <v>-0.6464116</v>
      </c>
      <c r="D31" s="2">
        <v>0.11379547</v>
      </c>
      <c r="E31" s="2">
        <v>-2.1997339</v>
      </c>
      <c r="F31" s="2">
        <v>-0.4489331</v>
      </c>
      <c r="G31" s="2">
        <v>-1.3755298</v>
      </c>
      <c r="H31" s="2">
        <v>1.19910548</v>
      </c>
      <c r="I31" s="2">
        <v>-0.8820369</v>
      </c>
      <c r="J31" s="2">
        <v>0.39278731</v>
      </c>
      <c r="K31" s="2">
        <v>-1.1616363</v>
      </c>
      <c r="L31" s="2">
        <v>-0.742323</v>
      </c>
      <c r="M31" s="2">
        <v>-0.8671679</v>
      </c>
      <c r="N31" s="2">
        <v>-6.9099691</v>
      </c>
      <c r="O31" s="2">
        <v>-1.2526</v>
      </c>
      <c r="P31" s="2">
        <v>0.0</v>
      </c>
      <c r="Q31" s="2">
        <v>0.0</v>
      </c>
    </row>
    <row r="32">
      <c r="A32" s="1" t="s">
        <v>1096</v>
      </c>
      <c r="B32" s="2">
        <v>0.79778245</v>
      </c>
      <c r="C32" s="2">
        <v>0.70109836</v>
      </c>
      <c r="D32" s="2">
        <v>0.83404854</v>
      </c>
      <c r="E32" s="2">
        <v>-0.1991578</v>
      </c>
      <c r="F32" s="2">
        <v>0.04923943</v>
      </c>
      <c r="G32" s="2">
        <v>0.46941602</v>
      </c>
      <c r="H32" s="2">
        <v>-0.9974449</v>
      </c>
      <c r="I32" s="2">
        <v>0.37745176</v>
      </c>
      <c r="J32" s="2">
        <v>0.75453884</v>
      </c>
      <c r="K32" s="2">
        <v>0.7900177</v>
      </c>
      <c r="L32" s="2">
        <v>0.19166985</v>
      </c>
      <c r="M32" s="2">
        <v>0.52302042</v>
      </c>
      <c r="N32" s="2">
        <v>6.07114682</v>
      </c>
      <c r="O32" s="2">
        <v>0.8153164</v>
      </c>
      <c r="P32" s="2">
        <v>0.0</v>
      </c>
      <c r="Q32" s="2">
        <v>0.0</v>
      </c>
    </row>
    <row r="33">
      <c r="A33" s="1" t="s">
        <v>1097</v>
      </c>
      <c r="B33" s="2">
        <v>0.78651214</v>
      </c>
      <c r="C33" s="2">
        <v>0.16267023</v>
      </c>
      <c r="D33" s="2">
        <v>-0.4206429</v>
      </c>
      <c r="E33" s="2">
        <v>0.50425838</v>
      </c>
      <c r="F33" s="2">
        <v>0.39569577</v>
      </c>
      <c r="G33" s="2">
        <v>0.00378683</v>
      </c>
      <c r="H33" s="2">
        <v>-0.845083</v>
      </c>
      <c r="I33" s="2">
        <v>1.63694038</v>
      </c>
      <c r="J33" s="2">
        <v>1.15970055</v>
      </c>
      <c r="K33" s="2">
        <v>0.24260257</v>
      </c>
      <c r="L33" s="2">
        <v>1.83645075</v>
      </c>
      <c r="M33" s="2">
        <v>1.29135875</v>
      </c>
      <c r="N33" s="2">
        <v>7.65944113</v>
      </c>
      <c r="O33" s="2">
        <v>1.76089787</v>
      </c>
      <c r="P33" s="2">
        <v>0.0</v>
      </c>
      <c r="Q33" s="2">
        <v>0.0</v>
      </c>
    </row>
    <row r="34">
      <c r="A34" s="1" t="s">
        <v>1098</v>
      </c>
      <c r="B34" s="2">
        <v>0.75720934</v>
      </c>
      <c r="C34" s="2">
        <v>-0.0590355</v>
      </c>
      <c r="D34" s="2">
        <v>0.189891</v>
      </c>
      <c r="E34" s="2">
        <v>0.96563888</v>
      </c>
      <c r="F34" s="2">
        <v>-0.0186932</v>
      </c>
      <c r="G34" s="2">
        <v>0.24099415</v>
      </c>
      <c r="H34" s="2">
        <v>0.58965797</v>
      </c>
      <c r="I34" s="2">
        <v>-0.424041</v>
      </c>
      <c r="J34" s="2">
        <v>1.20311073</v>
      </c>
      <c r="K34" s="2">
        <v>-0.7689254</v>
      </c>
      <c r="L34" s="2">
        <v>2.1660954</v>
      </c>
      <c r="M34" s="2">
        <v>0.33436313</v>
      </c>
      <c r="N34" s="2">
        <v>5.65974998</v>
      </c>
      <c r="O34" s="2">
        <v>0.82660305</v>
      </c>
      <c r="P34" s="2">
        <v>0.0</v>
      </c>
      <c r="Q34" s="2">
        <v>0.0</v>
      </c>
    </row>
    <row r="35">
      <c r="A35" s="1" t="s">
        <v>1099</v>
      </c>
      <c r="B35" s="2">
        <v>0.74593903</v>
      </c>
      <c r="C35" s="2">
        <v>0.02158478</v>
      </c>
      <c r="D35" s="2">
        <v>0.06601455</v>
      </c>
      <c r="E35" s="2">
        <v>-0.4638843</v>
      </c>
      <c r="F35" s="2">
        <v>0.64704645</v>
      </c>
      <c r="G35" s="2">
        <v>0.74176516</v>
      </c>
      <c r="H35" s="2">
        <v>-1.0863227</v>
      </c>
      <c r="I35" s="2">
        <v>0.37745176</v>
      </c>
      <c r="J35" s="2">
        <v>0.19020646</v>
      </c>
      <c r="K35" s="2">
        <v>1.23032988</v>
      </c>
      <c r="L35" s="2">
        <v>1.83647994</v>
      </c>
      <c r="M35" s="2">
        <v>0.21443693</v>
      </c>
      <c r="N35" s="2">
        <v>4.65932074</v>
      </c>
      <c r="O35" s="2">
        <v>1.39829591</v>
      </c>
      <c r="P35" s="2">
        <v>0.0</v>
      </c>
      <c r="Q35" s="2">
        <v>0.0</v>
      </c>
    </row>
    <row r="36">
      <c r="A36" s="1" t="s">
        <v>1100</v>
      </c>
      <c r="B36" s="2">
        <v>0.73466872</v>
      </c>
      <c r="C36" s="2">
        <v>1.16178554</v>
      </c>
      <c r="D36" s="2">
        <v>0.26952586</v>
      </c>
      <c r="E36" s="2">
        <v>1.45349204</v>
      </c>
      <c r="F36" s="2">
        <v>0.83725777</v>
      </c>
      <c r="G36" s="2">
        <v>1.0448634</v>
      </c>
      <c r="H36" s="2">
        <v>-1.5180146</v>
      </c>
      <c r="I36" s="2">
        <v>1.63694038</v>
      </c>
      <c r="J36" s="2">
        <v>-0.5043565</v>
      </c>
      <c r="K36" s="2">
        <v>1.28983152</v>
      </c>
      <c r="L36" s="2">
        <v>1.42400233</v>
      </c>
      <c r="M36" s="2">
        <v>1.8280771</v>
      </c>
      <c r="N36" s="2">
        <v>11.7294664</v>
      </c>
      <c r="O36" s="2">
        <v>2.4836762</v>
      </c>
      <c r="P36" s="2">
        <v>0.0</v>
      </c>
      <c r="Q36" s="2">
        <v>0.0</v>
      </c>
    </row>
    <row r="37">
      <c r="A37" s="1" t="s">
        <v>1101</v>
      </c>
      <c r="B37" s="2">
        <v>0.73466872</v>
      </c>
      <c r="C37" s="2">
        <v>-2.61297</v>
      </c>
      <c r="D37" s="2">
        <v>1.02163287</v>
      </c>
      <c r="E37" s="2">
        <v>0.58367633</v>
      </c>
      <c r="F37" s="2">
        <v>-1.9932679</v>
      </c>
      <c r="G37" s="2">
        <v>-0.1148168</v>
      </c>
      <c r="H37" s="2">
        <v>0.90707855</v>
      </c>
      <c r="I37" s="2">
        <v>-0.424041</v>
      </c>
      <c r="J37" s="2">
        <v>-0.0268445</v>
      </c>
      <c r="K37" s="2">
        <v>-0.8165267</v>
      </c>
      <c r="L37" s="2">
        <v>0.26382984</v>
      </c>
      <c r="M37" s="2">
        <v>-1.16974</v>
      </c>
      <c r="N37" s="2">
        <v>-8.8866828</v>
      </c>
      <c r="O37" s="2">
        <v>-1.3380437</v>
      </c>
      <c r="P37" s="2">
        <v>0.0</v>
      </c>
      <c r="Q37" s="2">
        <v>0.0</v>
      </c>
    </row>
    <row r="38">
      <c r="A38" s="1" t="s">
        <v>1102</v>
      </c>
      <c r="B38" s="2">
        <v>0.73016059</v>
      </c>
      <c r="C38" s="2">
        <v>0.74428779</v>
      </c>
      <c r="D38" s="2">
        <v>-0.8966824</v>
      </c>
      <c r="E38" s="2">
        <v>0.44753127</v>
      </c>
      <c r="F38" s="2">
        <v>-1.5947299</v>
      </c>
      <c r="G38" s="2">
        <v>0.42109601</v>
      </c>
      <c r="H38" s="2">
        <v>-0.4260879</v>
      </c>
      <c r="I38" s="2">
        <v>-0.0805441</v>
      </c>
      <c r="J38" s="2">
        <v>-3.2826082</v>
      </c>
      <c r="K38" s="2">
        <v>0.4211075</v>
      </c>
      <c r="L38" s="2">
        <v>2.43854844</v>
      </c>
      <c r="M38" s="2">
        <v>-0.2882373</v>
      </c>
      <c r="N38" s="2">
        <v>-1.5188866</v>
      </c>
      <c r="O38" s="2">
        <v>0.57588283</v>
      </c>
      <c r="P38" s="2">
        <v>0.0</v>
      </c>
      <c r="Q38" s="2">
        <v>0.0</v>
      </c>
    </row>
    <row r="39">
      <c r="A39" s="1" t="s">
        <v>1103</v>
      </c>
      <c r="B39" s="2">
        <v>0.72114435</v>
      </c>
      <c r="C39" s="2">
        <v>0.29511779</v>
      </c>
      <c r="D39" s="2">
        <v>0.26067754</v>
      </c>
      <c r="E39" s="2">
        <v>-1.3223546</v>
      </c>
      <c r="F39" s="2">
        <v>-0.3832649</v>
      </c>
      <c r="G39" s="2">
        <v>-0.0489259</v>
      </c>
      <c r="H39" s="2">
        <v>-0.0070927</v>
      </c>
      <c r="I39" s="2">
        <v>0.37745176</v>
      </c>
      <c r="J39" s="2">
        <v>0.34937713</v>
      </c>
      <c r="K39" s="2">
        <v>-0.1144073</v>
      </c>
      <c r="L39" s="2">
        <v>-0.5286547</v>
      </c>
      <c r="M39" s="2">
        <v>-0.2920668</v>
      </c>
      <c r="N39" s="2">
        <v>0.07192583</v>
      </c>
      <c r="O39" s="2">
        <v>-0.2500486</v>
      </c>
      <c r="P39" s="2">
        <v>0.0</v>
      </c>
      <c r="Q39" s="2">
        <v>0.0</v>
      </c>
    </row>
    <row r="40">
      <c r="A40" s="1" t="s">
        <v>1104</v>
      </c>
      <c r="B40" s="2">
        <v>0.69184154</v>
      </c>
      <c r="C40" s="2">
        <v>0.89976971</v>
      </c>
      <c r="D40" s="2">
        <v>2.30109962</v>
      </c>
      <c r="E40" s="2">
        <v>0.08069595</v>
      </c>
      <c r="F40" s="2">
        <v>0.03791733</v>
      </c>
      <c r="G40" s="2">
        <v>1.75648536</v>
      </c>
      <c r="H40" s="2">
        <v>-1.2513814</v>
      </c>
      <c r="I40" s="2">
        <v>0.14845383</v>
      </c>
      <c r="J40" s="2">
        <v>0.72559871</v>
      </c>
      <c r="K40" s="2">
        <v>1.64684139</v>
      </c>
      <c r="L40" s="2">
        <v>-2.4744989</v>
      </c>
      <c r="M40" s="2">
        <v>1.47284464</v>
      </c>
      <c r="N40" s="2">
        <v>8.19800663</v>
      </c>
      <c r="O40" s="2">
        <v>0.4574838</v>
      </c>
      <c r="P40" s="2">
        <v>0.0</v>
      </c>
      <c r="Q40" s="2">
        <v>0.0</v>
      </c>
    </row>
    <row r="41">
      <c r="A41" s="1" t="s">
        <v>1105</v>
      </c>
      <c r="B41" s="2">
        <v>0.61520344</v>
      </c>
      <c r="C41" s="2">
        <v>0.6233574</v>
      </c>
      <c r="D41" s="2">
        <v>1.97371187</v>
      </c>
      <c r="E41" s="2">
        <v>1.45349204</v>
      </c>
      <c r="F41" s="2">
        <v>1.51658392</v>
      </c>
      <c r="G41" s="2">
        <v>2.42418004</v>
      </c>
      <c r="H41" s="2">
        <v>-2.3179145</v>
      </c>
      <c r="I41" s="2">
        <v>1.17894452</v>
      </c>
      <c r="J41" s="2">
        <v>0.19020646</v>
      </c>
      <c r="K41" s="2">
        <v>1.95624994</v>
      </c>
      <c r="L41" s="2">
        <v>1.18282608</v>
      </c>
      <c r="M41" s="2">
        <v>1.98081857</v>
      </c>
      <c r="N41" s="2">
        <v>14.1194778</v>
      </c>
      <c r="O41" s="2">
        <v>2.65240567</v>
      </c>
      <c r="P41" s="2">
        <v>0.0</v>
      </c>
      <c r="Q41" s="2">
        <v>0.0</v>
      </c>
    </row>
    <row r="42">
      <c r="A42" s="1" t="s">
        <v>1106</v>
      </c>
      <c r="B42" s="2">
        <v>0.61294938</v>
      </c>
      <c r="C42" s="2">
        <v>-0.9228239</v>
      </c>
      <c r="D42" s="2">
        <v>-0.0702495</v>
      </c>
      <c r="E42" s="2">
        <v>0.57233091</v>
      </c>
      <c r="F42" s="2">
        <v>0.11943647</v>
      </c>
      <c r="G42" s="2">
        <v>0.63194696</v>
      </c>
      <c r="H42" s="2">
        <v>-0.0832736</v>
      </c>
      <c r="I42" s="2">
        <v>-0.8820369</v>
      </c>
      <c r="J42" s="2">
        <v>0.34937713</v>
      </c>
      <c r="K42" s="2">
        <v>0.12359928</v>
      </c>
      <c r="L42" s="2">
        <v>-0.5156565</v>
      </c>
      <c r="M42" s="2">
        <v>-0.1431325</v>
      </c>
      <c r="N42" s="2">
        <v>-1.8784921</v>
      </c>
      <c r="O42" s="2">
        <v>-0.1579886</v>
      </c>
      <c r="P42" s="2">
        <v>0.0</v>
      </c>
      <c r="Q42" s="2">
        <v>0.0</v>
      </c>
    </row>
    <row r="43">
      <c r="A43" s="1" t="s">
        <v>1107</v>
      </c>
      <c r="B43" s="2">
        <v>0.60618719</v>
      </c>
      <c r="C43" s="2">
        <v>1.61383483</v>
      </c>
      <c r="D43" s="2">
        <v>-1.1037331</v>
      </c>
      <c r="E43" s="2">
        <v>-1.118137</v>
      </c>
      <c r="F43" s="2">
        <v>0.04923943</v>
      </c>
      <c r="G43" s="2">
        <v>-0.1719223</v>
      </c>
      <c r="H43" s="2">
        <v>-0.705418</v>
      </c>
      <c r="I43" s="2">
        <v>-0.0805441</v>
      </c>
      <c r="J43" s="2">
        <v>-1.821132</v>
      </c>
      <c r="K43" s="2">
        <v>0.64721375</v>
      </c>
      <c r="L43" s="2">
        <v>-1.2912456</v>
      </c>
      <c r="M43" s="2">
        <v>-0.173614</v>
      </c>
      <c r="N43" s="2">
        <v>-1.2321672</v>
      </c>
      <c r="O43" s="2">
        <v>0.01532767</v>
      </c>
      <c r="P43" s="2">
        <v>0.0</v>
      </c>
      <c r="Q43" s="2">
        <v>0.0</v>
      </c>
    </row>
    <row r="44">
      <c r="A44" s="1" t="s">
        <v>1108</v>
      </c>
      <c r="B44" s="2">
        <v>0.59491688</v>
      </c>
      <c r="C44" s="2">
        <v>0.71837413</v>
      </c>
      <c r="D44" s="2">
        <v>0.11556513</v>
      </c>
      <c r="E44" s="2">
        <v>1.18876552</v>
      </c>
      <c r="F44" s="2">
        <v>-0.464784</v>
      </c>
      <c r="G44" s="2">
        <v>0.03453593</v>
      </c>
      <c r="H44" s="2">
        <v>-0.0197895</v>
      </c>
      <c r="I44" s="2">
        <v>-0.8820369</v>
      </c>
      <c r="J44" s="2">
        <v>-1.4449104</v>
      </c>
      <c r="K44" s="2">
        <v>0.1712006</v>
      </c>
      <c r="L44" s="2">
        <v>0.55083346</v>
      </c>
      <c r="M44" s="2">
        <v>1.60204426</v>
      </c>
      <c r="N44" s="2">
        <v>2.87900811</v>
      </c>
      <c r="O44" s="2">
        <v>0.74334603</v>
      </c>
      <c r="P44" s="2">
        <v>0.0</v>
      </c>
      <c r="Q44" s="2">
        <v>0.0</v>
      </c>
    </row>
    <row r="45">
      <c r="A45" s="1" t="s">
        <v>1109</v>
      </c>
      <c r="B45" s="2">
        <v>0.53631127</v>
      </c>
      <c r="C45" s="2">
        <v>-0.0244839</v>
      </c>
      <c r="D45" s="2">
        <v>-0.6506992</v>
      </c>
      <c r="E45" s="2">
        <v>-0.4563207</v>
      </c>
      <c r="F45" s="2">
        <v>0.26435938</v>
      </c>
      <c r="G45" s="2">
        <v>-0.2685623</v>
      </c>
      <c r="H45" s="2">
        <v>-0.4641783</v>
      </c>
      <c r="I45" s="2">
        <v>0.72094866</v>
      </c>
      <c r="J45" s="2">
        <v>1.20311073</v>
      </c>
      <c r="K45" s="2">
        <v>0.75431672</v>
      </c>
      <c r="L45" s="2">
        <v>-0.2103341</v>
      </c>
      <c r="M45" s="2">
        <v>0.01677947</v>
      </c>
      <c r="N45" s="2">
        <v>1.97383518</v>
      </c>
      <c r="O45" s="2">
        <v>0.46966602</v>
      </c>
      <c r="P45" s="2">
        <v>0.0</v>
      </c>
      <c r="Q45" s="2">
        <v>0.0</v>
      </c>
    </row>
    <row r="46">
      <c r="A46" s="1" t="s">
        <v>1110</v>
      </c>
      <c r="B46" s="2">
        <v>0.4934841</v>
      </c>
      <c r="C46" s="2">
        <v>0.33542792</v>
      </c>
      <c r="D46" s="2">
        <v>0.82343056</v>
      </c>
      <c r="E46" s="2">
        <v>1.20767456</v>
      </c>
      <c r="F46" s="2">
        <v>-0.7093414</v>
      </c>
      <c r="G46" s="2">
        <v>0.57484149</v>
      </c>
      <c r="H46" s="2">
        <v>-0.6800243</v>
      </c>
      <c r="I46" s="2">
        <v>-0.0805441</v>
      </c>
      <c r="J46" s="2">
        <v>-0.403066</v>
      </c>
      <c r="K46" s="2">
        <v>0.69481507</v>
      </c>
      <c r="L46" s="2">
        <v>-1.281816</v>
      </c>
      <c r="M46" s="2">
        <v>-0.3482984</v>
      </c>
      <c r="N46" s="2">
        <v>1.09590619</v>
      </c>
      <c r="O46" s="2">
        <v>-0.1842349</v>
      </c>
      <c r="P46" s="2">
        <v>0.0</v>
      </c>
      <c r="Q46" s="2">
        <v>0.0</v>
      </c>
    </row>
    <row r="47">
      <c r="A47" s="1" t="s">
        <v>1111</v>
      </c>
      <c r="B47" s="2">
        <v>0.48221379</v>
      </c>
      <c r="C47" s="2">
        <v>0.26056625</v>
      </c>
      <c r="D47" s="2">
        <v>0.33323375</v>
      </c>
      <c r="E47" s="2">
        <v>-2.1921703</v>
      </c>
      <c r="F47" s="2">
        <v>-0.6685819</v>
      </c>
      <c r="G47" s="2">
        <v>0.28492144</v>
      </c>
      <c r="H47" s="2">
        <v>0.01830094</v>
      </c>
      <c r="I47" s="2">
        <v>-0.0805441</v>
      </c>
      <c r="J47" s="2">
        <v>0.8413592</v>
      </c>
      <c r="K47" s="2">
        <v>0.05219731</v>
      </c>
      <c r="L47" s="2">
        <v>1.58123383</v>
      </c>
      <c r="M47" s="2">
        <v>-0.4643919</v>
      </c>
      <c r="N47" s="2">
        <v>1.3901504</v>
      </c>
      <c r="O47" s="2">
        <v>-0.0288143</v>
      </c>
      <c r="P47" s="2">
        <v>0.0</v>
      </c>
      <c r="Q47" s="2">
        <v>0.0</v>
      </c>
    </row>
    <row r="48">
      <c r="A48" s="1" t="s">
        <v>1112</v>
      </c>
      <c r="B48" s="2">
        <v>0.47995973</v>
      </c>
      <c r="C48" s="2">
        <v>0.20298036</v>
      </c>
      <c r="D48" s="2">
        <v>0.70663276</v>
      </c>
      <c r="E48" s="2">
        <v>0.78033032</v>
      </c>
      <c r="F48" s="2">
        <v>2.47896264</v>
      </c>
      <c r="G48" s="2">
        <v>0.08724867</v>
      </c>
      <c r="H48" s="2">
        <v>-0.8323862</v>
      </c>
      <c r="I48" s="2">
        <v>0.83544762</v>
      </c>
      <c r="J48" s="2">
        <v>1.46357183</v>
      </c>
      <c r="K48" s="2">
        <v>1.50403744</v>
      </c>
      <c r="L48" s="2">
        <v>1.35061273</v>
      </c>
      <c r="M48" s="2">
        <v>1.04578737</v>
      </c>
      <c r="N48" s="2">
        <v>11.2409319</v>
      </c>
      <c r="O48" s="2">
        <v>2.43235862</v>
      </c>
      <c r="P48" s="2">
        <v>0.0</v>
      </c>
      <c r="Q48" s="2">
        <v>0.0</v>
      </c>
    </row>
    <row r="49">
      <c r="A49" s="1" t="s">
        <v>1113</v>
      </c>
      <c r="B49" s="2">
        <v>0.47995973</v>
      </c>
      <c r="C49" s="2">
        <v>0.11948081</v>
      </c>
      <c r="D49" s="2">
        <v>0.4376439</v>
      </c>
      <c r="E49" s="2">
        <v>-0.0251947</v>
      </c>
      <c r="F49" s="2">
        <v>-0.3832649</v>
      </c>
      <c r="G49" s="2">
        <v>-0.2641696</v>
      </c>
      <c r="H49" s="2">
        <v>0.06908823</v>
      </c>
      <c r="I49" s="2">
        <v>0.72094866</v>
      </c>
      <c r="J49" s="2">
        <v>-1.6185512</v>
      </c>
      <c r="K49" s="2">
        <v>0.05219731</v>
      </c>
      <c r="L49" s="2">
        <v>-0.2103341</v>
      </c>
      <c r="M49" s="2">
        <v>0.08696116</v>
      </c>
      <c r="N49" s="2">
        <v>-1.1055485</v>
      </c>
      <c r="O49" s="2">
        <v>0.14162758</v>
      </c>
      <c r="P49" s="2">
        <v>0.0</v>
      </c>
      <c r="Q49" s="2">
        <v>0.0</v>
      </c>
    </row>
    <row r="50">
      <c r="A50" s="1" t="s">
        <v>1114</v>
      </c>
      <c r="B50" s="2">
        <v>0.4754516</v>
      </c>
      <c r="C50" s="2">
        <v>-0.1396557</v>
      </c>
      <c r="D50" s="2">
        <v>0.49781246</v>
      </c>
      <c r="E50" s="2">
        <v>0.70847598</v>
      </c>
      <c r="F50" s="2">
        <v>-1.8370228</v>
      </c>
      <c r="G50" s="2">
        <v>0.81204881</v>
      </c>
      <c r="H50" s="2">
        <v>-0.0832736</v>
      </c>
      <c r="I50" s="2">
        <v>-0.8820369</v>
      </c>
      <c r="J50" s="2">
        <v>0.69665859</v>
      </c>
      <c r="K50" s="2">
        <v>0.11169895</v>
      </c>
      <c r="L50" s="2">
        <v>0.65244986</v>
      </c>
      <c r="M50" s="2">
        <v>-0.7391073</v>
      </c>
      <c r="N50" s="2">
        <v>0.34251768</v>
      </c>
      <c r="O50" s="2">
        <v>-0.5832314</v>
      </c>
      <c r="P50" s="2">
        <v>0.0</v>
      </c>
      <c r="Q50" s="2">
        <v>0.0</v>
      </c>
    </row>
    <row r="51">
      <c r="A51" s="1" t="s">
        <v>1115</v>
      </c>
      <c r="B51" s="2">
        <v>0.44389474</v>
      </c>
      <c r="C51" s="2">
        <v>-0.3987923</v>
      </c>
      <c r="D51" s="2">
        <v>0.78803728</v>
      </c>
      <c r="E51" s="2">
        <v>-0.2029396</v>
      </c>
      <c r="F51" s="2">
        <v>0.94142111</v>
      </c>
      <c r="G51" s="2">
        <v>0.93943793</v>
      </c>
      <c r="H51" s="2">
        <v>-1.2513814</v>
      </c>
      <c r="I51" s="2">
        <v>-0.1950431</v>
      </c>
      <c r="J51" s="2">
        <v>0.89923945</v>
      </c>
      <c r="K51" s="2">
        <v>0.93282165</v>
      </c>
      <c r="L51" s="2">
        <v>0.13454929</v>
      </c>
      <c r="M51" s="2">
        <v>0.44244725</v>
      </c>
      <c r="N51" s="2">
        <v>3.1257276</v>
      </c>
      <c r="O51" s="2">
        <v>0.74114852</v>
      </c>
      <c r="P51" s="2">
        <v>0.0</v>
      </c>
      <c r="Q51" s="2">
        <v>0.0</v>
      </c>
    </row>
    <row r="52">
      <c r="A52" s="1" t="s">
        <v>1116</v>
      </c>
      <c r="B52" s="2">
        <v>0.38979725</v>
      </c>
      <c r="C52" s="2">
        <v>-1.0783058</v>
      </c>
      <c r="D52" s="2">
        <v>-0.5498284</v>
      </c>
      <c r="E52" s="2">
        <v>-1.2883183</v>
      </c>
      <c r="F52" s="2">
        <v>-0.0639816</v>
      </c>
      <c r="G52" s="2">
        <v>0.92186701</v>
      </c>
      <c r="H52" s="2">
        <v>0.04369458</v>
      </c>
      <c r="I52" s="2">
        <v>0.94994659</v>
      </c>
      <c r="J52" s="2">
        <v>-1.0831589</v>
      </c>
      <c r="K52" s="2">
        <v>-0.1739089</v>
      </c>
      <c r="L52" s="2">
        <v>0.12185072</v>
      </c>
      <c r="M52" s="2">
        <v>-0.5948747</v>
      </c>
      <c r="N52" s="2">
        <v>-5.1034117</v>
      </c>
      <c r="O52" s="2">
        <v>-0.232498</v>
      </c>
      <c r="P52" s="2">
        <v>0.0</v>
      </c>
      <c r="Q52" s="2">
        <v>0.0</v>
      </c>
    </row>
    <row r="53">
      <c r="A53" s="1" t="s">
        <v>1117</v>
      </c>
      <c r="B53" s="2">
        <v>0.35598632</v>
      </c>
      <c r="C53" s="2">
        <v>2.14074578</v>
      </c>
      <c r="D53" s="2">
        <v>-0.4896598</v>
      </c>
      <c r="E53" s="2">
        <v>0.41727681</v>
      </c>
      <c r="F53" s="2">
        <v>0.07641248</v>
      </c>
      <c r="G53" s="2">
        <v>-0.1060314</v>
      </c>
      <c r="H53" s="2">
        <v>-0.1594546</v>
      </c>
      <c r="I53" s="2">
        <v>0.72094866</v>
      </c>
      <c r="J53" s="2">
        <v>-0.6490571</v>
      </c>
      <c r="K53" s="2">
        <v>-0.6618224</v>
      </c>
      <c r="L53" s="2">
        <v>2.4729566</v>
      </c>
      <c r="M53" s="2">
        <v>0.75937996</v>
      </c>
      <c r="N53" s="2">
        <v>8.83464436</v>
      </c>
      <c r="O53" s="2">
        <v>1.4575469</v>
      </c>
      <c r="P53" s="2">
        <v>0.0</v>
      </c>
      <c r="Q53" s="2">
        <v>0.0</v>
      </c>
    </row>
    <row r="54">
      <c r="A54" s="1" t="s">
        <v>1118</v>
      </c>
      <c r="B54" s="2">
        <v>0.34020789</v>
      </c>
      <c r="C54" s="2">
        <v>0.20010106</v>
      </c>
      <c r="D54" s="2">
        <v>-0.4772722</v>
      </c>
      <c r="E54" s="2">
        <v>-0.1197398</v>
      </c>
      <c r="F54" s="2">
        <v>-0.0141643</v>
      </c>
      <c r="G54" s="2">
        <v>0.08724867</v>
      </c>
      <c r="H54" s="2">
        <v>-0.7562053</v>
      </c>
      <c r="I54" s="2">
        <v>0.83544762</v>
      </c>
      <c r="J54" s="2">
        <v>0.07444597</v>
      </c>
      <c r="K54" s="2">
        <v>0.95662231</v>
      </c>
      <c r="L54" s="2">
        <v>-1.2912456</v>
      </c>
      <c r="M54" s="2">
        <v>-0.2034122</v>
      </c>
      <c r="N54" s="2">
        <v>0.06945923</v>
      </c>
      <c r="O54" s="2">
        <v>0.08488496</v>
      </c>
      <c r="P54" s="2">
        <v>0.0</v>
      </c>
      <c r="Q54" s="2">
        <v>0.0</v>
      </c>
    </row>
    <row r="55">
      <c r="A55" s="1" t="s">
        <v>1119</v>
      </c>
      <c r="B55" s="2">
        <v>0.3334457</v>
      </c>
      <c r="C55" s="2">
        <v>0.21449754</v>
      </c>
      <c r="D55" s="2">
        <v>0.43056525</v>
      </c>
      <c r="E55" s="2">
        <v>-0.7323926</v>
      </c>
      <c r="F55" s="2">
        <v>0.0016866</v>
      </c>
      <c r="G55" s="2">
        <v>0.91747429</v>
      </c>
      <c r="H55" s="2">
        <v>-0.2483323</v>
      </c>
      <c r="I55" s="2">
        <v>-0.7675379</v>
      </c>
      <c r="J55" s="2">
        <v>0.47960768</v>
      </c>
      <c r="K55" s="2">
        <v>0.05219731</v>
      </c>
      <c r="L55" s="2">
        <v>-0.2103341</v>
      </c>
      <c r="M55" s="2">
        <v>0.46618434</v>
      </c>
      <c r="N55" s="2">
        <v>1.60586065</v>
      </c>
      <c r="O55" s="2">
        <v>-0.0566226</v>
      </c>
      <c r="P55" s="2">
        <v>0.0</v>
      </c>
      <c r="Q55" s="2">
        <v>0.0</v>
      </c>
    </row>
    <row r="56">
      <c r="A56" s="1" t="s">
        <v>1120</v>
      </c>
      <c r="B56" s="2">
        <v>0.3334457</v>
      </c>
      <c r="C56" s="2">
        <v>1.82690265</v>
      </c>
      <c r="D56" s="2">
        <v>1.58261622</v>
      </c>
      <c r="E56" s="2">
        <v>-0.7134836</v>
      </c>
      <c r="F56" s="2">
        <v>1.11578149</v>
      </c>
      <c r="G56" s="2">
        <v>1.15028888</v>
      </c>
      <c r="H56" s="2">
        <v>-1.2132909</v>
      </c>
      <c r="I56" s="2">
        <v>0.2629528</v>
      </c>
      <c r="J56" s="2">
        <v>0.5085478</v>
      </c>
      <c r="K56" s="2">
        <v>1.40883481</v>
      </c>
      <c r="L56" s="2">
        <v>0.85154227</v>
      </c>
      <c r="M56" s="2">
        <v>0.84787766</v>
      </c>
      <c r="N56" s="2">
        <v>11.870095</v>
      </c>
      <c r="O56" s="2">
        <v>1.57679042</v>
      </c>
      <c r="P56" s="2">
        <v>0.0</v>
      </c>
      <c r="Q56" s="2">
        <v>0.0</v>
      </c>
    </row>
    <row r="57">
      <c r="A57" s="1" t="s">
        <v>1121</v>
      </c>
      <c r="B57" s="2">
        <v>0.32668352</v>
      </c>
      <c r="C57" s="2">
        <v>1.44107714</v>
      </c>
      <c r="D57" s="2">
        <v>-1.0966544</v>
      </c>
      <c r="E57" s="2">
        <v>-0.2974848</v>
      </c>
      <c r="F57" s="2">
        <v>-1.6626625</v>
      </c>
      <c r="G57" s="2">
        <v>-0.4486642</v>
      </c>
      <c r="H57" s="2">
        <v>0.09448188</v>
      </c>
      <c r="I57" s="2">
        <v>0.83544762</v>
      </c>
      <c r="J57" s="2">
        <v>-1.6474913</v>
      </c>
      <c r="K57" s="2">
        <v>0.02839665</v>
      </c>
      <c r="L57" s="2">
        <v>0.51673668</v>
      </c>
      <c r="M57" s="2">
        <v>-0.1343549</v>
      </c>
      <c r="N57" s="2">
        <v>0.01392007</v>
      </c>
      <c r="O57" s="2">
        <v>-0.0316893</v>
      </c>
      <c r="P57" s="2">
        <v>0.0</v>
      </c>
      <c r="Q57" s="2">
        <v>0.0</v>
      </c>
    </row>
    <row r="58">
      <c r="A58" s="1" t="s">
        <v>1122</v>
      </c>
      <c r="B58" s="2">
        <v>0.32668352</v>
      </c>
      <c r="C58" s="2">
        <v>0.80475298</v>
      </c>
      <c r="D58" s="2">
        <v>0.52258775</v>
      </c>
      <c r="E58" s="2">
        <v>0.69334875</v>
      </c>
      <c r="F58" s="2">
        <v>-0.6436732</v>
      </c>
      <c r="G58" s="2">
        <v>0.31567053</v>
      </c>
      <c r="H58" s="2">
        <v>-0.1213641</v>
      </c>
      <c r="I58" s="2">
        <v>-0.53854</v>
      </c>
      <c r="J58" s="2">
        <v>-1.3146799</v>
      </c>
      <c r="K58" s="2">
        <v>0.61151277</v>
      </c>
      <c r="L58" s="2">
        <v>1.08239601</v>
      </c>
      <c r="M58" s="2">
        <v>1.31631699</v>
      </c>
      <c r="N58" s="2">
        <v>4.0071781</v>
      </c>
      <c r="O58" s="2">
        <v>0.79750697</v>
      </c>
      <c r="P58" s="2">
        <v>0.0</v>
      </c>
      <c r="Q58" s="2">
        <v>0.0</v>
      </c>
    </row>
    <row r="59">
      <c r="A59" s="1" t="s">
        <v>1123</v>
      </c>
      <c r="B59" s="2">
        <v>0.32442946</v>
      </c>
      <c r="C59" s="2">
        <v>-0.7500662</v>
      </c>
      <c r="D59" s="2">
        <v>-0.1304181</v>
      </c>
      <c r="E59" s="2">
        <v>0.1071686</v>
      </c>
      <c r="F59" s="2">
        <v>-0.4579908</v>
      </c>
      <c r="G59" s="2">
        <v>0.12678322</v>
      </c>
      <c r="H59" s="2">
        <v>0.17066281</v>
      </c>
      <c r="I59" s="2">
        <v>-0.8820369</v>
      </c>
      <c r="J59" s="2">
        <v>-1.5606709</v>
      </c>
      <c r="K59" s="2">
        <v>0.02839665</v>
      </c>
      <c r="L59" s="2">
        <v>-1.4768006</v>
      </c>
      <c r="M59" s="2">
        <v>0.05434981</v>
      </c>
      <c r="N59" s="2">
        <v>-6.7266608</v>
      </c>
      <c r="O59" s="2">
        <v>-0.7693351</v>
      </c>
      <c r="P59" s="2">
        <v>0.0</v>
      </c>
      <c r="Q59" s="2">
        <v>0.0</v>
      </c>
    </row>
    <row r="60">
      <c r="A60" s="1" t="s">
        <v>1124</v>
      </c>
      <c r="B60" s="2">
        <v>0.27258603</v>
      </c>
      <c r="C60" s="2">
        <v>0.18858388</v>
      </c>
      <c r="D60" s="2">
        <v>-0.0419349</v>
      </c>
      <c r="E60" s="2">
        <v>0.03909606</v>
      </c>
      <c r="F60" s="2">
        <v>-0.5100724</v>
      </c>
      <c r="G60" s="2">
        <v>0.2322087</v>
      </c>
      <c r="H60" s="2">
        <v>-0.2864228</v>
      </c>
      <c r="I60" s="2">
        <v>0.2629528</v>
      </c>
      <c r="J60" s="2">
        <v>-1.2278595</v>
      </c>
      <c r="K60" s="2">
        <v>0.19500125</v>
      </c>
      <c r="L60" s="2">
        <v>0.06716925</v>
      </c>
      <c r="M60" s="2">
        <v>0.23252119</v>
      </c>
      <c r="N60" s="2">
        <v>-0.8129325</v>
      </c>
      <c r="O60" s="2">
        <v>0.11314436</v>
      </c>
      <c r="P60" s="2">
        <v>0.0</v>
      </c>
      <c r="Q60" s="2">
        <v>0.0</v>
      </c>
    </row>
    <row r="61">
      <c r="A61" s="1" t="s">
        <v>1125</v>
      </c>
      <c r="B61" s="2">
        <v>0.25229948</v>
      </c>
      <c r="C61" s="2">
        <v>0.03886055</v>
      </c>
      <c r="D61" s="2">
        <v>-0.4277216</v>
      </c>
      <c r="E61" s="2">
        <v>-0.4298481</v>
      </c>
      <c r="F61" s="2">
        <v>0.07641248</v>
      </c>
      <c r="G61" s="2">
        <v>-0.8747588</v>
      </c>
      <c r="H61" s="2">
        <v>0.2722374</v>
      </c>
      <c r="I61" s="2">
        <v>0.37745176</v>
      </c>
      <c r="J61" s="2">
        <v>-0.0847247</v>
      </c>
      <c r="K61" s="2">
        <v>-0.0906066</v>
      </c>
      <c r="L61" s="2">
        <v>-0.2103341</v>
      </c>
      <c r="M61" s="2">
        <v>0.08696116</v>
      </c>
      <c r="N61" s="2">
        <v>-0.9784123</v>
      </c>
      <c r="O61" s="2">
        <v>0.06136966</v>
      </c>
      <c r="P61" s="2">
        <v>0.0</v>
      </c>
      <c r="Q61" s="2">
        <v>0.0</v>
      </c>
    </row>
    <row r="62">
      <c r="A62" s="1" t="s">
        <v>1126</v>
      </c>
      <c r="B62" s="2">
        <v>0.23426698</v>
      </c>
      <c r="C62" s="2">
        <v>-0.3872751</v>
      </c>
      <c r="D62" s="2">
        <v>-0.5905306</v>
      </c>
      <c r="E62" s="2">
        <v>-0.0403219</v>
      </c>
      <c r="F62" s="2">
        <v>0.92330575</v>
      </c>
      <c r="G62" s="2">
        <v>0.87793973</v>
      </c>
      <c r="H62" s="2">
        <v>-1.1878972</v>
      </c>
      <c r="I62" s="2">
        <v>0.37745176</v>
      </c>
      <c r="J62" s="2">
        <v>1.75297305</v>
      </c>
      <c r="K62" s="2">
        <v>1.53973843</v>
      </c>
      <c r="L62" s="2">
        <v>0.19862724</v>
      </c>
      <c r="M62" s="2">
        <v>0.39742087</v>
      </c>
      <c r="N62" s="2">
        <v>4.19763532</v>
      </c>
      <c r="O62" s="2">
        <v>0.96835906</v>
      </c>
      <c r="P62" s="2">
        <v>0.0</v>
      </c>
      <c r="Q62" s="2">
        <v>0.0</v>
      </c>
    </row>
    <row r="63">
      <c r="A63" s="1" t="s">
        <v>1127</v>
      </c>
      <c r="B63" s="2">
        <v>0.18918574</v>
      </c>
      <c r="C63" s="2">
        <v>-0.9228239</v>
      </c>
      <c r="D63" s="2">
        <v>0.37393601</v>
      </c>
      <c r="E63" s="2">
        <v>1.40432854</v>
      </c>
      <c r="F63" s="2">
        <v>-0.4828994</v>
      </c>
      <c r="G63" s="2">
        <v>-0.5584824</v>
      </c>
      <c r="H63" s="2">
        <v>0.83089761</v>
      </c>
      <c r="I63" s="2">
        <v>-0.7675379</v>
      </c>
      <c r="J63" s="2">
        <v>-0.9818685</v>
      </c>
      <c r="K63" s="2">
        <v>-0.6499221</v>
      </c>
      <c r="L63" s="2">
        <v>-0.3619591</v>
      </c>
      <c r="M63" s="2">
        <v>0.68341317</v>
      </c>
      <c r="N63" s="2">
        <v>-3.5803143</v>
      </c>
      <c r="O63" s="2">
        <v>-0.3083154</v>
      </c>
      <c r="P63" s="2">
        <v>0.0</v>
      </c>
      <c r="Q63" s="2">
        <v>0.0</v>
      </c>
    </row>
    <row r="64">
      <c r="A64" s="1" t="s">
        <v>1128</v>
      </c>
      <c r="B64" s="2">
        <v>0.162137</v>
      </c>
      <c r="C64" s="2">
        <v>-0.9948063</v>
      </c>
      <c r="D64" s="2">
        <v>-0.6683958</v>
      </c>
      <c r="E64" s="2">
        <v>0.40593138</v>
      </c>
      <c r="F64" s="2">
        <v>-0.394587</v>
      </c>
      <c r="G64" s="2">
        <v>-0.4662351</v>
      </c>
      <c r="H64" s="2">
        <v>0.3865088</v>
      </c>
      <c r="I64" s="2">
        <v>0.72094866</v>
      </c>
      <c r="J64" s="2">
        <v>-0.5332966</v>
      </c>
      <c r="K64" s="2">
        <v>-0.0430053</v>
      </c>
      <c r="L64" s="2">
        <v>-0.2103341</v>
      </c>
      <c r="M64" s="2">
        <v>-0.4905467</v>
      </c>
      <c r="N64" s="2">
        <v>-4.3819419</v>
      </c>
      <c r="O64" s="2">
        <v>-0.2450041</v>
      </c>
      <c r="P64" s="2">
        <v>0.0</v>
      </c>
      <c r="Q64" s="2">
        <v>0.0</v>
      </c>
    </row>
    <row r="65">
      <c r="A65" s="1" t="s">
        <v>1129</v>
      </c>
      <c r="B65" s="2">
        <v>0.11254764</v>
      </c>
      <c r="C65" s="2">
        <v>-1.0581508</v>
      </c>
      <c r="D65" s="2">
        <v>-1.162132</v>
      </c>
      <c r="E65" s="2">
        <v>0.23196824</v>
      </c>
      <c r="F65" s="2">
        <v>-0.8474711</v>
      </c>
      <c r="G65" s="2">
        <v>-1.6434862</v>
      </c>
      <c r="H65" s="2">
        <v>1.7069784</v>
      </c>
      <c r="I65" s="2">
        <v>-1.1110348</v>
      </c>
      <c r="J65" s="2">
        <v>-0.2294253</v>
      </c>
      <c r="K65" s="2">
        <v>-1.5067458</v>
      </c>
      <c r="L65" s="2">
        <v>0.35980239</v>
      </c>
      <c r="M65" s="2">
        <v>-0.0688462</v>
      </c>
      <c r="N65" s="2">
        <v>-7.4470097</v>
      </c>
      <c r="O65" s="2">
        <v>-0.9210628</v>
      </c>
      <c r="P65" s="2">
        <v>0.0</v>
      </c>
      <c r="Q65" s="2">
        <v>0.0</v>
      </c>
    </row>
    <row r="66">
      <c r="A66" s="1" t="s">
        <v>1130</v>
      </c>
      <c r="B66" s="2">
        <v>0.11254764</v>
      </c>
      <c r="C66" s="2">
        <v>-1.4583728</v>
      </c>
      <c r="D66" s="2">
        <v>-1.7638176</v>
      </c>
      <c r="E66" s="2">
        <v>-0.6605383</v>
      </c>
      <c r="F66" s="2">
        <v>-0.2836304</v>
      </c>
      <c r="G66" s="2">
        <v>-1.3140316</v>
      </c>
      <c r="H66" s="2">
        <v>1.92282439</v>
      </c>
      <c r="I66" s="2">
        <v>-2.3705234</v>
      </c>
      <c r="J66" s="2">
        <v>-1.821132</v>
      </c>
      <c r="K66" s="2">
        <v>-2.0541609</v>
      </c>
      <c r="L66" s="2">
        <v>2.04115712</v>
      </c>
      <c r="M66" s="2">
        <v>0.06950503</v>
      </c>
      <c r="N66" s="2">
        <v>-11.407484</v>
      </c>
      <c r="O66" s="2">
        <v>-0.7604392</v>
      </c>
      <c r="P66" s="2">
        <v>0.0</v>
      </c>
      <c r="Q66" s="2">
        <v>0.0</v>
      </c>
    </row>
    <row r="67">
      <c r="A67" s="1" t="s">
        <v>1131</v>
      </c>
      <c r="B67" s="2">
        <v>0.0854989</v>
      </c>
      <c r="C67" s="2">
        <v>-0.3095341</v>
      </c>
      <c r="D67" s="2">
        <v>0.30491913</v>
      </c>
      <c r="E67" s="2">
        <v>0.01640522</v>
      </c>
      <c r="F67" s="2">
        <v>1.64339147</v>
      </c>
      <c r="G67" s="2">
        <v>1.09757614</v>
      </c>
      <c r="H67" s="2">
        <v>-0.6038434</v>
      </c>
      <c r="I67" s="2">
        <v>-0.7675379</v>
      </c>
      <c r="J67" s="2">
        <v>1.15970055</v>
      </c>
      <c r="K67" s="2">
        <v>0.68291474</v>
      </c>
      <c r="L67" s="2">
        <v>0.1890113</v>
      </c>
      <c r="M67" s="2">
        <v>0.49207179</v>
      </c>
      <c r="N67" s="2">
        <v>3.95135587</v>
      </c>
      <c r="O67" s="2">
        <v>0.78678106</v>
      </c>
      <c r="P67" s="2">
        <v>0.0</v>
      </c>
      <c r="Q67" s="2">
        <v>0.0</v>
      </c>
    </row>
    <row r="68">
      <c r="A68" s="1" t="s">
        <v>1132</v>
      </c>
      <c r="B68" s="2">
        <v>0.07422859</v>
      </c>
      <c r="C68" s="2">
        <v>0.10220504</v>
      </c>
      <c r="D68" s="2">
        <v>-0.183508</v>
      </c>
      <c r="E68" s="2">
        <v>0.06935052</v>
      </c>
      <c r="F68" s="2">
        <v>-1.347908</v>
      </c>
      <c r="G68" s="2">
        <v>0.38156145</v>
      </c>
      <c r="H68" s="2">
        <v>-0.2864228</v>
      </c>
      <c r="I68" s="2">
        <v>0.03395487</v>
      </c>
      <c r="J68" s="2">
        <v>-0.4464762</v>
      </c>
      <c r="K68" s="2">
        <v>0.54011079</v>
      </c>
      <c r="L68" s="2">
        <v>-2.3291723</v>
      </c>
      <c r="M68" s="2">
        <v>-0.8776105</v>
      </c>
      <c r="N68" s="2">
        <v>-4.2885146</v>
      </c>
      <c r="O68" s="2">
        <v>-1.2259801</v>
      </c>
      <c r="P68" s="2">
        <v>0.0</v>
      </c>
      <c r="Q68" s="2">
        <v>0.0</v>
      </c>
    </row>
    <row r="69">
      <c r="A69" s="1" t="s">
        <v>1133</v>
      </c>
      <c r="B69" s="2">
        <v>0.04492578</v>
      </c>
      <c r="C69" s="2">
        <v>0.44196183</v>
      </c>
      <c r="D69" s="2">
        <v>-0.6825531</v>
      </c>
      <c r="E69" s="2">
        <v>-1.1105734</v>
      </c>
      <c r="F69" s="2">
        <v>-1.9796813</v>
      </c>
      <c r="G69" s="2">
        <v>-1.7972317</v>
      </c>
      <c r="H69" s="2">
        <v>1.33877053</v>
      </c>
      <c r="I69" s="2">
        <v>-0.9965358</v>
      </c>
      <c r="J69" s="2">
        <v>-2.7327459</v>
      </c>
      <c r="K69" s="2">
        <v>-0.9474303</v>
      </c>
      <c r="L69" s="2">
        <v>0.18398194</v>
      </c>
      <c r="M69" s="2">
        <v>0.03763723</v>
      </c>
      <c r="N69" s="2">
        <v>-8.6819235</v>
      </c>
      <c r="O69" s="2">
        <v>-1.1887189</v>
      </c>
      <c r="P69" s="2">
        <v>0.0</v>
      </c>
      <c r="Q69" s="2">
        <v>0.0</v>
      </c>
    </row>
    <row r="70">
      <c r="A70" s="1" t="s">
        <v>1134</v>
      </c>
      <c r="B70" s="2">
        <v>0.04267172</v>
      </c>
      <c r="C70" s="2">
        <v>0.09356715</v>
      </c>
      <c r="D70" s="2">
        <v>-0.6524689</v>
      </c>
      <c r="E70" s="2">
        <v>0.924039</v>
      </c>
      <c r="F70" s="2">
        <v>1.20862273</v>
      </c>
      <c r="G70" s="2">
        <v>1.19421616</v>
      </c>
      <c r="H70" s="2">
        <v>-1.1498068</v>
      </c>
      <c r="I70" s="2">
        <v>0.37745176</v>
      </c>
      <c r="J70" s="2">
        <v>0.69665859</v>
      </c>
      <c r="K70" s="2">
        <v>0.94472198</v>
      </c>
      <c r="L70" s="2">
        <v>0.33849361</v>
      </c>
      <c r="M70" s="2">
        <v>1.3654621</v>
      </c>
      <c r="N70" s="2">
        <v>5.91909279</v>
      </c>
      <c r="O70" s="2">
        <v>1.37105373</v>
      </c>
      <c r="P70" s="2">
        <v>0.0</v>
      </c>
      <c r="Q70" s="2">
        <v>0.0</v>
      </c>
    </row>
    <row r="71">
      <c r="A71" s="1" t="s">
        <v>1135</v>
      </c>
      <c r="B71" s="2">
        <v>0.03590954</v>
      </c>
      <c r="C71" s="2">
        <v>-0.0014496</v>
      </c>
      <c r="D71" s="2">
        <v>1.55076228</v>
      </c>
      <c r="E71" s="2">
        <v>-1.3639545</v>
      </c>
      <c r="F71" s="2">
        <v>-0.2994813</v>
      </c>
      <c r="G71" s="2">
        <v>-0.1148168</v>
      </c>
      <c r="H71" s="2">
        <v>0.29763104</v>
      </c>
      <c r="I71" s="2">
        <v>-2.1415255</v>
      </c>
      <c r="J71" s="2">
        <v>-1.9803027</v>
      </c>
      <c r="K71" s="2">
        <v>-0.6618224</v>
      </c>
      <c r="L71" s="2">
        <v>0.93754129</v>
      </c>
      <c r="M71" s="2">
        <v>-0.9289876</v>
      </c>
      <c r="N71" s="2">
        <v>-5.6635468</v>
      </c>
      <c r="O71" s="2">
        <v>-0.8506226</v>
      </c>
      <c r="P71" s="2">
        <v>0.0</v>
      </c>
      <c r="Q71" s="2">
        <v>0.0</v>
      </c>
    </row>
    <row r="72">
      <c r="A72" s="1" t="s">
        <v>1136</v>
      </c>
      <c r="B72" s="2">
        <v>0.00209861</v>
      </c>
      <c r="C72" s="2">
        <v>0.65790894</v>
      </c>
      <c r="D72" s="2">
        <v>1.09595874</v>
      </c>
      <c r="E72" s="2">
        <v>0.67443971</v>
      </c>
      <c r="F72" s="2">
        <v>1.2380602</v>
      </c>
      <c r="G72" s="2">
        <v>1.26889254</v>
      </c>
      <c r="H72" s="2">
        <v>-1.4672274</v>
      </c>
      <c r="I72" s="2">
        <v>1.29344349</v>
      </c>
      <c r="J72" s="2">
        <v>1.75297305</v>
      </c>
      <c r="K72" s="2">
        <v>1.94434962</v>
      </c>
      <c r="L72" s="2">
        <v>0.25777539</v>
      </c>
      <c r="M72" s="2">
        <v>2.45763403</v>
      </c>
      <c r="N72" s="2">
        <v>13.3686114</v>
      </c>
      <c r="O72" s="2">
        <v>2.10361075</v>
      </c>
      <c r="P72" s="2">
        <v>0.0</v>
      </c>
      <c r="Q72" s="2">
        <v>0.0</v>
      </c>
    </row>
    <row r="73">
      <c r="A73" s="1" t="s">
        <v>1137</v>
      </c>
      <c r="B73" s="2">
        <v>-0.0091717</v>
      </c>
      <c r="C73" s="2">
        <v>-0.8566001</v>
      </c>
      <c r="D73" s="2">
        <v>-0.5427497</v>
      </c>
      <c r="E73" s="2">
        <v>0.23196824</v>
      </c>
      <c r="F73" s="2">
        <v>1.38298311</v>
      </c>
      <c r="G73" s="2">
        <v>-0.6331587</v>
      </c>
      <c r="H73" s="2">
        <v>-0.5276625</v>
      </c>
      <c r="I73" s="2">
        <v>0.72094866</v>
      </c>
      <c r="J73" s="2">
        <v>0.94264963</v>
      </c>
      <c r="K73" s="2">
        <v>0.23070224</v>
      </c>
      <c r="L73" s="2">
        <v>-0.4732818</v>
      </c>
      <c r="M73" s="2">
        <v>-0.683377</v>
      </c>
      <c r="N73" s="2">
        <v>-1.4586252</v>
      </c>
      <c r="O73" s="2">
        <v>0.29717781</v>
      </c>
      <c r="P73" s="2">
        <v>0.0</v>
      </c>
      <c r="Q73" s="2">
        <v>0.0</v>
      </c>
    </row>
    <row r="74">
      <c r="A74" s="1" t="s">
        <v>1138</v>
      </c>
      <c r="B74" s="2">
        <v>-0.0362204</v>
      </c>
      <c r="C74" s="2">
        <v>0.1252394</v>
      </c>
      <c r="D74" s="2">
        <v>-0.6400812</v>
      </c>
      <c r="E74" s="2">
        <v>2.5577798</v>
      </c>
      <c r="F74" s="2">
        <v>-2.2061234</v>
      </c>
      <c r="G74" s="2">
        <v>-0.3827732</v>
      </c>
      <c r="H74" s="2">
        <v>0.61505162</v>
      </c>
      <c r="I74" s="2">
        <v>0.03395487</v>
      </c>
      <c r="J74" s="2">
        <v>-0.7358774</v>
      </c>
      <c r="K74" s="2">
        <v>-0.6975234</v>
      </c>
      <c r="L74" s="2">
        <v>-1.0078578</v>
      </c>
      <c r="M74" s="2">
        <v>-0.4492522</v>
      </c>
      <c r="N74" s="2">
        <v>-2.9411434</v>
      </c>
      <c r="O74" s="2">
        <v>-1.0059871</v>
      </c>
      <c r="P74" s="2">
        <v>0.0</v>
      </c>
      <c r="Q74" s="2">
        <v>0.0</v>
      </c>
    </row>
    <row r="75">
      <c r="A75" s="1" t="s">
        <v>1139</v>
      </c>
      <c r="B75" s="2">
        <v>-0.0362204</v>
      </c>
      <c r="C75" s="2">
        <v>1.2971124</v>
      </c>
      <c r="D75" s="2">
        <v>0.11379547</v>
      </c>
      <c r="E75" s="2">
        <v>0.96942069</v>
      </c>
      <c r="F75" s="2">
        <v>0.14208067</v>
      </c>
      <c r="G75" s="2">
        <v>0.73737243</v>
      </c>
      <c r="H75" s="2">
        <v>-0.0705768</v>
      </c>
      <c r="I75" s="2">
        <v>-0.53854</v>
      </c>
      <c r="J75" s="2">
        <v>0.81241908</v>
      </c>
      <c r="K75" s="2">
        <v>-0.1263076</v>
      </c>
      <c r="L75" s="2">
        <v>2.13556591</v>
      </c>
      <c r="M75" s="2">
        <v>0.9190392</v>
      </c>
      <c r="N75" s="2">
        <v>9.35559532</v>
      </c>
      <c r="O75" s="2">
        <v>1.12625901</v>
      </c>
      <c r="P75" s="2">
        <v>0.0</v>
      </c>
      <c r="Q75" s="2">
        <v>0.0</v>
      </c>
    </row>
    <row r="76">
      <c r="A76" s="1" t="s">
        <v>1140</v>
      </c>
      <c r="B76" s="2">
        <v>-0.0407286</v>
      </c>
      <c r="C76" s="2">
        <v>-1.5821824</v>
      </c>
      <c r="D76" s="2">
        <v>0.11025614</v>
      </c>
      <c r="E76" s="2">
        <v>0.90512996</v>
      </c>
      <c r="F76" s="2">
        <v>1.31052166</v>
      </c>
      <c r="G76" s="2">
        <v>1.09757614</v>
      </c>
      <c r="H76" s="2">
        <v>-0.3879974</v>
      </c>
      <c r="I76" s="2">
        <v>-0.53854</v>
      </c>
      <c r="J76" s="2">
        <v>1.02947</v>
      </c>
      <c r="K76" s="2">
        <v>-0.1501083</v>
      </c>
      <c r="L76" s="2">
        <v>-1.7507032</v>
      </c>
      <c r="M76" s="2">
        <v>0.39792539</v>
      </c>
      <c r="N76" s="2">
        <v>-2.2490105</v>
      </c>
      <c r="O76" s="2">
        <v>-0.2141874</v>
      </c>
      <c r="P76" s="2">
        <v>0.0</v>
      </c>
      <c r="Q76" s="2">
        <v>0.0</v>
      </c>
    </row>
    <row r="77">
      <c r="A77" s="1" t="s">
        <v>1141</v>
      </c>
      <c r="B77" s="2">
        <v>-0.0587611</v>
      </c>
      <c r="C77" s="2">
        <v>0.57440939</v>
      </c>
      <c r="D77" s="2">
        <v>0.55798102</v>
      </c>
      <c r="E77" s="2">
        <v>0.33785885</v>
      </c>
      <c r="F77" s="2">
        <v>-0.3810005</v>
      </c>
      <c r="G77" s="2">
        <v>0.50895057</v>
      </c>
      <c r="H77" s="2">
        <v>-0.5403593</v>
      </c>
      <c r="I77" s="2">
        <v>-0.0805441</v>
      </c>
      <c r="J77" s="2">
        <v>-0.0847247</v>
      </c>
      <c r="K77" s="2">
        <v>0.4211075</v>
      </c>
      <c r="L77" s="2">
        <v>0.47518718</v>
      </c>
      <c r="M77" s="2">
        <v>0.77130097</v>
      </c>
      <c r="N77" s="2">
        <v>3.60786231</v>
      </c>
      <c r="O77" s="2">
        <v>0.40743445</v>
      </c>
      <c r="P77" s="2">
        <v>0.0</v>
      </c>
      <c r="Q77" s="2">
        <v>0.0</v>
      </c>
    </row>
    <row r="78">
      <c r="A78" s="1" t="s">
        <v>1142</v>
      </c>
      <c r="B78" s="2">
        <v>-0.0632692</v>
      </c>
      <c r="C78" s="2">
        <v>0.16267023</v>
      </c>
      <c r="D78" s="2">
        <v>1.05348682</v>
      </c>
      <c r="E78" s="2">
        <v>0.3113862</v>
      </c>
      <c r="F78" s="2">
        <v>0.98670952</v>
      </c>
      <c r="G78" s="2">
        <v>1.30842709</v>
      </c>
      <c r="H78" s="2">
        <v>-1.1878972</v>
      </c>
      <c r="I78" s="2">
        <v>1.29344349</v>
      </c>
      <c r="J78" s="2">
        <v>0.03103579</v>
      </c>
      <c r="K78" s="2">
        <v>1.09942626</v>
      </c>
      <c r="L78" s="2">
        <v>-0.181525</v>
      </c>
      <c r="M78" s="2">
        <v>-0.0268328</v>
      </c>
      <c r="N78" s="2">
        <v>5.12791947</v>
      </c>
      <c r="O78" s="2">
        <v>0.89137574</v>
      </c>
      <c r="P78" s="2">
        <v>0.0</v>
      </c>
      <c r="Q78" s="2">
        <v>0.0</v>
      </c>
    </row>
    <row r="79">
      <c r="A79" s="1" t="s">
        <v>1143</v>
      </c>
      <c r="B79" s="2">
        <v>-0.1173667</v>
      </c>
      <c r="C79" s="2">
        <v>-0.3037755</v>
      </c>
      <c r="D79" s="2">
        <v>-0.2489856</v>
      </c>
      <c r="E79" s="2">
        <v>0.1601139</v>
      </c>
      <c r="F79" s="2">
        <v>0.48627259</v>
      </c>
      <c r="G79" s="2">
        <v>0.41231055</v>
      </c>
      <c r="H79" s="2">
        <v>-0.1975451</v>
      </c>
      <c r="I79" s="2">
        <v>0.2629528</v>
      </c>
      <c r="J79" s="2">
        <v>0.78347896</v>
      </c>
      <c r="K79" s="2">
        <v>0.52821046</v>
      </c>
      <c r="L79" s="2">
        <v>0.82502064</v>
      </c>
      <c r="M79" s="2">
        <v>0.03091106</v>
      </c>
      <c r="N79" s="2">
        <v>2.40578656</v>
      </c>
      <c r="O79" s="2">
        <v>0.55853478</v>
      </c>
      <c r="P79" s="2">
        <v>0.0</v>
      </c>
      <c r="Q79" s="2">
        <v>0.0</v>
      </c>
    </row>
    <row r="80">
      <c r="A80" s="1" t="s">
        <v>1144</v>
      </c>
      <c r="B80" s="2">
        <v>-0.1353992</v>
      </c>
      <c r="C80" s="2">
        <v>-0.2778619</v>
      </c>
      <c r="D80" s="2">
        <v>-0.0614012</v>
      </c>
      <c r="E80" s="2">
        <v>1.32112878</v>
      </c>
      <c r="F80" s="2">
        <v>-0.5961204</v>
      </c>
      <c r="G80" s="2">
        <v>-0.3432387</v>
      </c>
      <c r="H80" s="2">
        <v>-0.05788</v>
      </c>
      <c r="I80" s="2">
        <v>0.14845383</v>
      </c>
      <c r="J80" s="2">
        <v>0.55195798</v>
      </c>
      <c r="K80" s="2">
        <v>-0.031105</v>
      </c>
      <c r="L80" s="2">
        <v>-0.2103341</v>
      </c>
      <c r="M80" s="2">
        <v>0.08696116</v>
      </c>
      <c r="N80" s="2">
        <v>0.11541655</v>
      </c>
      <c r="O80" s="2">
        <v>-0.1286305</v>
      </c>
      <c r="P80" s="2">
        <v>0.0</v>
      </c>
      <c r="Q80" s="2">
        <v>0.0</v>
      </c>
    </row>
    <row r="81">
      <c r="A81" s="1" t="s">
        <v>1145</v>
      </c>
      <c r="B81" s="2">
        <v>-0.1399073</v>
      </c>
      <c r="C81" s="2">
        <v>-1.4785278</v>
      </c>
      <c r="D81" s="2">
        <v>-1.1639016</v>
      </c>
      <c r="E81" s="2">
        <v>-0.0705764</v>
      </c>
      <c r="F81" s="2">
        <v>-1.6196385</v>
      </c>
      <c r="G81" s="2">
        <v>0.01696502</v>
      </c>
      <c r="H81" s="2">
        <v>0.2722374</v>
      </c>
      <c r="I81" s="2">
        <v>0.03395487</v>
      </c>
      <c r="J81" s="2">
        <v>-0.7503475</v>
      </c>
      <c r="K81" s="2">
        <v>-0.3881149</v>
      </c>
      <c r="L81" s="2">
        <v>-0.7041633</v>
      </c>
      <c r="M81" s="2">
        <v>-0.9281318</v>
      </c>
      <c r="N81" s="2">
        <v>-10.252381</v>
      </c>
      <c r="O81" s="2">
        <v>-1.4261176</v>
      </c>
      <c r="P81" s="2">
        <v>0.0</v>
      </c>
      <c r="Q81" s="2">
        <v>0.0</v>
      </c>
    </row>
    <row r="82">
      <c r="A82" s="1" t="s">
        <v>1146</v>
      </c>
      <c r="B82" s="2">
        <v>-0.1421614</v>
      </c>
      <c r="C82" s="2">
        <v>-0.2058795</v>
      </c>
      <c r="D82" s="2">
        <v>0.44295289</v>
      </c>
      <c r="E82" s="2">
        <v>-0.4676661</v>
      </c>
      <c r="F82" s="2">
        <v>-0.1817315</v>
      </c>
      <c r="G82" s="2">
        <v>0.27613598</v>
      </c>
      <c r="H82" s="2">
        <v>0.83089761</v>
      </c>
      <c r="I82" s="2">
        <v>-1.1110348</v>
      </c>
      <c r="J82" s="2">
        <v>-0.5767068</v>
      </c>
      <c r="K82" s="2">
        <v>-0.2691116</v>
      </c>
      <c r="L82" s="2">
        <v>0.43032141</v>
      </c>
      <c r="M82" s="2">
        <v>-0.2502418</v>
      </c>
      <c r="N82" s="2">
        <v>-1.9243379</v>
      </c>
      <c r="O82" s="2">
        <v>-0.4391369</v>
      </c>
      <c r="P82" s="2">
        <v>0.0</v>
      </c>
      <c r="Q82" s="2">
        <v>0.0</v>
      </c>
    </row>
    <row r="83">
      <c r="A83" s="1" t="s">
        <v>1147</v>
      </c>
      <c r="B83" s="2">
        <v>-0.1511776</v>
      </c>
      <c r="C83" s="2">
        <v>1.36333618</v>
      </c>
      <c r="D83" s="2">
        <v>2.06750404</v>
      </c>
      <c r="E83" s="2">
        <v>0.34920427</v>
      </c>
      <c r="F83" s="2">
        <v>-0.0141643</v>
      </c>
      <c r="G83" s="2">
        <v>0.60998332</v>
      </c>
      <c r="H83" s="2">
        <v>0.72932303</v>
      </c>
      <c r="I83" s="2">
        <v>-1.5690307</v>
      </c>
      <c r="J83" s="2">
        <v>0.7690089</v>
      </c>
      <c r="K83" s="2">
        <v>-0.4357162</v>
      </c>
      <c r="L83" s="2">
        <v>0.81101623</v>
      </c>
      <c r="M83" s="2">
        <v>0.09397381</v>
      </c>
      <c r="N83" s="2">
        <v>7.73443779</v>
      </c>
      <c r="O83" s="2">
        <v>0.06159733</v>
      </c>
      <c r="P83" s="2">
        <v>0.0</v>
      </c>
      <c r="Q83" s="2">
        <v>0.0</v>
      </c>
    </row>
    <row r="84">
      <c r="A84" s="1" t="s">
        <v>1148</v>
      </c>
      <c r="B84" s="2">
        <v>-0.1534317</v>
      </c>
      <c r="C84" s="2">
        <v>0.63487458</v>
      </c>
      <c r="D84" s="2">
        <v>0.25182923</v>
      </c>
      <c r="E84" s="2">
        <v>-0.0214129</v>
      </c>
      <c r="F84" s="2">
        <v>0.32776316</v>
      </c>
      <c r="G84" s="2">
        <v>0.80326335</v>
      </c>
      <c r="H84" s="2">
        <v>-0.1467578</v>
      </c>
      <c r="I84" s="2">
        <v>0.49195073</v>
      </c>
      <c r="J84" s="2">
        <v>-0.3596559</v>
      </c>
      <c r="K84" s="2">
        <v>-0.4238159</v>
      </c>
      <c r="L84" s="2">
        <v>-0.2103341</v>
      </c>
      <c r="M84" s="2">
        <v>0.04177421</v>
      </c>
      <c r="N84" s="2">
        <v>2.32596843</v>
      </c>
      <c r="O84" s="2">
        <v>0.11093497</v>
      </c>
      <c r="P84" s="2">
        <v>0.0</v>
      </c>
      <c r="Q84" s="2">
        <v>0.0</v>
      </c>
    </row>
    <row r="85">
      <c r="A85" s="1" t="s">
        <v>1149</v>
      </c>
      <c r="B85" s="2">
        <v>-0.1827345</v>
      </c>
      <c r="C85" s="2">
        <v>-0.0791905</v>
      </c>
      <c r="D85" s="2">
        <v>2.07281303</v>
      </c>
      <c r="E85" s="2">
        <v>-0.1310853</v>
      </c>
      <c r="F85" s="2">
        <v>-0.2247554</v>
      </c>
      <c r="G85" s="2">
        <v>-0.0225695</v>
      </c>
      <c r="H85" s="2">
        <v>0.09448188</v>
      </c>
      <c r="I85" s="2">
        <v>-0.424041</v>
      </c>
      <c r="J85" s="2">
        <v>0.68218853</v>
      </c>
      <c r="K85" s="2">
        <v>-0.0430053</v>
      </c>
      <c r="L85" s="2">
        <v>-0.9439502</v>
      </c>
      <c r="M85" s="2">
        <v>-1.0109795</v>
      </c>
      <c r="N85" s="2">
        <v>-0.0301146</v>
      </c>
      <c r="O85" s="2">
        <v>-0.8054476</v>
      </c>
      <c r="P85" s="2">
        <v>0.0</v>
      </c>
      <c r="Q85" s="2">
        <v>0.0</v>
      </c>
    </row>
    <row r="86">
      <c r="A86" s="1" t="s">
        <v>1150</v>
      </c>
      <c r="B86" s="2">
        <v>-0.1872426</v>
      </c>
      <c r="C86" s="2">
        <v>-0.1569315</v>
      </c>
      <c r="D86" s="2">
        <v>-0.3533957</v>
      </c>
      <c r="E86" s="2">
        <v>1.45349204</v>
      </c>
      <c r="F86" s="2">
        <v>-0.10927</v>
      </c>
      <c r="G86" s="2">
        <v>-0.2597769</v>
      </c>
      <c r="H86" s="2">
        <v>0.13257234</v>
      </c>
      <c r="I86" s="2">
        <v>0.49195073</v>
      </c>
      <c r="J86" s="2">
        <v>-0.9529284</v>
      </c>
      <c r="K86" s="2">
        <v>0.04029698</v>
      </c>
      <c r="L86" s="2">
        <v>0.58353824</v>
      </c>
      <c r="M86" s="2">
        <v>-0.090906</v>
      </c>
      <c r="N86" s="2">
        <v>-0.1989278</v>
      </c>
      <c r="O86" s="2">
        <v>0.35508532</v>
      </c>
      <c r="P86" s="2">
        <v>0.0</v>
      </c>
      <c r="Q86" s="2">
        <v>0.0</v>
      </c>
    </row>
    <row r="87">
      <c r="A87" s="1" t="s">
        <v>1151</v>
      </c>
      <c r="B87" s="2">
        <v>-0.2210535</v>
      </c>
      <c r="C87" s="2">
        <v>-2.0313524</v>
      </c>
      <c r="D87" s="2">
        <v>-0.6630868</v>
      </c>
      <c r="E87" s="2">
        <v>-0.2029396</v>
      </c>
      <c r="F87" s="2">
        <v>-1.3614945</v>
      </c>
      <c r="G87" s="2">
        <v>-0.0489259</v>
      </c>
      <c r="H87" s="2">
        <v>1.30068006</v>
      </c>
      <c r="I87" s="2">
        <v>-1.1110348</v>
      </c>
      <c r="J87" s="2">
        <v>-0.0268445</v>
      </c>
      <c r="K87" s="2">
        <v>-1.042633</v>
      </c>
      <c r="L87" s="2">
        <v>0.24245803</v>
      </c>
      <c r="M87" s="2">
        <v>-0.9914975</v>
      </c>
      <c r="N87" s="2">
        <v>-10.233852</v>
      </c>
      <c r="O87" s="2">
        <v>-1.5890719</v>
      </c>
      <c r="P87" s="2">
        <v>0.0</v>
      </c>
      <c r="Q87" s="2">
        <v>0.0</v>
      </c>
    </row>
    <row r="88">
      <c r="A88" s="1" t="s">
        <v>1152</v>
      </c>
      <c r="B88" s="2">
        <v>-0.2233076</v>
      </c>
      <c r="C88" s="2">
        <v>-0.4909297</v>
      </c>
      <c r="D88" s="2">
        <v>1.48351506</v>
      </c>
      <c r="E88" s="2">
        <v>0.50047657</v>
      </c>
      <c r="F88" s="2">
        <v>0.26888822</v>
      </c>
      <c r="G88" s="2">
        <v>-0.2290278</v>
      </c>
      <c r="H88" s="2">
        <v>-0.05788</v>
      </c>
      <c r="I88" s="2">
        <v>-0.424041</v>
      </c>
      <c r="J88" s="2">
        <v>-1.3002098</v>
      </c>
      <c r="K88" s="2">
        <v>-0.138208</v>
      </c>
      <c r="L88" s="2">
        <v>-0.1172418</v>
      </c>
      <c r="M88" s="2">
        <v>0.66997313</v>
      </c>
      <c r="N88" s="2">
        <v>-1.6899569</v>
      </c>
      <c r="O88" s="2">
        <v>0.03872949</v>
      </c>
      <c r="P88" s="2">
        <v>0.0</v>
      </c>
      <c r="Q88" s="2">
        <v>0.0</v>
      </c>
    </row>
    <row r="89">
      <c r="A89" s="1" t="s">
        <v>1153</v>
      </c>
      <c r="B89" s="2">
        <v>-0.239086</v>
      </c>
      <c r="C89" s="2">
        <v>-0.6780839</v>
      </c>
      <c r="D89" s="2">
        <v>0.11379547</v>
      </c>
      <c r="E89" s="2">
        <v>0.58367633</v>
      </c>
      <c r="F89" s="2">
        <v>0.04923943</v>
      </c>
      <c r="G89" s="2">
        <v>-0.1719223</v>
      </c>
      <c r="H89" s="2">
        <v>0.01830094</v>
      </c>
      <c r="I89" s="2">
        <v>1.17894452</v>
      </c>
      <c r="J89" s="2">
        <v>0.47960768</v>
      </c>
      <c r="K89" s="2">
        <v>0.34970553</v>
      </c>
      <c r="L89" s="2">
        <v>0.06716925</v>
      </c>
      <c r="M89" s="2">
        <v>0.08204186</v>
      </c>
      <c r="N89" s="2">
        <v>0.71702497</v>
      </c>
      <c r="O89" s="2">
        <v>0.28575671</v>
      </c>
      <c r="P89" s="2">
        <v>0.0</v>
      </c>
      <c r="Q89" s="2">
        <v>0.0</v>
      </c>
    </row>
    <row r="90">
      <c r="A90" s="1" t="s">
        <v>1154</v>
      </c>
      <c r="B90" s="2">
        <v>-0.2413401</v>
      </c>
      <c r="C90" s="2">
        <v>-0.542757</v>
      </c>
      <c r="D90" s="2">
        <v>-1.5921602</v>
      </c>
      <c r="E90" s="2">
        <v>2.043454</v>
      </c>
      <c r="F90" s="2">
        <v>-2.7427911</v>
      </c>
      <c r="G90" s="2">
        <v>-0.4750205</v>
      </c>
      <c r="H90" s="2">
        <v>1.17371183</v>
      </c>
      <c r="I90" s="2">
        <v>-0.0805441</v>
      </c>
      <c r="J90" s="2">
        <v>0.5085478</v>
      </c>
      <c r="K90" s="2">
        <v>-1.3282409</v>
      </c>
      <c r="L90" s="2">
        <v>0.3399993</v>
      </c>
      <c r="M90" s="2">
        <v>-1.2921081</v>
      </c>
      <c r="N90" s="2">
        <v>-5.0604891</v>
      </c>
      <c r="O90" s="2">
        <v>-1.4417975</v>
      </c>
      <c r="P90" s="2">
        <v>0.0</v>
      </c>
      <c r="Q90" s="2">
        <v>0.0</v>
      </c>
    </row>
    <row r="91">
      <c r="A91" s="1" t="s">
        <v>1155</v>
      </c>
      <c r="B91" s="2">
        <v>-0.2458482</v>
      </c>
      <c r="C91" s="2">
        <v>-1.2453049</v>
      </c>
      <c r="D91" s="2">
        <v>0.16511571</v>
      </c>
      <c r="E91" s="2">
        <v>0.75763947</v>
      </c>
      <c r="F91" s="2">
        <v>0.10584995</v>
      </c>
      <c r="G91" s="2">
        <v>0.78569244</v>
      </c>
      <c r="H91" s="2">
        <v>-0.1086673</v>
      </c>
      <c r="I91" s="2">
        <v>-0.1950431</v>
      </c>
      <c r="J91" s="2">
        <v>0.7690089</v>
      </c>
      <c r="K91" s="2">
        <v>0.11169895</v>
      </c>
      <c r="L91" s="2">
        <v>-0.2571381</v>
      </c>
      <c r="M91" s="2">
        <v>0.19717421</v>
      </c>
      <c r="N91" s="2">
        <v>-1.2659274</v>
      </c>
      <c r="O91" s="2">
        <v>-0.1626864</v>
      </c>
      <c r="P91" s="2">
        <v>0.0</v>
      </c>
      <c r="Q91" s="2">
        <v>0.0</v>
      </c>
    </row>
    <row r="92">
      <c r="A92" s="1" t="s">
        <v>1156</v>
      </c>
      <c r="B92" s="2">
        <v>-0.2909294</v>
      </c>
      <c r="C92" s="2">
        <v>0.65790894</v>
      </c>
      <c r="D92" s="2">
        <v>-0.8966824</v>
      </c>
      <c r="E92" s="2">
        <v>-0.3466483</v>
      </c>
      <c r="F92" s="2">
        <v>-0.5847983</v>
      </c>
      <c r="G92" s="2">
        <v>-0.5453042</v>
      </c>
      <c r="H92" s="2">
        <v>0.44999292</v>
      </c>
      <c r="I92" s="2">
        <v>-0.1950431</v>
      </c>
      <c r="J92" s="2">
        <v>-0.1281349</v>
      </c>
      <c r="K92" s="2">
        <v>-0.5428191</v>
      </c>
      <c r="L92" s="2">
        <v>-0.2103341</v>
      </c>
      <c r="M92" s="2">
        <v>0.19591428</v>
      </c>
      <c r="N92" s="2">
        <v>-1.1851272</v>
      </c>
      <c r="O92" s="2">
        <v>-0.4453892</v>
      </c>
      <c r="P92" s="2">
        <v>0.0</v>
      </c>
      <c r="Q92" s="2">
        <v>0.0</v>
      </c>
    </row>
    <row r="93">
      <c r="A93" s="1" t="s">
        <v>1157</v>
      </c>
      <c r="B93" s="2">
        <v>-0.3247404</v>
      </c>
      <c r="C93" s="2">
        <v>0.63487458</v>
      </c>
      <c r="D93" s="2">
        <v>-0.4171036</v>
      </c>
      <c r="E93" s="2">
        <v>-0.4638843</v>
      </c>
      <c r="F93" s="2">
        <v>-1.6853067</v>
      </c>
      <c r="G93" s="2">
        <v>-0.6551224</v>
      </c>
      <c r="H93" s="2">
        <v>0.65314209</v>
      </c>
      <c r="I93" s="2">
        <v>0.03395487</v>
      </c>
      <c r="J93" s="2">
        <v>-1.9079524</v>
      </c>
      <c r="K93" s="2">
        <v>-0.5666198</v>
      </c>
      <c r="L93" s="2">
        <v>-0.2103341</v>
      </c>
      <c r="M93" s="2">
        <v>0.13886562</v>
      </c>
      <c r="N93" s="2">
        <v>-4.4544535</v>
      </c>
      <c r="O93" s="2">
        <v>-0.8602306</v>
      </c>
      <c r="P93" s="2">
        <v>0.0</v>
      </c>
      <c r="Q93" s="2">
        <v>0.0</v>
      </c>
    </row>
    <row r="94">
      <c r="A94" s="1" t="s">
        <v>1158</v>
      </c>
      <c r="B94" s="2">
        <v>-0.3360107</v>
      </c>
      <c r="C94" s="2">
        <v>0.85658029</v>
      </c>
      <c r="D94" s="2">
        <v>-0.9108397</v>
      </c>
      <c r="E94" s="2">
        <v>-2.0484616</v>
      </c>
      <c r="F94" s="2">
        <v>0.8734885</v>
      </c>
      <c r="G94" s="2">
        <v>-0.9801843</v>
      </c>
      <c r="H94" s="2">
        <v>0.44999292</v>
      </c>
      <c r="I94" s="2">
        <v>-0.424041</v>
      </c>
      <c r="J94" s="2">
        <v>-0.4320062</v>
      </c>
      <c r="K94" s="2">
        <v>0.08789829</v>
      </c>
      <c r="L94" s="2">
        <v>-0.2103341</v>
      </c>
      <c r="M94" s="2">
        <v>-0.2726181</v>
      </c>
      <c r="N94" s="2">
        <v>-1.8493782</v>
      </c>
      <c r="O94" s="2">
        <v>-0.1491404</v>
      </c>
      <c r="P94" s="2">
        <v>0.0</v>
      </c>
      <c r="Q94" s="2">
        <v>0.0</v>
      </c>
    </row>
    <row r="95">
      <c r="A95" s="1" t="s">
        <v>1159</v>
      </c>
      <c r="B95" s="2">
        <v>-0.3608054</v>
      </c>
      <c r="C95" s="2">
        <v>-1.9968009</v>
      </c>
      <c r="D95" s="2">
        <v>-1.6558681</v>
      </c>
      <c r="E95" s="2">
        <v>0.88622093</v>
      </c>
      <c r="F95" s="2">
        <v>-0.4783705</v>
      </c>
      <c r="G95" s="2">
        <v>-2.2496827</v>
      </c>
      <c r="H95" s="2">
        <v>1.46573876</v>
      </c>
      <c r="I95" s="2">
        <v>0.49195073</v>
      </c>
      <c r="J95" s="2">
        <v>-2.284174</v>
      </c>
      <c r="K95" s="2">
        <v>-1.4948455</v>
      </c>
      <c r="L95" s="2">
        <v>-0.6538844</v>
      </c>
      <c r="M95" s="2">
        <v>-1.4880257</v>
      </c>
      <c r="N95" s="2">
        <v>-14.954236</v>
      </c>
      <c r="O95" s="2">
        <v>-1.3213733</v>
      </c>
      <c r="P95" s="2">
        <v>0.0</v>
      </c>
      <c r="Q95" s="2">
        <v>0.0</v>
      </c>
    </row>
    <row r="96">
      <c r="A96" s="1" t="s">
        <v>1160</v>
      </c>
      <c r="B96" s="2">
        <v>-0.3878541</v>
      </c>
      <c r="C96" s="2">
        <v>0.63199529</v>
      </c>
      <c r="D96" s="2">
        <v>1.09595874</v>
      </c>
      <c r="E96" s="2">
        <v>-1.3299182</v>
      </c>
      <c r="F96" s="2">
        <v>-0.7840673</v>
      </c>
      <c r="G96" s="2">
        <v>0.36838327</v>
      </c>
      <c r="H96" s="2">
        <v>0.05639141</v>
      </c>
      <c r="I96" s="2">
        <v>-0.424041</v>
      </c>
      <c r="J96" s="2">
        <v>0.5085478</v>
      </c>
      <c r="K96" s="2">
        <v>-0.3524139</v>
      </c>
      <c r="L96" s="2">
        <v>2.43854844</v>
      </c>
      <c r="M96" s="2">
        <v>-0.4284296</v>
      </c>
      <c r="N96" s="2">
        <v>2.91136534</v>
      </c>
      <c r="O96" s="2">
        <v>-0.0623795</v>
      </c>
      <c r="P96" s="2">
        <v>0.0</v>
      </c>
      <c r="Q96" s="2">
        <v>0.0</v>
      </c>
    </row>
    <row r="97">
      <c r="A97" s="1" t="s">
        <v>1161</v>
      </c>
      <c r="B97" s="2">
        <v>-0.421665</v>
      </c>
      <c r="C97" s="2">
        <v>1.25680227</v>
      </c>
      <c r="D97" s="2">
        <v>-0.4117946</v>
      </c>
      <c r="E97" s="2">
        <v>-0.2445395</v>
      </c>
      <c r="F97" s="2">
        <v>-0.2451352</v>
      </c>
      <c r="G97" s="2">
        <v>-0.3344532</v>
      </c>
      <c r="H97" s="2">
        <v>-0.1467578</v>
      </c>
      <c r="I97" s="2">
        <v>-0.0805441</v>
      </c>
      <c r="J97" s="2">
        <v>0.97158975</v>
      </c>
      <c r="K97" s="2">
        <v>-0.1739089</v>
      </c>
      <c r="L97" s="2">
        <v>0.03282835</v>
      </c>
      <c r="M97" s="2">
        <v>0.58984472</v>
      </c>
      <c r="N97" s="2">
        <v>3.79166611</v>
      </c>
      <c r="O97" s="2">
        <v>0.03685188</v>
      </c>
      <c r="P97" s="2">
        <v>0.0</v>
      </c>
      <c r="Q97" s="2">
        <v>0.0</v>
      </c>
    </row>
    <row r="98">
      <c r="A98" s="1" t="s">
        <v>1162</v>
      </c>
      <c r="B98" s="2">
        <v>-0.4464597</v>
      </c>
      <c r="C98" s="2">
        <v>-0.894031</v>
      </c>
      <c r="D98" s="2">
        <v>0.95084633</v>
      </c>
      <c r="E98" s="2">
        <v>0.64040344</v>
      </c>
      <c r="F98" s="2">
        <v>0.58364267</v>
      </c>
      <c r="G98" s="2">
        <v>0.13117595</v>
      </c>
      <c r="H98" s="2">
        <v>-0.05788</v>
      </c>
      <c r="I98" s="2">
        <v>-0.309542</v>
      </c>
      <c r="J98" s="2">
        <v>1.85426347</v>
      </c>
      <c r="K98" s="2">
        <v>0.08789829</v>
      </c>
      <c r="L98" s="2">
        <v>-0.664092</v>
      </c>
      <c r="M98" s="2">
        <v>-0.1166196</v>
      </c>
      <c r="N98" s="2">
        <v>0.89867564</v>
      </c>
      <c r="O98" s="2">
        <v>-0.2401031</v>
      </c>
      <c r="P98" s="2">
        <v>0.0</v>
      </c>
      <c r="Q98" s="2">
        <v>0.0</v>
      </c>
    </row>
    <row r="99">
      <c r="A99" s="1" t="s">
        <v>1163</v>
      </c>
      <c r="B99" s="2">
        <v>-0.4599841</v>
      </c>
      <c r="C99" s="2">
        <v>-0.3843958</v>
      </c>
      <c r="D99" s="2">
        <v>0.94553734</v>
      </c>
      <c r="E99" s="2">
        <v>0.64418525</v>
      </c>
      <c r="F99" s="2">
        <v>-0.0141643</v>
      </c>
      <c r="G99" s="2">
        <v>0.26295779</v>
      </c>
      <c r="H99" s="2">
        <v>0.90707855</v>
      </c>
      <c r="I99" s="2">
        <v>0.49195073</v>
      </c>
      <c r="J99" s="2">
        <v>1.91214372</v>
      </c>
      <c r="K99" s="2">
        <v>-0.6975234</v>
      </c>
      <c r="L99" s="2">
        <v>-0.1319992</v>
      </c>
      <c r="M99" s="2">
        <v>-0.4321496</v>
      </c>
      <c r="N99" s="2">
        <v>3.23091717</v>
      </c>
      <c r="O99" s="2">
        <v>-0.3393891</v>
      </c>
      <c r="P99" s="2">
        <v>0.0</v>
      </c>
      <c r="Q99" s="2">
        <v>0.0</v>
      </c>
    </row>
    <row r="100">
      <c r="A100" s="1" t="s">
        <v>1164</v>
      </c>
      <c r="B100" s="2">
        <v>-0.5073194</v>
      </c>
      <c r="C100" s="2">
        <v>-0.0043289</v>
      </c>
      <c r="D100" s="2">
        <v>0.74733502</v>
      </c>
      <c r="E100" s="2">
        <v>0.80302116</v>
      </c>
      <c r="F100" s="2">
        <v>0.93009901</v>
      </c>
      <c r="G100" s="2">
        <v>0.99215066</v>
      </c>
      <c r="H100" s="2">
        <v>-0.4260879</v>
      </c>
      <c r="I100" s="2">
        <v>-0.53854</v>
      </c>
      <c r="J100" s="2">
        <v>0.5808981</v>
      </c>
      <c r="K100" s="2">
        <v>0.67101441</v>
      </c>
      <c r="L100" s="2">
        <v>-1.1531807</v>
      </c>
      <c r="M100" s="2">
        <v>1.13385034</v>
      </c>
      <c r="N100" s="2">
        <v>3.51070326</v>
      </c>
      <c r="O100" s="2">
        <v>0.30185674</v>
      </c>
      <c r="P100" s="2">
        <v>0.0</v>
      </c>
      <c r="Q100" s="2">
        <v>0.0</v>
      </c>
    </row>
    <row r="101">
      <c r="A101" s="1" t="s">
        <v>1165</v>
      </c>
      <c r="B101" s="2">
        <v>-0.5140816</v>
      </c>
      <c r="C101" s="2">
        <v>0.05037773</v>
      </c>
      <c r="D101" s="2">
        <v>0.8552845</v>
      </c>
      <c r="E101" s="2">
        <v>0.19036836</v>
      </c>
      <c r="F101" s="2">
        <v>-1.1984563</v>
      </c>
      <c r="G101" s="2">
        <v>-0.8527952</v>
      </c>
      <c r="H101" s="2">
        <v>0.65314209</v>
      </c>
      <c r="I101" s="2">
        <v>-0.53854</v>
      </c>
      <c r="J101" s="2">
        <v>-1.2712697</v>
      </c>
      <c r="K101" s="2">
        <v>-1.4472441</v>
      </c>
      <c r="L101" s="2">
        <v>-0.3646103</v>
      </c>
      <c r="M101" s="2">
        <v>-1.1984466</v>
      </c>
      <c r="N101" s="2">
        <v>-6.1711504</v>
      </c>
      <c r="O101" s="2">
        <v>-1.4498129</v>
      </c>
      <c r="P101" s="2">
        <v>0.0</v>
      </c>
      <c r="Q101" s="2">
        <v>0.0</v>
      </c>
    </row>
    <row r="102">
      <c r="A102" s="1" t="s">
        <v>1166</v>
      </c>
      <c r="B102" s="2">
        <v>-0.5163356</v>
      </c>
      <c r="C102" s="2">
        <v>-1.763578</v>
      </c>
      <c r="D102" s="2">
        <v>0.92253171</v>
      </c>
      <c r="E102" s="2">
        <v>1.47618288</v>
      </c>
      <c r="F102" s="2">
        <v>-0.3832649</v>
      </c>
      <c r="G102" s="2">
        <v>0.44305965</v>
      </c>
      <c r="H102" s="2">
        <v>-0.0451832</v>
      </c>
      <c r="I102" s="2">
        <v>-0.1950431</v>
      </c>
      <c r="J102" s="2">
        <v>1.28993109</v>
      </c>
      <c r="K102" s="2">
        <v>-0.3524139</v>
      </c>
      <c r="L102" s="2">
        <v>0.70674378</v>
      </c>
      <c r="M102" s="2">
        <v>-0.5308376</v>
      </c>
      <c r="N102" s="2">
        <v>-1.8303976</v>
      </c>
      <c r="O102" s="2">
        <v>-0.4134532</v>
      </c>
      <c r="P102" s="2">
        <v>0.0</v>
      </c>
      <c r="Q102" s="2">
        <v>0.0</v>
      </c>
    </row>
    <row r="103">
      <c r="A103" s="1" t="s">
        <v>1167</v>
      </c>
      <c r="B103" s="2">
        <v>-0.5411303</v>
      </c>
      <c r="C103" s="2">
        <v>-0.0647941</v>
      </c>
      <c r="D103" s="2">
        <v>0.06778422</v>
      </c>
      <c r="E103" s="2">
        <v>-0.3390847</v>
      </c>
      <c r="F103" s="2">
        <v>0.50665238</v>
      </c>
      <c r="G103" s="2">
        <v>-1.1075734</v>
      </c>
      <c r="H103" s="2">
        <v>0.17066281</v>
      </c>
      <c r="I103" s="2">
        <v>-1.1110348</v>
      </c>
      <c r="J103" s="2">
        <v>-0.1860151</v>
      </c>
      <c r="K103" s="2">
        <v>-0.066806</v>
      </c>
      <c r="L103" s="2">
        <v>0.49178886</v>
      </c>
      <c r="M103" s="2">
        <v>-0.7564604</v>
      </c>
      <c r="N103" s="2">
        <v>-3.1586061</v>
      </c>
      <c r="O103" s="2">
        <v>-0.3261671</v>
      </c>
      <c r="P103" s="2">
        <v>0.0</v>
      </c>
      <c r="Q103" s="2">
        <v>0.0</v>
      </c>
    </row>
    <row r="104">
      <c r="A104" s="1" t="s">
        <v>1168</v>
      </c>
      <c r="B104" s="2">
        <v>-0.5478925</v>
      </c>
      <c r="C104" s="2">
        <v>-1.3662353</v>
      </c>
      <c r="D104" s="2">
        <v>-1.2753904</v>
      </c>
      <c r="E104" s="2">
        <v>0.54964007</v>
      </c>
      <c r="F104" s="2">
        <v>-0.5463032</v>
      </c>
      <c r="G104" s="2">
        <v>-0.8967224</v>
      </c>
      <c r="H104" s="2">
        <v>0.93247219</v>
      </c>
      <c r="I104" s="2">
        <v>0.2629528</v>
      </c>
      <c r="J104" s="2">
        <v>-0.4320062</v>
      </c>
      <c r="K104" s="2">
        <v>-1.4591445</v>
      </c>
      <c r="L104" s="2">
        <v>-0.2103341</v>
      </c>
      <c r="M104" s="2">
        <v>-1.5437355</v>
      </c>
      <c r="N104" s="2">
        <v>-9.4811728</v>
      </c>
      <c r="O104" s="2">
        <v>-1.27374</v>
      </c>
      <c r="P104" s="2">
        <v>0.0</v>
      </c>
      <c r="Q104" s="2">
        <v>0.0</v>
      </c>
    </row>
    <row r="105">
      <c r="A105" s="1" t="s">
        <v>1169</v>
      </c>
      <c r="B105" s="2">
        <v>-0.5569087</v>
      </c>
      <c r="C105" s="2">
        <v>-1.6224926</v>
      </c>
      <c r="D105" s="2">
        <v>-1.4187332</v>
      </c>
      <c r="E105" s="2">
        <v>-1.0689735</v>
      </c>
      <c r="F105" s="2">
        <v>1.39430521</v>
      </c>
      <c r="G105" s="2">
        <v>-0.9099006</v>
      </c>
      <c r="H105" s="2">
        <v>0.61505162</v>
      </c>
      <c r="I105" s="2">
        <v>-1.5690307</v>
      </c>
      <c r="J105" s="2">
        <v>-0.5332966</v>
      </c>
      <c r="K105" s="2">
        <v>-1.1021346</v>
      </c>
      <c r="L105" s="2">
        <v>0.39212543</v>
      </c>
      <c r="M105" s="2">
        <v>-0.8586408</v>
      </c>
      <c r="N105" s="2">
        <v>-10.750262</v>
      </c>
      <c r="O105" s="2">
        <v>-0.7671859</v>
      </c>
      <c r="P105" s="2">
        <v>0.0</v>
      </c>
      <c r="Q105" s="2">
        <v>0.0</v>
      </c>
    </row>
    <row r="106">
      <c r="A106" s="1" t="s">
        <v>1170</v>
      </c>
      <c r="B106" s="2">
        <v>-0.5636709</v>
      </c>
      <c r="C106" s="2">
        <v>-0.7529455</v>
      </c>
      <c r="D106" s="2">
        <v>-0.4931991</v>
      </c>
      <c r="E106" s="2">
        <v>-0.1083944</v>
      </c>
      <c r="F106" s="2">
        <v>-0.9901296</v>
      </c>
      <c r="G106" s="2">
        <v>-0.4969842</v>
      </c>
      <c r="H106" s="2">
        <v>0.83089761</v>
      </c>
      <c r="I106" s="2">
        <v>-1.2255338</v>
      </c>
      <c r="J106" s="2">
        <v>0.04550585</v>
      </c>
      <c r="K106" s="2">
        <v>-0.93553</v>
      </c>
      <c r="L106" s="2">
        <v>-0.5958253</v>
      </c>
      <c r="M106" s="2">
        <v>-1.6010967</v>
      </c>
      <c r="N106" s="2">
        <v>-8.3700441</v>
      </c>
      <c r="O106" s="2">
        <v>-1.7414353</v>
      </c>
      <c r="P106" s="2">
        <v>0.0</v>
      </c>
      <c r="Q106" s="2">
        <v>0.0</v>
      </c>
    </row>
    <row r="107">
      <c r="A107" s="1" t="s">
        <v>1171</v>
      </c>
      <c r="B107" s="2">
        <v>-0.565925</v>
      </c>
      <c r="C107" s="2">
        <v>0.06189491</v>
      </c>
      <c r="D107" s="2">
        <v>0.97385196</v>
      </c>
      <c r="E107" s="2">
        <v>-0.0327583</v>
      </c>
      <c r="F107" s="2">
        <v>0.80102704</v>
      </c>
      <c r="G107" s="2">
        <v>0.75055062</v>
      </c>
      <c r="H107" s="2">
        <v>-0.489572</v>
      </c>
      <c r="I107" s="2">
        <v>-1.5690307</v>
      </c>
      <c r="J107" s="2">
        <v>1.3622814</v>
      </c>
      <c r="K107" s="2">
        <v>-0.0787063</v>
      </c>
      <c r="L107" s="2">
        <v>0.86355786</v>
      </c>
      <c r="M107" s="2">
        <v>-0.7290562</v>
      </c>
      <c r="N107" s="2">
        <v>2.15304594</v>
      </c>
      <c r="O107" s="2">
        <v>-0.1345058</v>
      </c>
      <c r="P107" s="2">
        <v>0.0</v>
      </c>
      <c r="Q107" s="2">
        <v>0.0</v>
      </c>
    </row>
    <row r="108">
      <c r="A108" s="1" t="s">
        <v>1172</v>
      </c>
      <c r="B108" s="2">
        <v>-0.6064981</v>
      </c>
      <c r="C108" s="2">
        <v>0.11660151</v>
      </c>
      <c r="D108" s="2">
        <v>1.40741953</v>
      </c>
      <c r="E108" s="2">
        <v>-0.2861394</v>
      </c>
      <c r="F108" s="2">
        <v>-0.2428708</v>
      </c>
      <c r="G108" s="2">
        <v>-0.839617</v>
      </c>
      <c r="H108" s="2">
        <v>1.03404678</v>
      </c>
      <c r="I108" s="2">
        <v>0.49195073</v>
      </c>
      <c r="J108" s="2">
        <v>-1.9079524</v>
      </c>
      <c r="K108" s="2">
        <v>-0.8046264</v>
      </c>
      <c r="L108" s="2">
        <v>-0.2103341</v>
      </c>
      <c r="M108" s="2">
        <v>-2.2488172</v>
      </c>
      <c r="N108" s="2">
        <v>-4.81761</v>
      </c>
      <c r="O108" s="2">
        <v>-1.0355933</v>
      </c>
      <c r="P108" s="2">
        <v>0.0</v>
      </c>
      <c r="Q108" s="2">
        <v>0.0</v>
      </c>
    </row>
    <row r="109">
      <c r="A109" s="1" t="s">
        <v>1173</v>
      </c>
      <c r="B109" s="2">
        <v>-0.6267847</v>
      </c>
      <c r="C109" s="2">
        <v>0.80763227</v>
      </c>
      <c r="D109" s="2">
        <v>-1.3497163</v>
      </c>
      <c r="E109" s="2">
        <v>-3.1716584</v>
      </c>
      <c r="F109" s="2">
        <v>-2.3284021</v>
      </c>
      <c r="G109" s="2">
        <v>-2.5967082</v>
      </c>
      <c r="H109" s="2">
        <v>1.58001017</v>
      </c>
      <c r="I109" s="2">
        <v>-0.6530389</v>
      </c>
      <c r="J109" s="2">
        <v>-0.8082278</v>
      </c>
      <c r="K109" s="2">
        <v>-1.3163405</v>
      </c>
      <c r="L109" s="2">
        <v>1.02216483</v>
      </c>
      <c r="M109" s="2">
        <v>-1.3997716</v>
      </c>
      <c r="N109" s="2">
        <v>-9.6296906</v>
      </c>
      <c r="O109" s="2">
        <v>-1.9158403</v>
      </c>
      <c r="P109" s="2">
        <v>0.0</v>
      </c>
      <c r="Q109" s="2">
        <v>0.0</v>
      </c>
    </row>
    <row r="110">
      <c r="A110" s="1" t="s">
        <v>1174</v>
      </c>
      <c r="B110" s="2">
        <v>-0.6312928</v>
      </c>
      <c r="C110" s="2">
        <v>0.20298036</v>
      </c>
      <c r="D110" s="2">
        <v>-0.2330586</v>
      </c>
      <c r="E110" s="2">
        <v>0.63662164</v>
      </c>
      <c r="F110" s="2">
        <v>-0.4670484</v>
      </c>
      <c r="G110" s="2">
        <v>0.18828142</v>
      </c>
      <c r="H110" s="2">
        <v>0.06908823</v>
      </c>
      <c r="I110" s="2">
        <v>-1.5690307</v>
      </c>
      <c r="J110" s="2">
        <v>0.8413592</v>
      </c>
      <c r="K110" s="2">
        <v>0.34970553</v>
      </c>
      <c r="L110" s="2">
        <v>-0.9315734</v>
      </c>
      <c r="M110" s="2">
        <v>-0.3387988</v>
      </c>
      <c r="N110" s="2">
        <v>-1.0561259</v>
      </c>
      <c r="O110" s="2">
        <v>-0.8359708</v>
      </c>
      <c r="P110" s="2">
        <v>0.0</v>
      </c>
      <c r="Q110" s="2">
        <v>0.0</v>
      </c>
    </row>
    <row r="111">
      <c r="A111" s="1" t="s">
        <v>1175</v>
      </c>
      <c r="B111" s="2">
        <v>-0.676374</v>
      </c>
      <c r="C111" s="2">
        <v>1.05813092</v>
      </c>
      <c r="D111" s="2">
        <v>-1.2913174</v>
      </c>
      <c r="E111" s="2">
        <v>-1.1219188</v>
      </c>
      <c r="F111" s="2">
        <v>-0.3991158</v>
      </c>
      <c r="G111" s="2">
        <v>-1.2217843</v>
      </c>
      <c r="H111" s="2">
        <v>0.3865088</v>
      </c>
      <c r="I111" s="2">
        <v>-0.309542</v>
      </c>
      <c r="J111" s="2">
        <v>-0.5477667</v>
      </c>
      <c r="K111" s="2">
        <v>-0.2810119</v>
      </c>
      <c r="L111" s="2">
        <v>1.46562636</v>
      </c>
      <c r="M111" s="2">
        <v>-0.5100127</v>
      </c>
      <c r="N111" s="2">
        <v>-1.606199</v>
      </c>
      <c r="O111" s="2">
        <v>-0.1832443</v>
      </c>
      <c r="P111" s="2">
        <v>0.0</v>
      </c>
      <c r="Q111" s="2">
        <v>0.0</v>
      </c>
    </row>
    <row r="112">
      <c r="A112" s="1" t="s">
        <v>1176</v>
      </c>
      <c r="B112" s="2">
        <v>-0.7304715</v>
      </c>
      <c r="C112" s="2">
        <v>-0.5024469</v>
      </c>
      <c r="D112" s="2">
        <v>-0.0366259</v>
      </c>
      <c r="E112" s="2">
        <v>-1.3337</v>
      </c>
      <c r="F112" s="2">
        <v>0.01980197</v>
      </c>
      <c r="G112" s="2">
        <v>0.08724867</v>
      </c>
      <c r="H112" s="2">
        <v>0.81820079</v>
      </c>
      <c r="I112" s="2">
        <v>-0.8820369</v>
      </c>
      <c r="J112" s="2">
        <v>-0.2583654</v>
      </c>
      <c r="K112" s="2">
        <v>-0.7094238</v>
      </c>
      <c r="L112" s="2">
        <v>0.44040324</v>
      </c>
      <c r="M112" s="2">
        <v>-0.7917316</v>
      </c>
      <c r="N112" s="2">
        <v>-5.0132238</v>
      </c>
      <c r="O112" s="2">
        <v>-0.9262989</v>
      </c>
      <c r="P112" s="2">
        <v>0.0</v>
      </c>
      <c r="Q112" s="2">
        <v>0.0</v>
      </c>
    </row>
    <row r="113">
      <c r="A113" s="1" t="s">
        <v>1177</v>
      </c>
      <c r="B113" s="2">
        <v>-0.7417418</v>
      </c>
      <c r="C113" s="2">
        <v>0.94871772</v>
      </c>
      <c r="D113" s="2">
        <v>0.11910446</v>
      </c>
      <c r="E113" s="2">
        <v>1.10178395</v>
      </c>
      <c r="F113" s="2">
        <v>0.69007044</v>
      </c>
      <c r="G113" s="2">
        <v>1.3567471</v>
      </c>
      <c r="H113" s="2">
        <v>-1.3402591</v>
      </c>
      <c r="I113" s="2">
        <v>0.83544762</v>
      </c>
      <c r="J113" s="2">
        <v>1.27546103</v>
      </c>
      <c r="K113" s="2">
        <v>0.86141968</v>
      </c>
      <c r="L113" s="2">
        <v>0.18636615</v>
      </c>
      <c r="M113" s="2">
        <v>0.65337596</v>
      </c>
      <c r="N113" s="2">
        <v>8.48165914</v>
      </c>
      <c r="O113" s="2">
        <v>0.94000473</v>
      </c>
      <c r="P113" s="2">
        <v>0.0</v>
      </c>
      <c r="Q113" s="2">
        <v>0.0</v>
      </c>
    </row>
    <row r="114">
      <c r="A114" s="1" t="s">
        <v>1178</v>
      </c>
      <c r="B114" s="2">
        <v>-0.7755527</v>
      </c>
      <c r="C114" s="2">
        <v>-0.1770866</v>
      </c>
      <c r="D114" s="2">
        <v>0.50843044</v>
      </c>
      <c r="E114" s="2">
        <v>-0.6113748</v>
      </c>
      <c r="F114" s="2">
        <v>0.12622973</v>
      </c>
      <c r="G114" s="2">
        <v>0.29809962</v>
      </c>
      <c r="H114" s="2">
        <v>0.00560411</v>
      </c>
      <c r="I114" s="2">
        <v>-0.53854</v>
      </c>
      <c r="J114" s="2">
        <v>-0.2294253</v>
      </c>
      <c r="K114" s="2">
        <v>0.45680849</v>
      </c>
      <c r="L114" s="2">
        <v>-0.7526671</v>
      </c>
      <c r="M114" s="2">
        <v>0.06992425</v>
      </c>
      <c r="N114" s="2">
        <v>-2.0884356</v>
      </c>
      <c r="O114" s="2">
        <v>-0.5222709</v>
      </c>
      <c r="P114" s="2">
        <v>0.0</v>
      </c>
      <c r="Q114" s="2">
        <v>0.0</v>
      </c>
    </row>
    <row r="115">
      <c r="A115" s="1" t="s">
        <v>1179</v>
      </c>
      <c r="B115" s="2">
        <v>-0.8521908</v>
      </c>
      <c r="C115" s="2">
        <v>0.41604818</v>
      </c>
      <c r="D115" s="2">
        <v>-0.0348563</v>
      </c>
      <c r="E115" s="2">
        <v>1.54047361</v>
      </c>
      <c r="F115" s="2">
        <v>-0.9742786</v>
      </c>
      <c r="G115" s="2">
        <v>-0.984577</v>
      </c>
      <c r="H115" s="2">
        <v>1.13562136</v>
      </c>
      <c r="I115" s="2">
        <v>-1.2255338</v>
      </c>
      <c r="J115" s="2">
        <v>-0.7648176</v>
      </c>
      <c r="K115" s="2">
        <v>-0.5309188</v>
      </c>
      <c r="L115" s="2">
        <v>1.97635416</v>
      </c>
      <c r="M115" s="2">
        <v>-0.2860591</v>
      </c>
      <c r="N115" s="2">
        <v>-0.1350471</v>
      </c>
      <c r="O115" s="2">
        <v>-0.1897198</v>
      </c>
      <c r="P115" s="2">
        <v>0.0</v>
      </c>
      <c r="Q115" s="2">
        <v>0.0</v>
      </c>
    </row>
    <row r="116">
      <c r="A116" s="1" t="s">
        <v>1180</v>
      </c>
      <c r="B116" s="2">
        <v>-0.8724774</v>
      </c>
      <c r="C116" s="2">
        <v>-0.6262566</v>
      </c>
      <c r="D116" s="2">
        <v>1.74542527</v>
      </c>
      <c r="E116" s="2">
        <v>-0.4865752</v>
      </c>
      <c r="F116" s="2">
        <v>1.24485346</v>
      </c>
      <c r="G116" s="2">
        <v>-0.0577114</v>
      </c>
      <c r="H116" s="2">
        <v>0.04369458</v>
      </c>
      <c r="I116" s="2">
        <v>-0.8820369</v>
      </c>
      <c r="J116" s="2">
        <v>1.00052987</v>
      </c>
      <c r="K116" s="2">
        <v>-0.102507</v>
      </c>
      <c r="L116" s="2">
        <v>-1.0474897</v>
      </c>
      <c r="M116" s="2">
        <v>-0.3058284</v>
      </c>
      <c r="N116" s="2">
        <v>-1.0986274</v>
      </c>
      <c r="O116" s="2">
        <v>-0.5820192</v>
      </c>
      <c r="P116" s="2">
        <v>0.0</v>
      </c>
      <c r="Q116" s="2">
        <v>0.0</v>
      </c>
    </row>
    <row r="117">
      <c r="A117" s="1" t="s">
        <v>1181</v>
      </c>
      <c r="B117" s="2">
        <v>-0.8972721</v>
      </c>
      <c r="C117" s="2">
        <v>0.4016517</v>
      </c>
      <c r="D117" s="2">
        <v>1.88168936</v>
      </c>
      <c r="E117" s="2">
        <v>-0.8874468</v>
      </c>
      <c r="F117" s="2">
        <v>1.45091573</v>
      </c>
      <c r="G117" s="2">
        <v>0.95261611</v>
      </c>
      <c r="H117" s="2">
        <v>-0.921264</v>
      </c>
      <c r="I117" s="2">
        <v>1.06444556</v>
      </c>
      <c r="J117" s="2">
        <v>0.19020646</v>
      </c>
      <c r="K117" s="2">
        <v>0.80191803</v>
      </c>
      <c r="L117" s="2">
        <v>-1.9760903</v>
      </c>
      <c r="M117" s="2">
        <v>0.75782763</v>
      </c>
      <c r="N117" s="2">
        <v>3.71760407</v>
      </c>
      <c r="O117" s="2">
        <v>0.19321545</v>
      </c>
      <c r="P117" s="2">
        <v>0.0</v>
      </c>
      <c r="Q117" s="2">
        <v>0.0</v>
      </c>
    </row>
    <row r="118">
      <c r="A118" s="1" t="s">
        <v>1182</v>
      </c>
      <c r="B118" s="2">
        <v>-0.9017802</v>
      </c>
      <c r="C118" s="2">
        <v>-1.1445296</v>
      </c>
      <c r="D118" s="2">
        <v>-0.2348283</v>
      </c>
      <c r="E118" s="2">
        <v>0.40214958</v>
      </c>
      <c r="F118" s="2">
        <v>-0.0186932</v>
      </c>
      <c r="G118" s="2">
        <v>0.40791782</v>
      </c>
      <c r="H118" s="2">
        <v>-0.1721514</v>
      </c>
      <c r="I118" s="2">
        <v>-0.0805441</v>
      </c>
      <c r="J118" s="2">
        <v>0.71112865</v>
      </c>
      <c r="K118" s="2">
        <v>0.31400454</v>
      </c>
      <c r="L118" s="2">
        <v>0.8952658</v>
      </c>
      <c r="M118" s="2">
        <v>-0.1184539</v>
      </c>
      <c r="N118" s="2">
        <v>-1.8740092</v>
      </c>
      <c r="O118" s="2">
        <v>-0.1147428</v>
      </c>
      <c r="P118" s="2">
        <v>0.0</v>
      </c>
      <c r="Q118" s="2">
        <v>0.0</v>
      </c>
    </row>
    <row r="119">
      <c r="A119" s="1" t="s">
        <v>1183</v>
      </c>
      <c r="B119" s="2">
        <v>-0.9107964</v>
      </c>
      <c r="C119" s="2">
        <v>-1.5936996</v>
      </c>
      <c r="D119" s="2">
        <v>-2.8132281</v>
      </c>
      <c r="E119" s="2">
        <v>0.50425838</v>
      </c>
      <c r="F119" s="2">
        <v>-0.5825339</v>
      </c>
      <c r="G119" s="2">
        <v>-2.1354718</v>
      </c>
      <c r="H119" s="2">
        <v>1.6561911</v>
      </c>
      <c r="I119" s="2">
        <v>0.37745176</v>
      </c>
      <c r="J119" s="2">
        <v>0.43619749</v>
      </c>
      <c r="K119" s="2">
        <v>-0.6737228</v>
      </c>
      <c r="L119" s="2">
        <v>0.50389751</v>
      </c>
      <c r="M119" s="2">
        <v>-1.2151505</v>
      </c>
      <c r="N119" s="2">
        <v>-9.4159073</v>
      </c>
      <c r="O119" s="2">
        <v>-0.930161</v>
      </c>
      <c r="P119" s="2">
        <v>0.0</v>
      </c>
      <c r="Q119" s="2">
        <v>0.0</v>
      </c>
    </row>
    <row r="120">
      <c r="A120" s="1" t="s">
        <v>1184</v>
      </c>
      <c r="B120" s="2">
        <v>-0.9220668</v>
      </c>
      <c r="C120" s="2">
        <v>-0.1598108</v>
      </c>
      <c r="D120" s="2">
        <v>-0.4808115</v>
      </c>
      <c r="E120" s="2">
        <v>0.39836777</v>
      </c>
      <c r="F120" s="2">
        <v>-0.3538274</v>
      </c>
      <c r="G120" s="2">
        <v>-1.581988</v>
      </c>
      <c r="H120" s="2">
        <v>1.13562136</v>
      </c>
      <c r="I120" s="2">
        <v>-1.3400327</v>
      </c>
      <c r="J120" s="2">
        <v>-1.0108086</v>
      </c>
      <c r="K120" s="2">
        <v>-0.6023208</v>
      </c>
      <c r="L120" s="2">
        <v>-0.2103341</v>
      </c>
      <c r="M120" s="2">
        <v>-0.4049</v>
      </c>
      <c r="N120" s="2">
        <v>-6.3579375</v>
      </c>
      <c r="O120" s="2">
        <v>-0.9728154</v>
      </c>
      <c r="P120" s="2">
        <v>0.0</v>
      </c>
      <c r="Q120" s="2">
        <v>0.0</v>
      </c>
    </row>
    <row r="121">
      <c r="A121" s="1" t="s">
        <v>1185</v>
      </c>
      <c r="B121" s="2">
        <v>-0.9378452</v>
      </c>
      <c r="C121" s="2">
        <v>0.22889401</v>
      </c>
      <c r="D121" s="2">
        <v>0.98800927</v>
      </c>
      <c r="E121" s="2">
        <v>-0.8382833</v>
      </c>
      <c r="F121" s="2">
        <v>-0.4127023</v>
      </c>
      <c r="G121" s="2">
        <v>0.13556868</v>
      </c>
      <c r="H121" s="2">
        <v>0.32302469</v>
      </c>
      <c r="I121" s="2">
        <v>-0.53854</v>
      </c>
      <c r="J121" s="2">
        <v>1.39122152</v>
      </c>
      <c r="K121" s="2">
        <v>-0.864128</v>
      </c>
      <c r="L121" s="2">
        <v>0.36508123</v>
      </c>
      <c r="M121" s="2">
        <v>-0.1593478</v>
      </c>
      <c r="N121" s="2">
        <v>0.83435156</v>
      </c>
      <c r="O121" s="2">
        <v>-0.7953577</v>
      </c>
      <c r="P121" s="2">
        <v>0.0</v>
      </c>
      <c r="Q121" s="2">
        <v>0.0</v>
      </c>
    </row>
    <row r="122">
      <c r="A122" s="1" t="s">
        <v>1186</v>
      </c>
      <c r="B122" s="2">
        <v>-0.9423533</v>
      </c>
      <c r="C122" s="2">
        <v>0.04173985</v>
      </c>
      <c r="D122" s="2">
        <v>-1.9761772</v>
      </c>
      <c r="E122" s="2">
        <v>0.86731189</v>
      </c>
      <c r="F122" s="2">
        <v>0.21454213</v>
      </c>
      <c r="G122" s="2">
        <v>0.4518451</v>
      </c>
      <c r="H122" s="2">
        <v>-0.6038434</v>
      </c>
      <c r="I122" s="2">
        <v>0.83544762</v>
      </c>
      <c r="J122" s="2">
        <v>0.49407774</v>
      </c>
      <c r="K122" s="2">
        <v>0.86141968</v>
      </c>
      <c r="L122" s="2">
        <v>-2.7506287</v>
      </c>
      <c r="M122" s="2">
        <v>-0.2224781</v>
      </c>
      <c r="N122" s="2">
        <v>-2.3985782</v>
      </c>
      <c r="O122" s="2">
        <v>-0.5807945</v>
      </c>
      <c r="P122" s="2">
        <v>0.0</v>
      </c>
      <c r="Q122" s="2">
        <v>0.0</v>
      </c>
    </row>
    <row r="123">
      <c r="A123" s="1" t="s">
        <v>1187</v>
      </c>
      <c r="B123" s="2">
        <v>-0.967148</v>
      </c>
      <c r="C123" s="2">
        <v>-0.1338971</v>
      </c>
      <c r="D123" s="2">
        <v>0.26067754</v>
      </c>
      <c r="E123" s="2">
        <v>1.54425542</v>
      </c>
      <c r="F123" s="2">
        <v>0.83046451</v>
      </c>
      <c r="G123" s="2">
        <v>-0.127995</v>
      </c>
      <c r="H123" s="2">
        <v>0.22145011</v>
      </c>
      <c r="I123" s="2">
        <v>-1.2255338</v>
      </c>
      <c r="J123" s="2">
        <v>-0.0991948</v>
      </c>
      <c r="K123" s="2">
        <v>-0.3881149</v>
      </c>
      <c r="L123" s="2">
        <v>-0.1398422</v>
      </c>
      <c r="M123" s="2">
        <v>0.59388545</v>
      </c>
      <c r="N123" s="2">
        <v>0.05161562</v>
      </c>
      <c r="O123" s="2">
        <v>-0.0233085</v>
      </c>
      <c r="P123" s="2">
        <v>0.0</v>
      </c>
      <c r="Q123" s="2">
        <v>0.0</v>
      </c>
    </row>
    <row r="124">
      <c r="A124" s="1" t="s">
        <v>1188</v>
      </c>
      <c r="B124" s="2">
        <v>-0.9896886</v>
      </c>
      <c r="C124" s="2">
        <v>-0.6636874</v>
      </c>
      <c r="D124" s="2">
        <v>-1.124969</v>
      </c>
      <c r="E124" s="2">
        <v>-0.1840306</v>
      </c>
      <c r="F124" s="2">
        <v>1.86983352</v>
      </c>
      <c r="G124" s="2">
        <v>-0.6639078</v>
      </c>
      <c r="H124" s="2">
        <v>-0.0451832</v>
      </c>
      <c r="I124" s="2">
        <v>0.14845383</v>
      </c>
      <c r="J124" s="2">
        <v>0.81241908</v>
      </c>
      <c r="K124" s="2">
        <v>-0.5190185</v>
      </c>
      <c r="L124" s="2">
        <v>-1.3964112</v>
      </c>
      <c r="M124" s="2">
        <v>0.16054312</v>
      </c>
      <c r="N124" s="2">
        <v>-3.516812</v>
      </c>
      <c r="O124" s="2">
        <v>-0.2338428</v>
      </c>
      <c r="P124" s="2">
        <v>0.0</v>
      </c>
      <c r="Q124" s="2">
        <v>0.0</v>
      </c>
    </row>
    <row r="125">
      <c r="A125" s="1" t="s">
        <v>1189</v>
      </c>
      <c r="B125" s="2">
        <v>-1.0280077</v>
      </c>
      <c r="C125" s="2">
        <v>-1.7261472</v>
      </c>
      <c r="D125" s="2">
        <v>1.53306564</v>
      </c>
      <c r="E125" s="2">
        <v>-0.5849022</v>
      </c>
      <c r="F125" s="2">
        <v>1.59583864</v>
      </c>
      <c r="G125" s="2">
        <v>-0.8000824</v>
      </c>
      <c r="H125" s="2">
        <v>0.47538657</v>
      </c>
      <c r="I125" s="2">
        <v>-1.7980286</v>
      </c>
      <c r="J125" s="2">
        <v>0.37831725</v>
      </c>
      <c r="K125" s="2">
        <v>-0.9236297</v>
      </c>
      <c r="L125" s="2">
        <v>-0.8142628</v>
      </c>
      <c r="M125" s="2">
        <v>-1.0958803</v>
      </c>
      <c r="N125" s="2">
        <v>-8.0514684</v>
      </c>
      <c r="O125" s="2">
        <v>-1.2081161</v>
      </c>
      <c r="P125" s="2">
        <v>0.0</v>
      </c>
      <c r="Q125" s="2">
        <v>0.0</v>
      </c>
    </row>
    <row r="126">
      <c r="A126" s="1" t="s">
        <v>1190</v>
      </c>
      <c r="B126" s="2">
        <v>-1.0663267</v>
      </c>
      <c r="C126" s="2">
        <v>-1.118616</v>
      </c>
      <c r="D126" s="2">
        <v>-0.2065136</v>
      </c>
      <c r="E126" s="2">
        <v>0.07691414</v>
      </c>
      <c r="F126" s="2">
        <v>1.53922813</v>
      </c>
      <c r="G126" s="2">
        <v>0.08724867</v>
      </c>
      <c r="H126" s="2">
        <v>0.03099776</v>
      </c>
      <c r="I126" s="2">
        <v>0.60644969</v>
      </c>
      <c r="J126" s="2">
        <v>1.98449402</v>
      </c>
      <c r="K126" s="2">
        <v>-0.3643142</v>
      </c>
      <c r="L126" s="2">
        <v>-1.6639789</v>
      </c>
      <c r="M126" s="2">
        <v>0.39766811</v>
      </c>
      <c r="N126" s="2">
        <v>-0.9417338</v>
      </c>
      <c r="O126" s="2">
        <v>-0.304968</v>
      </c>
      <c r="P126" s="2">
        <v>0.0</v>
      </c>
      <c r="Q126" s="2">
        <v>0.0</v>
      </c>
    </row>
    <row r="127">
      <c r="A127" s="1" t="s">
        <v>1191</v>
      </c>
      <c r="B127" s="2">
        <v>-1.0866133</v>
      </c>
      <c r="C127" s="2">
        <v>-3.0189506</v>
      </c>
      <c r="D127" s="2">
        <v>-3.0698293</v>
      </c>
      <c r="E127" s="2">
        <v>-0.8155924</v>
      </c>
      <c r="F127" s="2">
        <v>0.98218068</v>
      </c>
      <c r="G127" s="2">
        <v>-2.4078209</v>
      </c>
      <c r="H127" s="2">
        <v>2.29103225</v>
      </c>
      <c r="I127" s="2">
        <v>-2.2560244</v>
      </c>
      <c r="J127" s="2">
        <v>0.92817957</v>
      </c>
      <c r="K127" s="2">
        <v>-2.0303603</v>
      </c>
      <c r="L127" s="2">
        <v>-0.3898948</v>
      </c>
      <c r="M127" s="2">
        <v>-0.7619061</v>
      </c>
      <c r="N127" s="2">
        <v>-17.209411</v>
      </c>
      <c r="O127" s="2">
        <v>-1.8535805</v>
      </c>
      <c r="P127" s="2">
        <v>0.0</v>
      </c>
      <c r="Q127" s="2">
        <v>0.0</v>
      </c>
    </row>
    <row r="128">
      <c r="A128" s="1" t="s">
        <v>1192</v>
      </c>
      <c r="B128" s="2">
        <v>-1.0911214</v>
      </c>
      <c r="C128" s="2">
        <v>0.28647991</v>
      </c>
      <c r="D128" s="2">
        <v>-0.5179744</v>
      </c>
      <c r="E128" s="2">
        <v>0.6668761</v>
      </c>
      <c r="F128" s="2">
        <v>-0.1930536</v>
      </c>
      <c r="G128" s="2">
        <v>0.39473964</v>
      </c>
      <c r="H128" s="2">
        <v>-0.3372101</v>
      </c>
      <c r="I128" s="2">
        <v>0.37745176</v>
      </c>
      <c r="J128" s="2">
        <v>0.87029932</v>
      </c>
      <c r="K128" s="2">
        <v>-0.5071182</v>
      </c>
      <c r="L128" s="2">
        <v>-0.2103341</v>
      </c>
      <c r="M128" s="2">
        <v>0.26710638</v>
      </c>
      <c r="N128" s="2">
        <v>1.01425087</v>
      </c>
      <c r="O128" s="2">
        <v>-0.3196772</v>
      </c>
      <c r="P128" s="2">
        <v>0.0</v>
      </c>
      <c r="Q128" s="2">
        <v>0.0</v>
      </c>
    </row>
    <row r="129">
      <c r="A129" s="1" t="s">
        <v>1193</v>
      </c>
      <c r="B129" s="2">
        <v>-1.0911214</v>
      </c>
      <c r="C129" s="2">
        <v>-0.0647941</v>
      </c>
      <c r="D129" s="2">
        <v>-0.8223566</v>
      </c>
      <c r="E129" s="2">
        <v>-1.3526091</v>
      </c>
      <c r="F129" s="2">
        <v>-0.6844328</v>
      </c>
      <c r="G129" s="2">
        <v>0.40352509</v>
      </c>
      <c r="H129" s="2">
        <v>0.01830094</v>
      </c>
      <c r="I129" s="2">
        <v>0.14845383</v>
      </c>
      <c r="J129" s="2">
        <v>1.08735024</v>
      </c>
      <c r="K129" s="2">
        <v>-0.2810119</v>
      </c>
      <c r="L129" s="2">
        <v>-0.2103341</v>
      </c>
      <c r="M129" s="2">
        <v>0.45377433</v>
      </c>
      <c r="N129" s="2">
        <v>-1.9811684</v>
      </c>
      <c r="O129" s="2">
        <v>-0.805731</v>
      </c>
      <c r="P129" s="2">
        <v>0.0</v>
      </c>
      <c r="Q129" s="2">
        <v>0.0</v>
      </c>
    </row>
    <row r="130">
      <c r="A130" s="1" t="s">
        <v>1194</v>
      </c>
      <c r="B130" s="2">
        <v>-1.1204242</v>
      </c>
      <c r="C130" s="2">
        <v>0.07629138</v>
      </c>
      <c r="D130" s="2">
        <v>-0.4436486</v>
      </c>
      <c r="E130" s="2">
        <v>-0.0441037</v>
      </c>
      <c r="F130" s="2">
        <v>0.2439796</v>
      </c>
      <c r="G130" s="2">
        <v>-0.1455659</v>
      </c>
      <c r="H130" s="2">
        <v>0.4372961</v>
      </c>
      <c r="I130" s="2">
        <v>0.72094866</v>
      </c>
      <c r="J130" s="2">
        <v>0.97158975</v>
      </c>
      <c r="K130" s="2">
        <v>-0.899829</v>
      </c>
      <c r="L130" s="2">
        <v>-0.2103341</v>
      </c>
      <c r="M130" s="2">
        <v>-0.9248192</v>
      </c>
      <c r="N130" s="2">
        <v>-0.7002415</v>
      </c>
      <c r="O130" s="2">
        <v>-0.635304</v>
      </c>
      <c r="P130" s="2">
        <v>0.0</v>
      </c>
      <c r="Q130" s="2">
        <v>0.0</v>
      </c>
    </row>
    <row r="131">
      <c r="A131" s="1" t="s">
        <v>1195</v>
      </c>
      <c r="B131" s="2">
        <v>-1.1587433</v>
      </c>
      <c r="C131" s="2">
        <v>-0.7299112</v>
      </c>
      <c r="D131" s="2">
        <v>0.34385173</v>
      </c>
      <c r="E131" s="2">
        <v>-0.3201756</v>
      </c>
      <c r="F131" s="2">
        <v>-1.0535334</v>
      </c>
      <c r="G131" s="2">
        <v>-1.5556317</v>
      </c>
      <c r="H131" s="2">
        <v>1.49113241</v>
      </c>
      <c r="I131" s="2">
        <v>0.2629528</v>
      </c>
      <c r="J131" s="2">
        <v>0.53748792</v>
      </c>
      <c r="K131" s="2">
        <v>-1.8637557</v>
      </c>
      <c r="L131" s="2">
        <v>0.74008064</v>
      </c>
      <c r="M131" s="2">
        <v>-0.6997187</v>
      </c>
      <c r="N131" s="2">
        <v>-5.1970423</v>
      </c>
      <c r="O131" s="2">
        <v>-1.2907274</v>
      </c>
      <c r="P131" s="2">
        <v>0.0</v>
      </c>
      <c r="Q131" s="2">
        <v>0.0</v>
      </c>
    </row>
    <row r="132">
      <c r="A132" s="1" t="s">
        <v>1196</v>
      </c>
      <c r="B132" s="2">
        <v>-1.1655054</v>
      </c>
      <c r="C132" s="2">
        <v>0.71261554</v>
      </c>
      <c r="D132" s="2">
        <v>-0.0419349</v>
      </c>
      <c r="E132" s="2">
        <v>-0.9668647</v>
      </c>
      <c r="F132" s="2">
        <v>1.74981923</v>
      </c>
      <c r="G132" s="2">
        <v>-1.177857</v>
      </c>
      <c r="H132" s="2">
        <v>0.74201985</v>
      </c>
      <c r="I132" s="2">
        <v>0.49195073</v>
      </c>
      <c r="J132" s="2">
        <v>0.34937713</v>
      </c>
      <c r="K132" s="2">
        <v>-0.4833175</v>
      </c>
      <c r="L132" s="2">
        <v>-0.2103341</v>
      </c>
      <c r="M132" s="2">
        <v>0.08696116</v>
      </c>
      <c r="N132" s="2">
        <v>1.68684962</v>
      </c>
      <c r="O132" s="2">
        <v>0.18277496</v>
      </c>
      <c r="P132" s="2">
        <v>0.0</v>
      </c>
      <c r="Q132" s="2">
        <v>0.0</v>
      </c>
    </row>
    <row r="133">
      <c r="A133" s="1" t="s">
        <v>1197</v>
      </c>
      <c r="B133" s="2">
        <v>-1.2173489</v>
      </c>
      <c r="C133" s="2">
        <v>-1.0552715</v>
      </c>
      <c r="D133" s="2">
        <v>0.93138003</v>
      </c>
      <c r="E133" s="2">
        <v>-0.5168296</v>
      </c>
      <c r="F133" s="2">
        <v>1.1384257</v>
      </c>
      <c r="G133" s="2">
        <v>-1.437028</v>
      </c>
      <c r="H133" s="2">
        <v>1.7069784</v>
      </c>
      <c r="I133" s="2">
        <v>-1.6835296</v>
      </c>
      <c r="J133" s="2">
        <v>-0.403066</v>
      </c>
      <c r="K133" s="2">
        <v>-1.1973372</v>
      </c>
      <c r="L133" s="2">
        <v>-0.610818</v>
      </c>
      <c r="M133" s="2">
        <v>-1.6625496</v>
      </c>
      <c r="N133" s="2">
        <v>-8.3190703</v>
      </c>
      <c r="O133" s="2">
        <v>-1.4465687</v>
      </c>
      <c r="P133" s="2">
        <v>0.0</v>
      </c>
      <c r="Q133" s="2">
        <v>0.0</v>
      </c>
    </row>
    <row r="134">
      <c r="A134" s="1" t="s">
        <v>1198</v>
      </c>
      <c r="B134" s="2">
        <v>-1.2511598</v>
      </c>
      <c r="C134" s="2">
        <v>-0.1338971</v>
      </c>
      <c r="D134" s="2">
        <v>-0.972778</v>
      </c>
      <c r="E134" s="2">
        <v>-1.2126822</v>
      </c>
      <c r="F134" s="2">
        <v>0.85084429</v>
      </c>
      <c r="G134" s="2">
        <v>-0.2465987</v>
      </c>
      <c r="H134" s="2">
        <v>0.99595631</v>
      </c>
      <c r="I134" s="2">
        <v>-0.424041</v>
      </c>
      <c r="J134" s="2">
        <v>0.88476939</v>
      </c>
      <c r="K134" s="2">
        <v>-1.3401412</v>
      </c>
      <c r="L134" s="2">
        <v>-0.9666788</v>
      </c>
      <c r="M134" s="2">
        <v>-1.1428987</v>
      </c>
      <c r="N134" s="2">
        <v>-4.7847151</v>
      </c>
      <c r="O134" s="2">
        <v>-1.282316</v>
      </c>
      <c r="P134" s="2">
        <v>0.0</v>
      </c>
      <c r="Q134" s="2">
        <v>0.0</v>
      </c>
    </row>
    <row r="135">
      <c r="A135" s="1" t="s">
        <v>1199</v>
      </c>
      <c r="B135" s="2">
        <v>-1.3841494</v>
      </c>
      <c r="C135" s="2">
        <v>-0.5945843</v>
      </c>
      <c r="D135" s="2">
        <v>1.05171715</v>
      </c>
      <c r="E135" s="2">
        <v>1.03749322</v>
      </c>
      <c r="F135" s="2">
        <v>0.72177232</v>
      </c>
      <c r="G135" s="2">
        <v>0.66708878</v>
      </c>
      <c r="H135" s="2">
        <v>0.33572151</v>
      </c>
      <c r="I135" s="2">
        <v>-0.9965358</v>
      </c>
      <c r="J135" s="2">
        <v>0.40725737</v>
      </c>
      <c r="K135" s="2">
        <v>-0.6618224</v>
      </c>
      <c r="L135" s="2">
        <v>1.04668223</v>
      </c>
      <c r="M135" s="2">
        <v>0.67275483</v>
      </c>
      <c r="N135" s="2">
        <v>1.31785548</v>
      </c>
      <c r="O135" s="2">
        <v>0.0065766</v>
      </c>
      <c r="P135" s="2">
        <v>0.0</v>
      </c>
      <c r="Q135" s="2">
        <v>0.0</v>
      </c>
    </row>
    <row r="136">
      <c r="A136" s="1" t="s">
        <v>1200</v>
      </c>
      <c r="B136" s="2">
        <v>-1.4652957</v>
      </c>
      <c r="C136" s="2">
        <v>-0.4880504</v>
      </c>
      <c r="D136" s="2">
        <v>-1.5426096</v>
      </c>
      <c r="E136" s="2">
        <v>-0.785338</v>
      </c>
      <c r="F136" s="2">
        <v>0.61760898</v>
      </c>
      <c r="G136" s="2">
        <v>-1.0724316</v>
      </c>
      <c r="H136" s="2">
        <v>1.19910548</v>
      </c>
      <c r="I136" s="2">
        <v>-0.1950431</v>
      </c>
      <c r="J136" s="2">
        <v>1.00052987</v>
      </c>
      <c r="K136" s="2">
        <v>-1.0664336</v>
      </c>
      <c r="L136" s="2">
        <v>-0.2103341</v>
      </c>
      <c r="M136" s="2">
        <v>-1.2757116</v>
      </c>
      <c r="N136" s="2">
        <v>-5.7598391</v>
      </c>
      <c r="O136" s="2">
        <v>-1.1211503</v>
      </c>
      <c r="P136" s="2">
        <v>0.0</v>
      </c>
      <c r="Q136" s="2">
        <v>0.0</v>
      </c>
    </row>
    <row r="137">
      <c r="A137" s="1" t="s">
        <v>1201</v>
      </c>
      <c r="B137" s="2">
        <v>-1.4675497</v>
      </c>
      <c r="C137" s="2">
        <v>-0.5485156</v>
      </c>
      <c r="D137" s="2">
        <v>-0.7108677</v>
      </c>
      <c r="E137" s="2">
        <v>0.14498667</v>
      </c>
      <c r="F137" s="2">
        <v>1.50979066</v>
      </c>
      <c r="G137" s="2">
        <v>-0.3168823</v>
      </c>
      <c r="H137" s="2">
        <v>0.81820079</v>
      </c>
      <c r="I137" s="2">
        <v>-0.53854</v>
      </c>
      <c r="J137" s="2">
        <v>-0.8805781</v>
      </c>
      <c r="K137" s="2">
        <v>-0.971231</v>
      </c>
      <c r="L137" s="2">
        <v>0.51171438</v>
      </c>
      <c r="M137" s="2">
        <v>-0.7215463</v>
      </c>
      <c r="N137" s="2">
        <v>-4.7083384</v>
      </c>
      <c r="O137" s="2">
        <v>-0.349806</v>
      </c>
      <c r="P137" s="2">
        <v>0.0</v>
      </c>
      <c r="Q137" s="2">
        <v>0.0</v>
      </c>
    </row>
    <row r="138">
      <c r="A138" s="1" t="s">
        <v>1202</v>
      </c>
      <c r="B138" s="2">
        <v>-1.4743119</v>
      </c>
      <c r="C138" s="2">
        <v>-0.767342</v>
      </c>
      <c r="D138" s="2">
        <v>-1.8346041</v>
      </c>
      <c r="E138" s="2">
        <v>0.67443971</v>
      </c>
      <c r="F138" s="2">
        <v>-1.520004</v>
      </c>
      <c r="G138" s="2">
        <v>-0.2509914</v>
      </c>
      <c r="H138" s="2">
        <v>0.51347703</v>
      </c>
      <c r="I138" s="2">
        <v>-1.6835296</v>
      </c>
      <c r="J138" s="2">
        <v>-0.9239882</v>
      </c>
      <c r="K138" s="2">
        <v>-0.2691116</v>
      </c>
      <c r="L138" s="2">
        <v>0.00750666</v>
      </c>
      <c r="M138" s="2">
        <v>-0.7005234</v>
      </c>
      <c r="N138" s="2">
        <v>-10.225661</v>
      </c>
      <c r="O138" s="2">
        <v>-1.6305497</v>
      </c>
      <c r="P138" s="2">
        <v>0.0</v>
      </c>
      <c r="Q138" s="2">
        <v>0.0</v>
      </c>
    </row>
    <row r="139">
      <c r="A139" s="1" t="s">
        <v>1203</v>
      </c>
      <c r="B139" s="2">
        <v>-1.5239013</v>
      </c>
      <c r="C139" s="2">
        <v>0.59744375</v>
      </c>
      <c r="D139" s="2">
        <v>-1.6364018</v>
      </c>
      <c r="E139" s="2">
        <v>0.61393079</v>
      </c>
      <c r="F139" s="2">
        <v>0.21454213</v>
      </c>
      <c r="G139" s="2">
        <v>-0.5453042</v>
      </c>
      <c r="H139" s="2">
        <v>0.5515675</v>
      </c>
      <c r="I139" s="2">
        <v>-0.309542</v>
      </c>
      <c r="J139" s="2">
        <v>-0.2873056</v>
      </c>
      <c r="K139" s="2">
        <v>-0.3167129</v>
      </c>
      <c r="L139" s="2">
        <v>-0.3183236</v>
      </c>
      <c r="M139" s="2">
        <v>-0.5835062</v>
      </c>
      <c r="N139" s="2">
        <v>-2.4922785</v>
      </c>
      <c r="O139" s="2">
        <v>-0.5991712</v>
      </c>
      <c r="P139" s="2">
        <v>0.0</v>
      </c>
      <c r="Q139" s="2">
        <v>0.0</v>
      </c>
    </row>
    <row r="140">
      <c r="A140" s="1" t="s">
        <v>1204</v>
      </c>
      <c r="B140" s="2">
        <v>-1.5847609</v>
      </c>
      <c r="C140" s="2">
        <v>0.38149664</v>
      </c>
      <c r="D140" s="2">
        <v>-1.6788737</v>
      </c>
      <c r="E140" s="2">
        <v>-0.1310853</v>
      </c>
      <c r="F140" s="2">
        <v>-0.0051067</v>
      </c>
      <c r="G140" s="2">
        <v>-0.2773478</v>
      </c>
      <c r="H140" s="2">
        <v>0.48808339</v>
      </c>
      <c r="I140" s="2">
        <v>0.14845383</v>
      </c>
      <c r="J140" s="2">
        <v>0.32043701</v>
      </c>
      <c r="K140" s="2">
        <v>-0.4000152</v>
      </c>
      <c r="L140" s="2">
        <v>0.47103164</v>
      </c>
      <c r="M140" s="2">
        <v>-0.2746129</v>
      </c>
      <c r="N140" s="2">
        <v>-1.6190882</v>
      </c>
      <c r="O140" s="2">
        <v>-0.4622597</v>
      </c>
      <c r="P140" s="2">
        <v>0.0</v>
      </c>
      <c r="Q140" s="2">
        <v>0.0</v>
      </c>
    </row>
    <row r="141">
      <c r="A141" s="1" t="s">
        <v>1205</v>
      </c>
      <c r="B141" s="2">
        <v>-1.6388584</v>
      </c>
      <c r="C141" s="2">
        <v>0.57440939</v>
      </c>
      <c r="D141" s="2">
        <v>-0.4949688</v>
      </c>
      <c r="E141" s="2">
        <v>-0.3466483</v>
      </c>
      <c r="F141" s="2">
        <v>0.78291168</v>
      </c>
      <c r="G141" s="2">
        <v>-0.4267005</v>
      </c>
      <c r="H141" s="2">
        <v>0.67853573</v>
      </c>
      <c r="I141" s="2">
        <v>0.72094866</v>
      </c>
      <c r="J141" s="2">
        <v>0.19020646</v>
      </c>
      <c r="K141" s="2">
        <v>-1.0902343</v>
      </c>
      <c r="L141" s="2">
        <v>-0.2103341</v>
      </c>
      <c r="M141" s="2">
        <v>0.62481081</v>
      </c>
      <c r="N141" s="2">
        <v>0.60800035</v>
      </c>
      <c r="O141" s="2">
        <v>-0.2264015</v>
      </c>
      <c r="P141" s="2">
        <v>0.0</v>
      </c>
      <c r="Q141" s="2">
        <v>0.0</v>
      </c>
    </row>
    <row r="142">
      <c r="A142" s="1" t="s">
        <v>1206</v>
      </c>
      <c r="B142" s="2">
        <v>-1.7222587</v>
      </c>
      <c r="C142" s="2">
        <v>-2.6676766</v>
      </c>
      <c r="D142" s="2">
        <v>-1.3550253</v>
      </c>
      <c r="E142" s="2">
        <v>-1.3526091</v>
      </c>
      <c r="F142" s="2">
        <v>-1.5018886</v>
      </c>
      <c r="G142" s="2">
        <v>-2.6582064</v>
      </c>
      <c r="H142" s="2">
        <v>2.69733059</v>
      </c>
      <c r="I142" s="2">
        <v>-1.2255338</v>
      </c>
      <c r="J142" s="2">
        <v>-0.9529284</v>
      </c>
      <c r="K142" s="2">
        <v>-2.1374632</v>
      </c>
      <c r="L142" s="2">
        <v>0.01500685</v>
      </c>
      <c r="M142" s="2">
        <v>-1.8836084</v>
      </c>
      <c r="N142" s="2">
        <v>-20.556678</v>
      </c>
      <c r="O142" s="2">
        <v>-2.9818238</v>
      </c>
      <c r="P142" s="2">
        <v>0.0</v>
      </c>
      <c r="Q142" s="2">
        <v>0.0</v>
      </c>
    </row>
    <row r="143">
      <c r="A143" s="1" t="s">
        <v>1207</v>
      </c>
      <c r="B143" s="2">
        <v>-1.8146753</v>
      </c>
      <c r="C143" s="2">
        <v>1.08980317</v>
      </c>
      <c r="D143" s="2">
        <v>-0.7922723</v>
      </c>
      <c r="E143" s="2">
        <v>-3.0241679</v>
      </c>
      <c r="F143" s="2">
        <v>0.0016866</v>
      </c>
      <c r="G143" s="2">
        <v>-0.483806</v>
      </c>
      <c r="H143" s="2">
        <v>0.34841834</v>
      </c>
      <c r="I143" s="2">
        <v>0.60644969</v>
      </c>
      <c r="J143" s="2">
        <v>-0.0413145</v>
      </c>
      <c r="K143" s="2">
        <v>-0.6023208</v>
      </c>
      <c r="L143" s="2">
        <v>-0.2103341</v>
      </c>
      <c r="M143" s="2">
        <v>-1.2699671</v>
      </c>
      <c r="N143" s="2">
        <v>-4.0335511</v>
      </c>
      <c r="O143" s="2">
        <v>-1.2686041</v>
      </c>
      <c r="P143" s="2">
        <v>0.0</v>
      </c>
      <c r="Q143" s="2">
        <v>0.0</v>
      </c>
    </row>
    <row r="144">
      <c r="A144" s="1" t="s">
        <v>1208</v>
      </c>
      <c r="B144" s="2">
        <v>-1.8868052</v>
      </c>
      <c r="C144" s="2">
        <v>-1.2712186</v>
      </c>
      <c r="D144" s="2">
        <v>0.32969442</v>
      </c>
      <c r="E144" s="2">
        <v>0.2622227</v>
      </c>
      <c r="F144" s="2">
        <v>-1.6173741</v>
      </c>
      <c r="G144" s="2">
        <v>-0.5453042</v>
      </c>
      <c r="H144" s="2">
        <v>1.40225464</v>
      </c>
      <c r="I144" s="2">
        <v>-0.6530389</v>
      </c>
      <c r="J144" s="2">
        <v>-1.4449104</v>
      </c>
      <c r="K144" s="2">
        <v>-1.0188323</v>
      </c>
      <c r="L144" s="2">
        <v>0.45340152</v>
      </c>
      <c r="M144" s="2">
        <v>-1.8787297</v>
      </c>
      <c r="N144" s="2">
        <v>-11.133533</v>
      </c>
      <c r="O144" s="2">
        <v>-2.082827</v>
      </c>
      <c r="P144" s="2">
        <v>0.0</v>
      </c>
      <c r="Q144" s="2">
        <v>0.0</v>
      </c>
    </row>
    <row r="145">
      <c r="A145" s="1" t="s">
        <v>1209</v>
      </c>
      <c r="B145" s="2">
        <v>-2.8380193</v>
      </c>
      <c r="C145" s="2">
        <v>-0.0302425</v>
      </c>
      <c r="D145" s="2">
        <v>-0.8966824</v>
      </c>
      <c r="E145" s="2">
        <v>-3.8372565</v>
      </c>
      <c r="F145" s="2">
        <v>1.06822866</v>
      </c>
      <c r="G145" s="2">
        <v>-2.9613047</v>
      </c>
      <c r="H145" s="2">
        <v>2.74811788</v>
      </c>
      <c r="I145" s="2">
        <v>-1.5690307</v>
      </c>
      <c r="J145" s="2">
        <v>-1.6330212</v>
      </c>
      <c r="K145" s="2">
        <v>-2.4587721</v>
      </c>
      <c r="L145" s="2">
        <v>0.44051093</v>
      </c>
      <c r="M145" s="2">
        <v>-2.9104733</v>
      </c>
      <c r="N145" s="2">
        <v>-15.754941</v>
      </c>
      <c r="O145" s="2">
        <v>-2.6144061</v>
      </c>
      <c r="P145" s="2">
        <v>0.0</v>
      </c>
      <c r="Q145" s="2">
        <v>0.0</v>
      </c>
    </row>
    <row r="146">
      <c r="A146" s="1" t="s">
        <v>1210</v>
      </c>
      <c r="B146" s="2">
        <v>-3.3496914</v>
      </c>
      <c r="C146" s="2">
        <v>-1.6599234</v>
      </c>
      <c r="D146" s="2">
        <v>-2.261093</v>
      </c>
      <c r="E146" s="2">
        <v>0.56098549</v>
      </c>
      <c r="F146" s="2">
        <v>0.49306585</v>
      </c>
      <c r="G146" s="2">
        <v>-3.1853338</v>
      </c>
      <c r="H146" s="2">
        <v>2.90047976</v>
      </c>
      <c r="I146" s="2">
        <v>-1.6835296</v>
      </c>
      <c r="J146" s="2">
        <v>-0.0991948</v>
      </c>
      <c r="K146" s="2">
        <v>-3.0299879</v>
      </c>
      <c r="L146" s="2">
        <v>-0.3183236</v>
      </c>
      <c r="M146" s="2">
        <v>-2.7567063</v>
      </c>
      <c r="N146" s="2">
        <v>-17.758697</v>
      </c>
      <c r="O146" s="2">
        <v>-2.9420299</v>
      </c>
      <c r="P146" s="2">
        <v>0.0</v>
      </c>
      <c r="Q146" s="2">
        <v>0.0</v>
      </c>
    </row>
    <row r="147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86"/>
    <col customWidth="1" min="2" max="7" width="12.57"/>
    <col customWidth="1" min="16" max="18" width="12.57"/>
  </cols>
  <sheetData>
    <row r="1">
      <c r="A1" s="1"/>
      <c r="B1" s="1" t="s">
        <v>1055</v>
      </c>
      <c r="C1" s="1" t="s">
        <v>1060</v>
      </c>
      <c r="D1" s="1" t="s">
        <v>1052</v>
      </c>
      <c r="E1" s="1" t="s">
        <v>1061</v>
      </c>
      <c r="F1" s="1" t="s">
        <v>1057</v>
      </c>
      <c r="G1" s="1" t="s">
        <v>1056</v>
      </c>
      <c r="H1" s="1" t="s">
        <v>1059</v>
      </c>
      <c r="I1" s="1" t="s">
        <v>1050</v>
      </c>
      <c r="J1" s="1" t="s">
        <v>1053</v>
      </c>
      <c r="K1" s="1" t="s">
        <v>1051</v>
      </c>
      <c r="L1" s="1" t="s">
        <v>1058</v>
      </c>
      <c r="M1" s="1" t="s">
        <v>1054</v>
      </c>
      <c r="N1" s="1" t="s">
        <v>1062</v>
      </c>
      <c r="O1" s="1" t="s">
        <v>1063</v>
      </c>
      <c r="P1" s="1" t="s">
        <v>1064</v>
      </c>
      <c r="Q1" s="1" t="s">
        <v>1065</v>
      </c>
      <c r="R1" s="5" t="s">
        <v>1211</v>
      </c>
      <c r="S1" s="1" t="s">
        <v>1212</v>
      </c>
      <c r="T1" s="1" t="s">
        <v>1213</v>
      </c>
      <c r="U1" s="5" t="s">
        <v>1214</v>
      </c>
      <c r="V1" s="5"/>
      <c r="W1" s="5"/>
      <c r="X1" s="5"/>
      <c r="Y1" s="5"/>
      <c r="Z1" s="5"/>
    </row>
    <row r="2">
      <c r="A2" s="1" t="s">
        <v>1080</v>
      </c>
      <c r="B2" s="2">
        <v>1.43669199</v>
      </c>
      <c r="C2" s="2">
        <v>0.32920941</v>
      </c>
      <c r="D2" s="2">
        <v>1.30405728</v>
      </c>
      <c r="E2" s="2">
        <v>1.99292623</v>
      </c>
      <c r="F2" s="2">
        <v>1.97776245</v>
      </c>
      <c r="G2" s="2">
        <v>-1.95669</v>
      </c>
      <c r="H2" s="2">
        <v>2.18811778</v>
      </c>
      <c r="I2" s="2">
        <v>0.48755221</v>
      </c>
      <c r="J2" s="2">
        <v>2.12938344</v>
      </c>
      <c r="K2" s="2">
        <v>2.34653869</v>
      </c>
      <c r="L2" s="2">
        <v>-0.5901428</v>
      </c>
      <c r="M2" s="2">
        <v>-0.2974731</v>
      </c>
      <c r="N2" s="2">
        <v>11.3479336</v>
      </c>
      <c r="O2" s="2">
        <v>2.36500595</v>
      </c>
      <c r="P2" s="2">
        <v>0.0</v>
      </c>
      <c r="Q2" s="1">
        <v>0.0</v>
      </c>
      <c r="R2" s="6">
        <v>0.0</v>
      </c>
      <c r="S2" s="2">
        <v>0.0</v>
      </c>
      <c r="T2" s="2">
        <v>0.0</v>
      </c>
      <c r="U2" s="6">
        <v>0.0</v>
      </c>
      <c r="V2" s="6"/>
      <c r="W2" s="6"/>
      <c r="X2" s="6"/>
      <c r="Y2" s="6"/>
      <c r="Z2" s="6"/>
    </row>
    <row r="3">
      <c r="A3" s="1" t="s">
        <v>1215</v>
      </c>
      <c r="B3" s="2">
        <v>1.1529537</v>
      </c>
      <c r="C3" s="2">
        <v>-0.0451521</v>
      </c>
      <c r="D3" s="2">
        <v>0.42004765</v>
      </c>
      <c r="E3" s="2">
        <v>1.97884887</v>
      </c>
      <c r="F3" s="2">
        <v>0.70816406</v>
      </c>
      <c r="G3" s="2">
        <v>-1.9963038</v>
      </c>
      <c r="H3" s="2">
        <v>2.99975909</v>
      </c>
      <c r="I3" s="2">
        <v>1.14729783</v>
      </c>
      <c r="J3" s="2">
        <v>0.00702058</v>
      </c>
      <c r="K3" s="2">
        <v>1.37116991</v>
      </c>
      <c r="L3" s="2">
        <v>0.18313508</v>
      </c>
      <c r="M3" s="2">
        <v>0.26690693</v>
      </c>
      <c r="N3" s="2">
        <v>8.19384781</v>
      </c>
      <c r="O3" s="2">
        <v>2.34526248</v>
      </c>
      <c r="P3" s="2">
        <v>-3.0</v>
      </c>
      <c r="Q3" s="1">
        <v>0.0</v>
      </c>
      <c r="R3" s="6">
        <v>0.0</v>
      </c>
      <c r="S3" s="2">
        <v>0.0</v>
      </c>
      <c r="T3" s="2">
        <v>0.0</v>
      </c>
      <c r="U3" s="6">
        <v>0.0</v>
      </c>
      <c r="V3" s="6"/>
      <c r="W3" s="6"/>
      <c r="X3" s="6"/>
      <c r="Y3" s="6"/>
      <c r="Z3" s="6"/>
    </row>
    <row r="4">
      <c r="A4" s="1" t="s">
        <v>1216</v>
      </c>
      <c r="B4" s="2">
        <v>0.7431095</v>
      </c>
      <c r="C4" s="2">
        <v>1.34748109</v>
      </c>
      <c r="D4" s="2">
        <v>0.25605293</v>
      </c>
      <c r="E4" s="2">
        <v>1.36866217</v>
      </c>
      <c r="F4" s="2">
        <v>0.2849646</v>
      </c>
      <c r="G4" s="2">
        <v>-1.2733521</v>
      </c>
      <c r="H4" s="2">
        <v>1.67080794</v>
      </c>
      <c r="I4" s="2">
        <v>0.26479834</v>
      </c>
      <c r="J4" s="2">
        <v>0.70652594</v>
      </c>
      <c r="K4" s="2">
        <v>-0.086354</v>
      </c>
      <c r="L4" s="2">
        <v>0.82192986</v>
      </c>
      <c r="M4" s="2">
        <v>2.27707521</v>
      </c>
      <c r="N4" s="2">
        <v>8.38170153</v>
      </c>
      <c r="O4" s="2">
        <v>2.24093424</v>
      </c>
      <c r="P4" s="2">
        <v>-1.0</v>
      </c>
      <c r="Q4" s="1">
        <v>0.0</v>
      </c>
      <c r="R4" s="6">
        <v>0.0</v>
      </c>
      <c r="S4" s="2">
        <v>0.0</v>
      </c>
      <c r="T4" s="2">
        <v>0.0</v>
      </c>
      <c r="U4" s="6">
        <v>0.0</v>
      </c>
      <c r="V4" s="6"/>
      <c r="W4" s="6"/>
      <c r="X4" s="6"/>
      <c r="Y4" s="6"/>
      <c r="Z4" s="6"/>
    </row>
    <row r="5">
      <c r="A5" s="1" t="s">
        <v>1120</v>
      </c>
      <c r="B5" s="2">
        <v>0.84819775</v>
      </c>
      <c r="C5" s="2">
        <v>-0.2956982</v>
      </c>
      <c r="D5" s="2">
        <v>0.40442911</v>
      </c>
      <c r="E5" s="2">
        <v>1.82403502</v>
      </c>
      <c r="F5" s="2">
        <v>0.49656433</v>
      </c>
      <c r="G5" s="2">
        <v>-1.471421</v>
      </c>
      <c r="H5" s="2">
        <v>1.58161659</v>
      </c>
      <c r="I5" s="2">
        <v>1.42504065</v>
      </c>
      <c r="J5" s="2">
        <v>-1.3469462</v>
      </c>
      <c r="K5" s="2">
        <v>0.93546095</v>
      </c>
      <c r="L5" s="2">
        <v>1.0572753</v>
      </c>
      <c r="M5" s="2">
        <v>1.65869589</v>
      </c>
      <c r="N5" s="2">
        <v>7.11725009</v>
      </c>
      <c r="O5" s="2">
        <v>2.17180313</v>
      </c>
      <c r="P5" s="2">
        <v>0.0</v>
      </c>
      <c r="Q5" s="1">
        <v>0.0</v>
      </c>
      <c r="R5" s="6">
        <v>0.0</v>
      </c>
      <c r="S5" s="2">
        <v>0.0</v>
      </c>
      <c r="T5" s="2">
        <v>0.0</v>
      </c>
      <c r="U5" s="6">
        <v>0.0</v>
      </c>
      <c r="V5" s="6"/>
      <c r="W5" s="6"/>
      <c r="X5" s="6"/>
      <c r="Y5" s="6"/>
      <c r="Z5" s="6"/>
    </row>
    <row r="6">
      <c r="A6" s="1" t="s">
        <v>1082</v>
      </c>
      <c r="B6" s="2">
        <v>1.27555667</v>
      </c>
      <c r="C6" s="2">
        <v>0.92488882</v>
      </c>
      <c r="D6" s="2">
        <v>0.13579014</v>
      </c>
      <c r="E6" s="2">
        <v>0.9321427</v>
      </c>
      <c r="F6" s="2">
        <v>1.76616271</v>
      </c>
      <c r="G6" s="2">
        <v>-1.2139314</v>
      </c>
      <c r="H6" s="2">
        <v>0.95727712</v>
      </c>
      <c r="I6" s="2">
        <v>0.98476415</v>
      </c>
      <c r="J6" s="2">
        <v>0.7992634</v>
      </c>
      <c r="K6" s="2">
        <v>0.53735124</v>
      </c>
      <c r="L6" s="2">
        <v>0.42688572</v>
      </c>
      <c r="M6" s="2">
        <v>1.39566694</v>
      </c>
      <c r="N6" s="2">
        <v>8.92181822</v>
      </c>
      <c r="O6" s="2">
        <v>2.15572342</v>
      </c>
      <c r="P6" s="2">
        <v>-5.0</v>
      </c>
      <c r="Q6" s="1">
        <v>0.0</v>
      </c>
      <c r="R6" s="6">
        <v>0.0</v>
      </c>
      <c r="S6" s="2">
        <v>0.0</v>
      </c>
      <c r="T6" s="2">
        <v>0.0</v>
      </c>
      <c r="U6" s="6">
        <v>0.0</v>
      </c>
      <c r="V6" s="6"/>
      <c r="W6" s="6"/>
      <c r="X6" s="6"/>
      <c r="Y6" s="6"/>
      <c r="Z6" s="6"/>
    </row>
    <row r="7">
      <c r="A7" s="1" t="s">
        <v>1142</v>
      </c>
      <c r="B7" s="2">
        <v>1.94812151</v>
      </c>
      <c r="C7" s="2">
        <v>0.58771123</v>
      </c>
      <c r="D7" s="2">
        <v>0.51688263</v>
      </c>
      <c r="E7" s="2">
        <v>1.38810167</v>
      </c>
      <c r="F7" s="2">
        <v>0.17916474</v>
      </c>
      <c r="G7" s="2">
        <v>-1.6298762</v>
      </c>
      <c r="H7" s="2">
        <v>1.95622027</v>
      </c>
      <c r="I7" s="2">
        <v>1.28890652</v>
      </c>
      <c r="J7" s="2">
        <v>-0.2420457</v>
      </c>
      <c r="K7" s="2">
        <v>1.60561229</v>
      </c>
      <c r="L7" s="2">
        <v>0.72106752</v>
      </c>
      <c r="M7" s="2">
        <v>0.78599718</v>
      </c>
      <c r="N7" s="2">
        <v>9.10586365</v>
      </c>
      <c r="O7" s="2">
        <v>2.1202714</v>
      </c>
      <c r="P7" s="2">
        <v>-1.0</v>
      </c>
      <c r="Q7" s="1">
        <v>0.0</v>
      </c>
      <c r="R7" s="6">
        <v>0.0</v>
      </c>
      <c r="S7" s="2">
        <v>0.0</v>
      </c>
      <c r="T7" s="2">
        <v>0.0</v>
      </c>
      <c r="U7" s="6">
        <v>0.0</v>
      </c>
      <c r="V7" s="6"/>
      <c r="W7" s="6"/>
      <c r="X7" s="6"/>
      <c r="Y7" s="6"/>
      <c r="Z7" s="6"/>
    </row>
    <row r="8">
      <c r="A8" s="1" t="s">
        <v>1217</v>
      </c>
      <c r="B8" s="2">
        <v>1.98315093</v>
      </c>
      <c r="C8" s="2">
        <v>1.66423593</v>
      </c>
      <c r="D8" s="2">
        <v>0.43566619</v>
      </c>
      <c r="E8" s="2">
        <v>2.44285653</v>
      </c>
      <c r="F8" s="2">
        <v>1.23716339</v>
      </c>
      <c r="G8" s="2">
        <v>-1.9467865</v>
      </c>
      <c r="H8" s="2">
        <v>0.62726911</v>
      </c>
      <c r="I8" s="2">
        <v>0.82077059</v>
      </c>
      <c r="J8" s="2">
        <v>1.75313434</v>
      </c>
      <c r="K8" s="2">
        <v>0.95536643</v>
      </c>
      <c r="L8" s="2">
        <v>0.6118</v>
      </c>
      <c r="M8" s="2">
        <v>-0.9785613</v>
      </c>
      <c r="N8" s="2">
        <v>9.60606565</v>
      </c>
      <c r="O8" s="2">
        <v>1.79636466</v>
      </c>
      <c r="P8" s="2">
        <v>0.0</v>
      </c>
      <c r="Q8" s="1">
        <v>0.0</v>
      </c>
      <c r="R8" s="6">
        <v>0.0</v>
      </c>
      <c r="S8" s="2">
        <v>0.0</v>
      </c>
      <c r="T8" s="2">
        <v>0.0</v>
      </c>
      <c r="U8" s="6">
        <v>0.0</v>
      </c>
      <c r="V8" s="6"/>
      <c r="W8" s="6"/>
      <c r="X8" s="6"/>
      <c r="Y8" s="6"/>
      <c r="Z8" s="6"/>
    </row>
    <row r="9">
      <c r="A9" s="1" t="s">
        <v>1129</v>
      </c>
      <c r="B9" s="2">
        <v>1.88156562</v>
      </c>
      <c r="C9" s="2">
        <v>0.65519184</v>
      </c>
      <c r="D9" s="2">
        <v>2.37236574</v>
      </c>
      <c r="E9" s="2">
        <v>2.0111345</v>
      </c>
      <c r="F9" s="2">
        <v>1.44876312</v>
      </c>
      <c r="G9" s="2">
        <v>-1.5011314</v>
      </c>
      <c r="H9" s="2">
        <v>1.44782956</v>
      </c>
      <c r="I9" s="2">
        <v>0.12890752</v>
      </c>
      <c r="J9" s="2">
        <v>0.27728402</v>
      </c>
      <c r="K9" s="2">
        <v>1.04162354</v>
      </c>
      <c r="L9" s="2">
        <v>0.77149869</v>
      </c>
      <c r="M9" s="2">
        <v>0.2111657</v>
      </c>
      <c r="N9" s="2">
        <v>10.7461985</v>
      </c>
      <c r="O9" s="2">
        <v>1.75822264</v>
      </c>
      <c r="P9" s="2">
        <v>-3.0</v>
      </c>
      <c r="Q9" s="1">
        <v>0.0</v>
      </c>
      <c r="R9" s="6">
        <v>0.0</v>
      </c>
      <c r="S9" s="2">
        <v>0.0</v>
      </c>
      <c r="T9" s="2">
        <v>0.0</v>
      </c>
      <c r="U9" s="6">
        <v>0.0</v>
      </c>
      <c r="V9" s="6"/>
      <c r="W9" s="6"/>
      <c r="X9" s="6"/>
      <c r="Y9" s="6"/>
      <c r="Z9" s="6"/>
    </row>
    <row r="10">
      <c r="A10" s="1" t="s">
        <v>1218</v>
      </c>
      <c r="B10" s="2">
        <v>0.54694475</v>
      </c>
      <c r="C10" s="2">
        <v>-0.0451521</v>
      </c>
      <c r="D10" s="2">
        <v>1.07134096</v>
      </c>
      <c r="E10" s="2">
        <v>1.24106819</v>
      </c>
      <c r="F10" s="2">
        <v>0.70816406</v>
      </c>
      <c r="G10" s="2">
        <v>-0.8475038</v>
      </c>
      <c r="H10" s="2">
        <v>1.37647647</v>
      </c>
      <c r="I10" s="2">
        <v>1.7911064</v>
      </c>
      <c r="J10" s="2">
        <v>0.40446681</v>
      </c>
      <c r="K10" s="2">
        <v>0.49311683</v>
      </c>
      <c r="L10" s="2">
        <v>0.37645455</v>
      </c>
      <c r="M10" s="2">
        <v>0.05961922</v>
      </c>
      <c r="N10" s="2">
        <v>7.1761023</v>
      </c>
      <c r="O10" s="2">
        <v>1.7352944</v>
      </c>
      <c r="P10" s="2">
        <v>1.0</v>
      </c>
      <c r="Q10" s="1">
        <v>0.0</v>
      </c>
      <c r="R10" s="6">
        <v>0.0</v>
      </c>
      <c r="S10" s="2">
        <v>0.0</v>
      </c>
      <c r="T10" s="2">
        <v>0.0</v>
      </c>
      <c r="U10" s="6">
        <v>1.0</v>
      </c>
      <c r="V10" s="6"/>
      <c r="W10" s="6"/>
      <c r="X10" s="6"/>
      <c r="Y10" s="6"/>
      <c r="Z10" s="6"/>
    </row>
    <row r="11">
      <c r="A11" s="1" t="s">
        <v>1177</v>
      </c>
      <c r="B11" s="2">
        <v>1.33860962</v>
      </c>
      <c r="C11" s="2">
        <v>0.34330773</v>
      </c>
      <c r="D11" s="2">
        <v>-0.5561114</v>
      </c>
      <c r="E11" s="2">
        <v>1.47218714</v>
      </c>
      <c r="F11" s="2">
        <v>0.6023642</v>
      </c>
      <c r="G11" s="2">
        <v>-1.3624831</v>
      </c>
      <c r="H11" s="2">
        <v>1.16241723</v>
      </c>
      <c r="I11" s="2">
        <v>0.97028697</v>
      </c>
      <c r="J11" s="2">
        <v>1.297396</v>
      </c>
      <c r="K11" s="2">
        <v>0.2431924</v>
      </c>
      <c r="L11" s="2">
        <v>0.34283377</v>
      </c>
      <c r="M11" s="2">
        <v>0.29651947</v>
      </c>
      <c r="N11" s="2">
        <v>6.15052004</v>
      </c>
      <c r="O11" s="2">
        <v>1.64467633</v>
      </c>
      <c r="P11" s="2">
        <v>-5.0</v>
      </c>
      <c r="Q11" s="1">
        <v>0.0</v>
      </c>
      <c r="R11" s="6">
        <v>0.0</v>
      </c>
      <c r="S11" s="2">
        <v>0.0</v>
      </c>
      <c r="T11" s="2">
        <v>0.0</v>
      </c>
      <c r="U11" s="6">
        <v>0.0</v>
      </c>
      <c r="V11" s="6"/>
      <c r="W11" s="6"/>
      <c r="X11" s="6"/>
      <c r="Y11" s="6"/>
      <c r="Z11" s="6"/>
    </row>
    <row r="12">
      <c r="A12" s="1" t="s">
        <v>1088</v>
      </c>
      <c r="B12" s="2">
        <v>1.53477437</v>
      </c>
      <c r="C12" s="2">
        <v>0.42376475</v>
      </c>
      <c r="D12" s="2">
        <v>0.81988239</v>
      </c>
      <c r="E12" s="2">
        <v>1.00844066</v>
      </c>
      <c r="F12" s="2">
        <v>0.81396393</v>
      </c>
      <c r="G12" s="2">
        <v>-1.2634486</v>
      </c>
      <c r="H12" s="2">
        <v>1.16241723</v>
      </c>
      <c r="I12" s="2">
        <v>1.83344302</v>
      </c>
      <c r="J12" s="2">
        <v>0.23488975</v>
      </c>
      <c r="K12" s="2">
        <v>-0.8250686</v>
      </c>
      <c r="L12" s="2">
        <v>1.27581036</v>
      </c>
      <c r="M12" s="2">
        <v>0.27387459</v>
      </c>
      <c r="N12" s="2">
        <v>7.29274378</v>
      </c>
      <c r="O12" s="2">
        <v>1.6120043</v>
      </c>
      <c r="P12" s="2">
        <v>3.0</v>
      </c>
      <c r="Q12" s="1">
        <v>0.0</v>
      </c>
      <c r="R12" s="6">
        <v>0.0</v>
      </c>
      <c r="S12" s="2">
        <v>1.0</v>
      </c>
      <c r="T12" s="2">
        <v>1.0</v>
      </c>
      <c r="U12" s="6">
        <v>1.0</v>
      </c>
      <c r="V12" s="6"/>
      <c r="W12" s="6"/>
      <c r="X12" s="6"/>
      <c r="Y12" s="6"/>
      <c r="Z12" s="6"/>
    </row>
    <row r="13">
      <c r="A13" s="1" t="s">
        <v>1219</v>
      </c>
      <c r="B13" s="2">
        <v>0.78864774</v>
      </c>
      <c r="C13" s="2">
        <v>0.72123489</v>
      </c>
      <c r="D13" s="2">
        <v>1.89912383</v>
      </c>
      <c r="E13" s="2">
        <v>1.57409124</v>
      </c>
      <c r="F13" s="2">
        <v>0.91976379</v>
      </c>
      <c r="G13" s="2">
        <v>-1.184221</v>
      </c>
      <c r="H13" s="2">
        <v>1.1802555</v>
      </c>
      <c r="I13" s="2">
        <v>0.33900907</v>
      </c>
      <c r="J13" s="2">
        <v>0.01496951</v>
      </c>
      <c r="K13" s="2">
        <v>1.44194496</v>
      </c>
      <c r="L13" s="2">
        <v>1.11611166</v>
      </c>
      <c r="M13" s="2">
        <v>0.33658348</v>
      </c>
      <c r="N13" s="2">
        <v>9.14751464</v>
      </c>
      <c r="O13" s="2">
        <v>1.6023025</v>
      </c>
      <c r="P13" s="2">
        <v>-1.0</v>
      </c>
      <c r="Q13" s="1">
        <v>0.0</v>
      </c>
      <c r="R13" s="6">
        <v>0.0</v>
      </c>
      <c r="S13" s="2">
        <v>0.0</v>
      </c>
      <c r="T13" s="2">
        <v>0.0</v>
      </c>
      <c r="U13" s="6">
        <v>0.0</v>
      </c>
      <c r="V13" s="6"/>
      <c r="W13" s="6"/>
      <c r="X13" s="6"/>
      <c r="Y13" s="6"/>
      <c r="Z13" s="6"/>
    </row>
    <row r="14">
      <c r="A14" s="1" t="s">
        <v>1220</v>
      </c>
      <c r="B14" s="2">
        <v>1.46821847</v>
      </c>
      <c r="C14" s="2">
        <v>0.51410694</v>
      </c>
      <c r="D14" s="2">
        <v>0.00147065</v>
      </c>
      <c r="E14" s="2">
        <v>1.07727557</v>
      </c>
      <c r="F14" s="2">
        <v>1.55456298</v>
      </c>
      <c r="G14" s="2">
        <v>-1.0356693</v>
      </c>
      <c r="H14" s="2">
        <v>0.52023949</v>
      </c>
      <c r="I14" s="2">
        <v>0.85154979</v>
      </c>
      <c r="J14" s="2">
        <v>0.70917559</v>
      </c>
      <c r="K14" s="2">
        <v>-0.4004183</v>
      </c>
      <c r="L14" s="2">
        <v>0.41848052</v>
      </c>
      <c r="M14" s="2">
        <v>0.95147897</v>
      </c>
      <c r="N14" s="2">
        <v>6.63047137</v>
      </c>
      <c r="O14" s="2">
        <v>1.59396037</v>
      </c>
      <c r="P14" s="2">
        <v>-4.0</v>
      </c>
      <c r="Q14" s="1">
        <v>0.0</v>
      </c>
      <c r="R14" s="6">
        <v>0.0</v>
      </c>
      <c r="S14" s="2">
        <v>0.0</v>
      </c>
      <c r="T14" s="2">
        <v>0.0</v>
      </c>
      <c r="U14" s="6">
        <v>0.0</v>
      </c>
      <c r="V14" s="6"/>
      <c r="W14" s="6"/>
      <c r="X14" s="6"/>
      <c r="Y14" s="6"/>
      <c r="Z14" s="6"/>
    </row>
    <row r="15">
      <c r="A15" s="1" t="s">
        <v>1164</v>
      </c>
      <c r="B15" s="2">
        <v>1.33510668</v>
      </c>
      <c r="C15" s="2">
        <v>-0.7096764</v>
      </c>
      <c r="D15" s="2">
        <v>0.4903311</v>
      </c>
      <c r="E15" s="2">
        <v>1.08186796</v>
      </c>
      <c r="F15" s="2">
        <v>0.2849646</v>
      </c>
      <c r="G15" s="2">
        <v>-1.7190072</v>
      </c>
      <c r="H15" s="2">
        <v>1.36755734</v>
      </c>
      <c r="I15" s="2">
        <v>-0.4686714</v>
      </c>
      <c r="J15" s="2">
        <v>0.35942291</v>
      </c>
      <c r="K15" s="2">
        <v>0.03307895</v>
      </c>
      <c r="L15" s="2">
        <v>0.62020519</v>
      </c>
      <c r="M15" s="2">
        <v>2.82751991</v>
      </c>
      <c r="N15" s="2">
        <v>5.50269961</v>
      </c>
      <c r="O15" s="2">
        <v>1.54860375</v>
      </c>
      <c r="P15" s="2">
        <v>-1.0</v>
      </c>
      <c r="Q15" s="1">
        <v>0.0</v>
      </c>
      <c r="R15" s="6">
        <v>0.0</v>
      </c>
      <c r="S15" s="2">
        <v>0.0</v>
      </c>
      <c r="T15" s="2">
        <v>0.0</v>
      </c>
      <c r="U15" s="6">
        <v>0.0</v>
      </c>
      <c r="V15" s="6"/>
      <c r="W15" s="6"/>
      <c r="X15" s="6"/>
      <c r="Y15" s="6"/>
      <c r="Z15" s="6"/>
    </row>
    <row r="16">
      <c r="A16" s="1" t="s">
        <v>1112</v>
      </c>
      <c r="B16" s="2">
        <v>0.99882425</v>
      </c>
      <c r="C16" s="2">
        <v>0.45099571</v>
      </c>
      <c r="D16" s="2">
        <v>0.24043439</v>
      </c>
      <c r="E16" s="2">
        <v>2.06890353</v>
      </c>
      <c r="F16" s="2">
        <v>-0.5614343</v>
      </c>
      <c r="G16" s="2">
        <v>-0.8475038</v>
      </c>
      <c r="H16" s="2">
        <v>-0.1130191</v>
      </c>
      <c r="I16" s="2">
        <v>-0.1241389</v>
      </c>
      <c r="J16" s="2">
        <v>1.18081178</v>
      </c>
      <c r="K16" s="2">
        <v>0.36262531</v>
      </c>
      <c r="L16" s="2">
        <v>0.51934286</v>
      </c>
      <c r="M16" s="2">
        <v>2.11333534</v>
      </c>
      <c r="N16" s="2">
        <v>6.28917699</v>
      </c>
      <c r="O16" s="2">
        <v>1.4774107</v>
      </c>
      <c r="P16" s="2">
        <v>2.0</v>
      </c>
      <c r="Q16" s="1">
        <v>0.0</v>
      </c>
      <c r="R16" s="6">
        <v>0.0</v>
      </c>
      <c r="S16" s="2">
        <v>0.0</v>
      </c>
      <c r="T16" s="2">
        <v>1.0</v>
      </c>
      <c r="U16" s="6">
        <v>1.0</v>
      </c>
      <c r="V16" s="6"/>
      <c r="W16" s="6"/>
      <c r="X16" s="6"/>
      <c r="Y16" s="6"/>
      <c r="Z16" s="6"/>
    </row>
    <row r="17">
      <c r="A17" s="1" t="s">
        <v>1221</v>
      </c>
      <c r="B17" s="2">
        <v>0.65553595</v>
      </c>
      <c r="C17" s="2">
        <v>0.75945567</v>
      </c>
      <c r="D17" s="2">
        <v>-0.1500292</v>
      </c>
      <c r="E17" s="2">
        <v>0.64843419</v>
      </c>
      <c r="F17" s="2">
        <v>0.49656433</v>
      </c>
      <c r="G17" s="2">
        <v>-0.6890486</v>
      </c>
      <c r="H17" s="2">
        <v>1.00187279</v>
      </c>
      <c r="I17" s="2">
        <v>0.77612249</v>
      </c>
      <c r="J17" s="2">
        <v>0.74362093</v>
      </c>
      <c r="K17" s="2">
        <v>-0.3097377</v>
      </c>
      <c r="L17" s="2">
        <v>-0.0269948</v>
      </c>
      <c r="M17" s="2">
        <v>0.94625323</v>
      </c>
      <c r="N17" s="2">
        <v>4.85204916</v>
      </c>
      <c r="O17" s="2">
        <v>1.43307873</v>
      </c>
      <c r="P17" s="2">
        <v>-3.0</v>
      </c>
      <c r="Q17" s="1">
        <v>0.0</v>
      </c>
      <c r="R17" s="6">
        <v>0.0</v>
      </c>
      <c r="S17" s="2">
        <v>0.0</v>
      </c>
      <c r="T17" s="2">
        <v>0.0</v>
      </c>
      <c r="U17" s="6">
        <v>0.0</v>
      </c>
      <c r="V17" s="6"/>
      <c r="W17" s="6"/>
      <c r="X17" s="6"/>
      <c r="Y17" s="6"/>
      <c r="Z17" s="6"/>
    </row>
    <row r="18">
      <c r="A18" s="1" t="s">
        <v>1174</v>
      </c>
      <c r="B18" s="2">
        <v>0.37179765</v>
      </c>
      <c r="C18" s="2">
        <v>-0.6146351</v>
      </c>
      <c r="D18" s="2">
        <v>-0.5561114</v>
      </c>
      <c r="E18" s="2">
        <v>0.53784104</v>
      </c>
      <c r="F18" s="2">
        <v>0.81396393</v>
      </c>
      <c r="G18" s="2">
        <v>-1.0653797</v>
      </c>
      <c r="H18" s="2">
        <v>0.78781355</v>
      </c>
      <c r="I18" s="2">
        <v>1.41141507</v>
      </c>
      <c r="J18" s="2">
        <v>0.60583957</v>
      </c>
      <c r="K18" s="2">
        <v>-0.7144826</v>
      </c>
      <c r="L18" s="2">
        <v>0.85555063</v>
      </c>
      <c r="M18" s="2">
        <v>1.06818718</v>
      </c>
      <c r="N18" s="2">
        <v>3.50179986</v>
      </c>
      <c r="O18" s="2">
        <v>1.3389656</v>
      </c>
      <c r="P18" s="2">
        <v>0.0</v>
      </c>
      <c r="Q18" s="1">
        <v>0.0</v>
      </c>
      <c r="R18" s="6">
        <v>0.0</v>
      </c>
      <c r="S18" s="2">
        <v>0.0</v>
      </c>
      <c r="T18" s="2">
        <v>0.0</v>
      </c>
      <c r="U18" s="6">
        <v>0.0</v>
      </c>
      <c r="V18" s="6"/>
      <c r="W18" s="6"/>
      <c r="X18" s="6"/>
      <c r="Y18" s="6"/>
      <c r="Z18" s="6"/>
    </row>
    <row r="19">
      <c r="A19" s="1" t="s">
        <v>1143</v>
      </c>
      <c r="B19" s="2">
        <v>0.5679624</v>
      </c>
      <c r="C19" s="2">
        <v>0.36404871</v>
      </c>
      <c r="D19" s="2">
        <v>0.89797512</v>
      </c>
      <c r="E19" s="2">
        <v>1.25273923</v>
      </c>
      <c r="F19" s="2">
        <v>0.91976379</v>
      </c>
      <c r="G19" s="2">
        <v>-1.0455728</v>
      </c>
      <c r="H19" s="2">
        <v>0.33293765</v>
      </c>
      <c r="I19" s="2">
        <v>0.69169256</v>
      </c>
      <c r="J19" s="2">
        <v>-0.3082868</v>
      </c>
      <c r="K19" s="2">
        <v>0.2210752</v>
      </c>
      <c r="L19" s="2">
        <v>-1.0860493</v>
      </c>
      <c r="M19" s="2">
        <v>0.79296484</v>
      </c>
      <c r="N19" s="2">
        <v>3.60125067</v>
      </c>
      <c r="O19" s="2">
        <v>1.27679868</v>
      </c>
      <c r="P19" s="2">
        <v>-1.0</v>
      </c>
      <c r="Q19" s="1">
        <v>0.0</v>
      </c>
      <c r="R19" s="6">
        <v>0.0</v>
      </c>
      <c r="S19" s="2">
        <v>0.0</v>
      </c>
      <c r="T19" s="2">
        <v>0.0</v>
      </c>
      <c r="U19" s="6">
        <v>0.0</v>
      </c>
      <c r="V19" s="6"/>
      <c r="W19" s="6"/>
      <c r="X19" s="6"/>
      <c r="Y19" s="6"/>
      <c r="Z19" s="6"/>
    </row>
    <row r="20">
      <c r="A20" s="1" t="s">
        <v>1094</v>
      </c>
      <c r="B20" s="2">
        <v>1.41567434</v>
      </c>
      <c r="C20" s="2">
        <v>-0.3093164</v>
      </c>
      <c r="D20" s="2">
        <v>-0.9137761</v>
      </c>
      <c r="E20" s="2">
        <v>0.67507651</v>
      </c>
      <c r="F20" s="2">
        <v>-0.1382349</v>
      </c>
      <c r="G20" s="2">
        <v>-0.7781797</v>
      </c>
      <c r="H20" s="2">
        <v>1.06430674</v>
      </c>
      <c r="I20" s="2">
        <v>1.46591738</v>
      </c>
      <c r="J20" s="2">
        <v>0.90524906</v>
      </c>
      <c r="K20" s="2">
        <v>0.6722662</v>
      </c>
      <c r="L20" s="2">
        <v>0.51934286</v>
      </c>
      <c r="M20" s="2">
        <v>0.15890829</v>
      </c>
      <c r="N20" s="2">
        <v>4.73723432</v>
      </c>
      <c r="O20" s="2">
        <v>1.24658176</v>
      </c>
      <c r="P20" s="2">
        <v>-1.0</v>
      </c>
      <c r="Q20" s="1">
        <v>0.0</v>
      </c>
      <c r="R20" s="6">
        <v>0.0</v>
      </c>
      <c r="S20" s="2">
        <v>0.0</v>
      </c>
      <c r="T20" s="2">
        <v>0.0</v>
      </c>
      <c r="U20" s="6">
        <v>0.0</v>
      </c>
      <c r="V20" s="6"/>
      <c r="W20" s="6"/>
      <c r="X20" s="6"/>
      <c r="Y20" s="6"/>
      <c r="Z20" s="6"/>
    </row>
    <row r="21">
      <c r="A21" s="1" t="s">
        <v>1081</v>
      </c>
      <c r="B21" s="2">
        <v>1.14594781</v>
      </c>
      <c r="C21" s="2">
        <v>0.85560502</v>
      </c>
      <c r="D21" s="2">
        <v>-1.5963065</v>
      </c>
      <c r="E21" s="2">
        <v>0.14902379</v>
      </c>
      <c r="F21" s="2">
        <v>0.2849646</v>
      </c>
      <c r="G21" s="2">
        <v>-0.5404969</v>
      </c>
      <c r="H21" s="2">
        <v>0.70754133</v>
      </c>
      <c r="I21" s="2">
        <v>1.07369538</v>
      </c>
      <c r="J21" s="2">
        <v>-0.3983746</v>
      </c>
      <c r="K21" s="2">
        <v>-1.1678853</v>
      </c>
      <c r="L21" s="2">
        <v>0.96481816</v>
      </c>
      <c r="M21" s="2">
        <v>1.43224712</v>
      </c>
      <c r="N21" s="2">
        <v>2.91077992</v>
      </c>
      <c r="O21" s="2">
        <v>1.20895619</v>
      </c>
      <c r="P21" s="2">
        <v>-1.0</v>
      </c>
      <c r="Q21" s="1">
        <v>0.0</v>
      </c>
      <c r="R21" s="6">
        <v>0.0</v>
      </c>
      <c r="S21" s="2">
        <v>0.0</v>
      </c>
      <c r="T21" s="2">
        <v>0.0</v>
      </c>
      <c r="U21" s="6">
        <v>0.0</v>
      </c>
      <c r="V21" s="6"/>
      <c r="W21" s="6"/>
      <c r="X21" s="6"/>
      <c r="Y21" s="6"/>
      <c r="Z21" s="6"/>
    </row>
    <row r="22">
      <c r="A22" s="1" t="s">
        <v>1079</v>
      </c>
      <c r="B22" s="2">
        <v>0.62751241</v>
      </c>
      <c r="C22" s="2">
        <v>0.12394349</v>
      </c>
      <c r="D22" s="2">
        <v>0.14203755</v>
      </c>
      <c r="E22" s="2">
        <v>0.34711113</v>
      </c>
      <c r="F22" s="2">
        <v>-0.4556345</v>
      </c>
      <c r="G22" s="2">
        <v>-0.80789</v>
      </c>
      <c r="H22" s="2">
        <v>0.47564381</v>
      </c>
      <c r="I22" s="2">
        <v>1.84925842</v>
      </c>
      <c r="J22" s="2">
        <v>-0.0115269</v>
      </c>
      <c r="K22" s="2">
        <v>0.06846648</v>
      </c>
      <c r="L22" s="2">
        <v>-0.0101844</v>
      </c>
      <c r="M22" s="2">
        <v>0.79993249</v>
      </c>
      <c r="N22" s="2">
        <v>3.14867001</v>
      </c>
      <c r="O22" s="2">
        <v>1.18224166</v>
      </c>
      <c r="P22" s="2">
        <v>4.0</v>
      </c>
      <c r="Q22" s="1">
        <v>0.0</v>
      </c>
      <c r="R22" s="6">
        <v>1.0</v>
      </c>
      <c r="S22" s="2">
        <v>1.0</v>
      </c>
      <c r="T22" s="2">
        <v>1.0</v>
      </c>
      <c r="U22" s="6">
        <v>1.0</v>
      </c>
      <c r="V22" s="6"/>
      <c r="W22" s="6"/>
      <c r="X22" s="6"/>
      <c r="Y22" s="6"/>
      <c r="Z22" s="6"/>
    </row>
    <row r="23">
      <c r="A23" s="1" t="s">
        <v>1072</v>
      </c>
      <c r="B23" s="2">
        <v>0.85870658</v>
      </c>
      <c r="C23" s="2">
        <v>-0.0451521</v>
      </c>
      <c r="D23" s="2">
        <v>1.35716033</v>
      </c>
      <c r="E23" s="2">
        <v>0.93312702</v>
      </c>
      <c r="F23" s="2">
        <v>0.91976379</v>
      </c>
      <c r="G23" s="2">
        <v>-0.8871176</v>
      </c>
      <c r="H23" s="2">
        <v>0.29726111</v>
      </c>
      <c r="I23" s="2">
        <v>0.71140099</v>
      </c>
      <c r="J23" s="2">
        <v>0.25873653</v>
      </c>
      <c r="K23" s="2">
        <v>-0.4291707</v>
      </c>
      <c r="L23" s="2">
        <v>0.18313508</v>
      </c>
      <c r="M23" s="2">
        <v>1.0194136</v>
      </c>
      <c r="N23" s="2">
        <v>5.17726462</v>
      </c>
      <c r="O23" s="2">
        <v>1.15854804</v>
      </c>
      <c r="P23" s="2">
        <v>0.0</v>
      </c>
      <c r="Q23" s="1">
        <v>0.0</v>
      </c>
      <c r="R23" s="6">
        <v>0.0</v>
      </c>
      <c r="S23" s="2">
        <v>0.0</v>
      </c>
      <c r="T23" s="2">
        <v>0.0</v>
      </c>
      <c r="U23" s="6">
        <v>0.0</v>
      </c>
      <c r="V23" s="6"/>
      <c r="W23" s="6"/>
      <c r="X23" s="6"/>
      <c r="Y23" s="6"/>
      <c r="Z23" s="6"/>
    </row>
    <row r="24">
      <c r="A24" s="1" t="s">
        <v>1091</v>
      </c>
      <c r="B24" s="2">
        <v>0.7185889</v>
      </c>
      <c r="C24" s="2">
        <v>-1.8753447</v>
      </c>
      <c r="D24" s="2">
        <v>-0.1172303</v>
      </c>
      <c r="E24" s="2">
        <v>0.75268039</v>
      </c>
      <c r="F24" s="2">
        <v>0.91976379</v>
      </c>
      <c r="G24" s="2">
        <v>-0.7781797</v>
      </c>
      <c r="H24" s="2">
        <v>1.05538761</v>
      </c>
      <c r="I24" s="2">
        <v>1.30131553</v>
      </c>
      <c r="J24" s="2">
        <v>0.15540051</v>
      </c>
      <c r="K24" s="2">
        <v>1.11461032</v>
      </c>
      <c r="L24" s="2">
        <v>-0.3127714</v>
      </c>
      <c r="M24" s="2">
        <v>0.15019872</v>
      </c>
      <c r="N24" s="2">
        <v>3.08441971</v>
      </c>
      <c r="O24" s="2">
        <v>1.06959691</v>
      </c>
      <c r="P24" s="2">
        <v>0.0</v>
      </c>
      <c r="Q24" s="1">
        <v>0.0</v>
      </c>
      <c r="R24" s="6">
        <v>0.0</v>
      </c>
      <c r="S24" s="2">
        <v>0.0</v>
      </c>
      <c r="T24" s="2">
        <v>0.0</v>
      </c>
      <c r="U24" s="6">
        <v>0.0</v>
      </c>
      <c r="V24" s="6"/>
      <c r="W24" s="6"/>
      <c r="X24" s="6"/>
      <c r="Y24" s="6"/>
      <c r="Z24" s="6"/>
    </row>
    <row r="25">
      <c r="A25" s="1" t="s">
        <v>1222</v>
      </c>
      <c r="B25" s="2">
        <v>0.44185649</v>
      </c>
      <c r="C25" s="2">
        <v>0.56900327</v>
      </c>
      <c r="D25" s="2">
        <v>0.86049061</v>
      </c>
      <c r="E25" s="2">
        <v>0.50293975</v>
      </c>
      <c r="F25" s="2">
        <v>0.07336487</v>
      </c>
      <c r="G25" s="2">
        <v>-0.2830073</v>
      </c>
      <c r="H25" s="2">
        <v>-0.0238278</v>
      </c>
      <c r="I25" s="2">
        <v>-0.3760905</v>
      </c>
      <c r="J25" s="2">
        <v>-0.387776</v>
      </c>
      <c r="K25" s="2">
        <v>0.94430783</v>
      </c>
      <c r="L25" s="2">
        <v>0.07386755</v>
      </c>
      <c r="M25" s="2">
        <v>2.27184947</v>
      </c>
      <c r="N25" s="2">
        <v>4.66697833</v>
      </c>
      <c r="O25" s="2">
        <v>1.03719449</v>
      </c>
      <c r="P25" s="2">
        <v>-2.0</v>
      </c>
      <c r="Q25" s="1">
        <v>0.0</v>
      </c>
      <c r="R25" s="6">
        <v>0.0</v>
      </c>
      <c r="S25" s="2">
        <v>0.0</v>
      </c>
      <c r="T25" s="2">
        <v>0.0</v>
      </c>
      <c r="U25" s="6">
        <v>0.0</v>
      </c>
      <c r="V25" s="6"/>
      <c r="W25" s="6"/>
      <c r="X25" s="6"/>
      <c r="Y25" s="6"/>
      <c r="Z25" s="6"/>
    </row>
    <row r="26">
      <c r="A26" s="1" t="s">
        <v>1134</v>
      </c>
      <c r="B26" s="2">
        <v>0.15111231</v>
      </c>
      <c r="C26" s="2">
        <v>0.48186095</v>
      </c>
      <c r="D26" s="2">
        <v>-0.1687715</v>
      </c>
      <c r="E26" s="2">
        <v>0.38219987</v>
      </c>
      <c r="F26" s="2">
        <v>2.18936218</v>
      </c>
      <c r="G26" s="2">
        <v>-0.8673107</v>
      </c>
      <c r="H26" s="2">
        <v>0.81457095</v>
      </c>
      <c r="I26" s="2">
        <v>-0.00674</v>
      </c>
      <c r="J26" s="2">
        <v>0.34087541</v>
      </c>
      <c r="K26" s="2">
        <v>0.47542306</v>
      </c>
      <c r="L26" s="2">
        <v>-0.7162207</v>
      </c>
      <c r="M26" s="2">
        <v>-0.057089</v>
      </c>
      <c r="N26" s="2">
        <v>3.01927285</v>
      </c>
      <c r="O26" s="2">
        <v>0.97502145</v>
      </c>
      <c r="P26" s="2">
        <v>-2.0</v>
      </c>
      <c r="Q26" s="1">
        <v>0.0</v>
      </c>
      <c r="R26" s="6">
        <v>0.0</v>
      </c>
      <c r="S26" s="2">
        <v>0.0</v>
      </c>
      <c r="T26" s="2">
        <v>0.0</v>
      </c>
      <c r="U26" s="6">
        <v>0.0</v>
      </c>
      <c r="V26" s="6"/>
      <c r="W26" s="6"/>
      <c r="X26" s="6"/>
      <c r="Y26" s="6"/>
      <c r="Z26" s="6"/>
    </row>
    <row r="27">
      <c r="A27" s="1" t="s">
        <v>1141</v>
      </c>
      <c r="B27" s="2">
        <v>0.37179765</v>
      </c>
      <c r="C27" s="2">
        <v>0.73900623</v>
      </c>
      <c r="D27" s="2">
        <v>0.71992371</v>
      </c>
      <c r="E27" s="2">
        <v>0.74951239</v>
      </c>
      <c r="F27" s="2">
        <v>-0.2440347</v>
      </c>
      <c r="G27" s="2">
        <v>-0.7781797</v>
      </c>
      <c r="H27" s="2">
        <v>0.63618825</v>
      </c>
      <c r="I27" s="2">
        <v>0.64448967</v>
      </c>
      <c r="J27" s="2">
        <v>-0.1466586</v>
      </c>
      <c r="K27" s="2">
        <v>-0.0399078</v>
      </c>
      <c r="L27" s="2">
        <v>-0.1446675</v>
      </c>
      <c r="M27" s="2">
        <v>0.65012792</v>
      </c>
      <c r="N27" s="2">
        <v>3.15759745</v>
      </c>
      <c r="O27" s="2">
        <v>0.97327054</v>
      </c>
      <c r="P27" s="2">
        <v>0.0</v>
      </c>
      <c r="Q27" s="1">
        <v>0.0</v>
      </c>
      <c r="R27" s="6">
        <v>0.0</v>
      </c>
      <c r="S27" s="2">
        <v>0.0</v>
      </c>
      <c r="T27" s="2">
        <v>0.0</v>
      </c>
      <c r="U27" s="6">
        <v>0.0</v>
      </c>
      <c r="V27" s="6"/>
      <c r="W27" s="6"/>
      <c r="X27" s="6"/>
      <c r="Y27" s="6"/>
      <c r="Z27" s="6"/>
    </row>
    <row r="28">
      <c r="A28" s="1" t="s">
        <v>1111</v>
      </c>
      <c r="B28" s="2">
        <v>0.87622129</v>
      </c>
      <c r="C28" s="2">
        <v>-0.0451521</v>
      </c>
      <c r="D28" s="2">
        <v>1.54458287</v>
      </c>
      <c r="E28" s="2">
        <v>0.44061734</v>
      </c>
      <c r="F28" s="2">
        <v>0.17916474</v>
      </c>
      <c r="G28" s="2">
        <v>-0.7583728</v>
      </c>
      <c r="H28" s="2">
        <v>0.27942284</v>
      </c>
      <c r="I28" s="2">
        <v>1.72711485</v>
      </c>
      <c r="J28" s="2">
        <v>-0.7905215</v>
      </c>
      <c r="K28" s="2">
        <v>1.32251205</v>
      </c>
      <c r="L28" s="2">
        <v>0.32602338</v>
      </c>
      <c r="M28" s="2">
        <v>-0.1894744</v>
      </c>
      <c r="N28" s="2">
        <v>4.91213849</v>
      </c>
      <c r="O28" s="2">
        <v>0.91382607</v>
      </c>
      <c r="P28" s="2">
        <v>-1.0</v>
      </c>
      <c r="Q28" s="1">
        <v>0.0</v>
      </c>
      <c r="R28" s="6">
        <v>0.0</v>
      </c>
      <c r="S28" s="2">
        <v>0.0</v>
      </c>
      <c r="T28" s="2">
        <v>0.0</v>
      </c>
      <c r="U28" s="6">
        <v>0.0</v>
      </c>
      <c r="V28" s="6"/>
      <c r="W28" s="6"/>
      <c r="X28" s="6"/>
      <c r="Y28" s="6"/>
      <c r="Z28" s="6"/>
    </row>
    <row r="29">
      <c r="A29" s="1" t="s">
        <v>1099</v>
      </c>
      <c r="B29" s="2">
        <v>0.62751241</v>
      </c>
      <c r="C29" s="2">
        <v>1.05573897</v>
      </c>
      <c r="D29" s="2">
        <v>-0.2577972</v>
      </c>
      <c r="E29" s="2">
        <v>0.84236635</v>
      </c>
      <c r="F29" s="2">
        <v>-0.8788339</v>
      </c>
      <c r="G29" s="2">
        <v>-0.5404969</v>
      </c>
      <c r="H29" s="2">
        <v>1.16241723</v>
      </c>
      <c r="I29" s="2">
        <v>0.13949168</v>
      </c>
      <c r="J29" s="2">
        <v>0.57934315</v>
      </c>
      <c r="K29" s="2">
        <v>-0.7299647</v>
      </c>
      <c r="L29" s="2">
        <v>1.11611166</v>
      </c>
      <c r="M29" s="2">
        <v>0.58045138</v>
      </c>
      <c r="N29" s="2">
        <v>3.69634014</v>
      </c>
      <c r="O29" s="2">
        <v>0.87208317</v>
      </c>
      <c r="P29" s="2">
        <v>1.0</v>
      </c>
      <c r="Q29" s="1">
        <v>0.0</v>
      </c>
      <c r="R29" s="6">
        <v>0.0</v>
      </c>
      <c r="S29" s="2">
        <v>0.0</v>
      </c>
      <c r="T29" s="2">
        <v>0.0</v>
      </c>
      <c r="U29" s="6">
        <v>1.0</v>
      </c>
      <c r="V29" s="6"/>
      <c r="W29" s="6"/>
      <c r="X29" s="6"/>
      <c r="Y29" s="6"/>
      <c r="Z29" s="6"/>
    </row>
    <row r="30">
      <c r="A30" s="1" t="s">
        <v>1085</v>
      </c>
      <c r="B30" s="2">
        <v>0.88673011</v>
      </c>
      <c r="C30" s="2">
        <v>-0.3714069</v>
      </c>
      <c r="D30" s="2">
        <v>-0.3764981</v>
      </c>
      <c r="E30" s="2">
        <v>0.13369474</v>
      </c>
      <c r="F30" s="2">
        <v>0.39076447</v>
      </c>
      <c r="G30" s="2">
        <v>-0.6989521</v>
      </c>
      <c r="H30" s="2">
        <v>0.74321787</v>
      </c>
      <c r="I30" s="2">
        <v>1.35569619</v>
      </c>
      <c r="J30" s="2">
        <v>-0.9018065</v>
      </c>
      <c r="K30" s="2">
        <v>0.27415649</v>
      </c>
      <c r="L30" s="2">
        <v>-0.2791506</v>
      </c>
      <c r="M30" s="2">
        <v>0.36619601</v>
      </c>
      <c r="N30" s="2">
        <v>1.52264169</v>
      </c>
      <c r="O30" s="2">
        <v>0.84419955</v>
      </c>
      <c r="P30" s="2">
        <v>2.0</v>
      </c>
      <c r="Q30" s="1">
        <v>0.0</v>
      </c>
      <c r="R30" s="6">
        <v>0.0</v>
      </c>
      <c r="S30" s="2">
        <v>0.0</v>
      </c>
      <c r="T30" s="2">
        <v>1.0</v>
      </c>
      <c r="U30" s="6">
        <v>1.0</v>
      </c>
      <c r="V30" s="6"/>
      <c r="W30" s="6"/>
      <c r="X30" s="6"/>
      <c r="Y30" s="6"/>
      <c r="Z30" s="6"/>
    </row>
    <row r="31">
      <c r="A31" s="1" t="s">
        <v>1128</v>
      </c>
      <c r="B31" s="2">
        <v>0.75011538</v>
      </c>
      <c r="C31" s="2">
        <v>-0.9195745</v>
      </c>
      <c r="D31" s="2">
        <v>1.16036667</v>
      </c>
      <c r="E31" s="2">
        <v>0.65340099</v>
      </c>
      <c r="F31" s="2">
        <v>1.23716339</v>
      </c>
      <c r="G31" s="2">
        <v>-0.9465383</v>
      </c>
      <c r="H31" s="2">
        <v>1.1802555</v>
      </c>
      <c r="I31" s="2">
        <v>0.71286087</v>
      </c>
      <c r="J31" s="2">
        <v>0.44951072</v>
      </c>
      <c r="K31" s="2">
        <v>0.84256868</v>
      </c>
      <c r="L31" s="2">
        <v>0.54455844</v>
      </c>
      <c r="M31" s="2">
        <v>-0.6075337</v>
      </c>
      <c r="N31" s="2">
        <v>5.0571542</v>
      </c>
      <c r="O31" s="2">
        <v>0.83104766</v>
      </c>
      <c r="P31" s="2">
        <v>-2.0</v>
      </c>
      <c r="Q31" s="1">
        <v>0.0</v>
      </c>
      <c r="R31" s="6">
        <v>0.0</v>
      </c>
      <c r="S31" s="2">
        <v>0.0</v>
      </c>
      <c r="T31" s="2">
        <v>0.0</v>
      </c>
      <c r="U31" s="6">
        <v>0.0</v>
      </c>
      <c r="V31" s="6"/>
      <c r="W31" s="6"/>
      <c r="X31" s="6"/>
      <c r="Y31" s="6"/>
      <c r="Z31" s="6"/>
    </row>
    <row r="32">
      <c r="A32" s="1" t="s">
        <v>1170</v>
      </c>
      <c r="B32" s="2">
        <v>0.15461525</v>
      </c>
      <c r="C32" s="2">
        <v>-0.5026972</v>
      </c>
      <c r="D32" s="2">
        <v>0.28885187</v>
      </c>
      <c r="E32" s="2">
        <v>0.43964634</v>
      </c>
      <c r="F32" s="2">
        <v>-0.032435</v>
      </c>
      <c r="G32" s="2">
        <v>-0.3523314</v>
      </c>
      <c r="H32" s="2">
        <v>0.15455494</v>
      </c>
      <c r="I32" s="2">
        <v>1.60387636</v>
      </c>
      <c r="J32" s="2">
        <v>1.26030102</v>
      </c>
      <c r="K32" s="2">
        <v>0.0065383</v>
      </c>
      <c r="L32" s="2">
        <v>-0.1698831</v>
      </c>
      <c r="M32" s="2">
        <v>-0.1441847</v>
      </c>
      <c r="N32" s="2">
        <v>2.70685272</v>
      </c>
      <c r="O32" s="2">
        <v>0.78034254</v>
      </c>
      <c r="P32" s="2">
        <v>-1.0</v>
      </c>
      <c r="Q32" s="1">
        <v>0.0</v>
      </c>
      <c r="R32" s="6">
        <v>0.0</v>
      </c>
      <c r="S32" s="2">
        <v>0.0</v>
      </c>
      <c r="T32" s="2">
        <v>0.0</v>
      </c>
      <c r="U32" s="6">
        <v>0.0</v>
      </c>
      <c r="V32" s="6"/>
      <c r="W32" s="6"/>
      <c r="X32" s="6"/>
      <c r="Y32" s="6"/>
      <c r="Z32" s="6"/>
    </row>
    <row r="33">
      <c r="A33" s="1" t="s">
        <v>1089</v>
      </c>
      <c r="B33" s="2">
        <v>0.62751241</v>
      </c>
      <c r="C33" s="2">
        <v>-0.7233826</v>
      </c>
      <c r="D33" s="2">
        <v>-0.1672096</v>
      </c>
      <c r="E33" s="2">
        <v>0.43344403</v>
      </c>
      <c r="F33" s="2">
        <v>1.02556366</v>
      </c>
      <c r="G33" s="2">
        <v>-0.9168279</v>
      </c>
      <c r="H33" s="2">
        <v>0.88592404</v>
      </c>
      <c r="I33" s="2">
        <v>-0.4135608</v>
      </c>
      <c r="J33" s="2">
        <v>1.57560836</v>
      </c>
      <c r="K33" s="2">
        <v>1.48617938</v>
      </c>
      <c r="L33" s="2">
        <v>0.44369611</v>
      </c>
      <c r="M33" s="2">
        <v>0.1989723</v>
      </c>
      <c r="N33" s="2">
        <v>4.45591929</v>
      </c>
      <c r="O33" s="2">
        <v>0.76122666</v>
      </c>
      <c r="P33" s="2">
        <v>-1.0</v>
      </c>
      <c r="Q33" s="1">
        <v>0.0</v>
      </c>
      <c r="R33" s="6">
        <v>0.0</v>
      </c>
      <c r="S33" s="2">
        <v>0.0</v>
      </c>
      <c r="T33" s="2">
        <v>0.0</v>
      </c>
      <c r="U33" s="6">
        <v>0.0</v>
      </c>
      <c r="V33" s="6"/>
      <c r="W33" s="6"/>
      <c r="X33" s="6"/>
      <c r="Y33" s="6"/>
      <c r="Z33" s="6"/>
    </row>
    <row r="34">
      <c r="A34" s="1" t="s">
        <v>1184</v>
      </c>
      <c r="B34" s="2">
        <v>0.27371528</v>
      </c>
      <c r="C34" s="2">
        <v>-0.0451521</v>
      </c>
      <c r="D34" s="2">
        <v>-0.3530703</v>
      </c>
      <c r="E34" s="2">
        <v>-0.3455335</v>
      </c>
      <c r="F34" s="2">
        <v>1.34296325</v>
      </c>
      <c r="G34" s="2">
        <v>-0.3226211</v>
      </c>
      <c r="H34" s="2">
        <v>0.3953716</v>
      </c>
      <c r="I34" s="2">
        <v>0.71663224</v>
      </c>
      <c r="J34" s="2">
        <v>0.49720426</v>
      </c>
      <c r="K34" s="2">
        <v>1.2207729</v>
      </c>
      <c r="L34" s="2">
        <v>-0.4556597</v>
      </c>
      <c r="M34" s="2">
        <v>-0.0396699</v>
      </c>
      <c r="N34" s="2">
        <v>2.88495294</v>
      </c>
      <c r="O34" s="2">
        <v>0.75686293</v>
      </c>
      <c r="P34" s="2">
        <v>-3.0</v>
      </c>
      <c r="Q34" s="1">
        <v>0.0</v>
      </c>
      <c r="R34" s="6">
        <v>0.0</v>
      </c>
      <c r="S34" s="2">
        <v>0.0</v>
      </c>
      <c r="T34" s="2">
        <v>0.0</v>
      </c>
      <c r="U34" s="6">
        <v>0.0</v>
      </c>
      <c r="V34" s="6"/>
      <c r="W34" s="6"/>
      <c r="X34" s="6"/>
      <c r="Y34" s="6"/>
      <c r="Z34" s="6"/>
    </row>
    <row r="35">
      <c r="A35" s="1" t="s">
        <v>1223</v>
      </c>
      <c r="B35" s="2">
        <v>0.30173881</v>
      </c>
      <c r="C35" s="2">
        <v>0.86143704</v>
      </c>
      <c r="D35" s="2">
        <v>0.42004765</v>
      </c>
      <c r="E35" s="2">
        <v>0.36125177</v>
      </c>
      <c r="F35" s="2">
        <v>0.17916474</v>
      </c>
      <c r="G35" s="2">
        <v>-0.3919452</v>
      </c>
      <c r="H35" s="2">
        <v>0.26158457</v>
      </c>
      <c r="I35" s="2">
        <v>1.1923109</v>
      </c>
      <c r="J35" s="2">
        <v>0.13685302</v>
      </c>
      <c r="K35" s="2">
        <v>-0.0819305</v>
      </c>
      <c r="L35" s="2">
        <v>-1.2709636</v>
      </c>
      <c r="M35" s="2">
        <v>-0.2730863</v>
      </c>
      <c r="N35" s="2">
        <v>1.69646291</v>
      </c>
      <c r="O35" s="2">
        <v>0.75400773</v>
      </c>
      <c r="P35" s="2">
        <v>-3.0</v>
      </c>
      <c r="Q35" s="1">
        <v>0.0</v>
      </c>
      <c r="R35" s="6">
        <v>0.0</v>
      </c>
      <c r="S35" s="2">
        <v>0.0</v>
      </c>
      <c r="T35" s="2">
        <v>0.0</v>
      </c>
      <c r="U35" s="6">
        <v>0.0</v>
      </c>
      <c r="V35" s="6"/>
      <c r="W35" s="6"/>
      <c r="X35" s="6"/>
      <c r="Y35" s="6"/>
      <c r="Z35" s="6"/>
    </row>
    <row r="36">
      <c r="A36" s="1" t="s">
        <v>1169</v>
      </c>
      <c r="B36" s="2">
        <v>-0.672079</v>
      </c>
      <c r="C36" s="2">
        <v>0.86336401</v>
      </c>
      <c r="D36" s="2">
        <v>0.6996196</v>
      </c>
      <c r="E36" s="2">
        <v>0.35320117</v>
      </c>
      <c r="F36" s="2">
        <v>-0.032435</v>
      </c>
      <c r="G36" s="2">
        <v>-0.2235866</v>
      </c>
      <c r="H36" s="2">
        <v>-0.2468061</v>
      </c>
      <c r="I36" s="2">
        <v>1.92845709</v>
      </c>
      <c r="J36" s="2">
        <v>0.3461747</v>
      </c>
      <c r="K36" s="2">
        <v>-0.0045203</v>
      </c>
      <c r="L36" s="2">
        <v>-2.3468285</v>
      </c>
      <c r="M36" s="2">
        <v>-0.6493396</v>
      </c>
      <c r="N36" s="2">
        <v>0.01522142</v>
      </c>
      <c r="O36" s="2">
        <v>0.73548911</v>
      </c>
      <c r="P36" s="2">
        <v>0.0</v>
      </c>
      <c r="Q36" s="1">
        <v>0.0</v>
      </c>
      <c r="R36" s="6">
        <v>0.0</v>
      </c>
      <c r="S36" s="2">
        <v>0.0</v>
      </c>
      <c r="T36" s="2">
        <v>0.0</v>
      </c>
      <c r="U36" s="6">
        <v>0.0</v>
      </c>
      <c r="V36" s="6"/>
      <c r="W36" s="6"/>
      <c r="X36" s="6"/>
      <c r="Y36" s="6"/>
      <c r="Z36" s="6"/>
    </row>
    <row r="37">
      <c r="A37" s="1" t="s">
        <v>1073</v>
      </c>
      <c r="B37" s="2">
        <v>-0.0205318</v>
      </c>
      <c r="C37" s="2">
        <v>1.31107014</v>
      </c>
      <c r="D37" s="2">
        <v>-0.6014052</v>
      </c>
      <c r="E37" s="2">
        <v>0.46991861</v>
      </c>
      <c r="F37" s="2">
        <v>-0.3498346</v>
      </c>
      <c r="G37" s="2">
        <v>-0.4711728</v>
      </c>
      <c r="H37" s="2">
        <v>0.76105614</v>
      </c>
      <c r="I37" s="2">
        <v>0.74205854</v>
      </c>
      <c r="J37" s="2">
        <v>1.97835387</v>
      </c>
      <c r="K37" s="2">
        <v>1.35789958</v>
      </c>
      <c r="L37" s="2">
        <v>0.18313508</v>
      </c>
      <c r="M37" s="2">
        <v>-1.4541037</v>
      </c>
      <c r="N37" s="2">
        <v>3.90644387</v>
      </c>
      <c r="O37" s="2">
        <v>0.73494695</v>
      </c>
      <c r="P37" s="2">
        <v>3.0</v>
      </c>
      <c r="Q37" s="1">
        <v>0.0</v>
      </c>
      <c r="R37" s="6">
        <v>0.0</v>
      </c>
      <c r="S37" s="2">
        <v>1.0</v>
      </c>
      <c r="T37" s="2">
        <v>1.0</v>
      </c>
      <c r="U37" s="6">
        <v>1.0</v>
      </c>
      <c r="V37" s="6"/>
      <c r="W37" s="6"/>
      <c r="X37" s="6"/>
      <c r="Y37" s="6"/>
      <c r="Z37" s="6"/>
    </row>
    <row r="38">
      <c r="A38" s="1" t="s">
        <v>1084</v>
      </c>
      <c r="B38" s="2">
        <v>0.46287414</v>
      </c>
      <c r="C38" s="2">
        <v>0.35401673</v>
      </c>
      <c r="D38" s="2">
        <v>1.38683557</v>
      </c>
      <c r="E38" s="2">
        <v>0.72388864</v>
      </c>
      <c r="F38" s="2">
        <v>0.39076447</v>
      </c>
      <c r="G38" s="2">
        <v>-0.5107866</v>
      </c>
      <c r="H38" s="2">
        <v>0.8770049</v>
      </c>
      <c r="I38" s="2">
        <v>1.22090029</v>
      </c>
      <c r="J38" s="2">
        <v>0.50250355</v>
      </c>
      <c r="K38" s="2">
        <v>1.09028139</v>
      </c>
      <c r="L38" s="2">
        <v>-0.0101844</v>
      </c>
      <c r="M38" s="2">
        <v>-1.6126178</v>
      </c>
      <c r="N38" s="2">
        <v>4.87548086</v>
      </c>
      <c r="O38" s="2">
        <v>0.71366194</v>
      </c>
      <c r="P38" s="2">
        <v>0.0</v>
      </c>
      <c r="Q38" s="1">
        <v>0.0</v>
      </c>
      <c r="R38" s="6">
        <v>0.0</v>
      </c>
      <c r="S38" s="2">
        <v>0.0</v>
      </c>
      <c r="T38" s="2">
        <v>0.0</v>
      </c>
      <c r="U38" s="6">
        <v>0.0</v>
      </c>
      <c r="V38" s="6"/>
      <c r="W38" s="6"/>
      <c r="X38" s="6"/>
      <c r="Y38" s="6"/>
      <c r="Z38" s="6"/>
    </row>
    <row r="39">
      <c r="A39" s="1" t="s">
        <v>1103</v>
      </c>
      <c r="B39" s="2">
        <v>0.60649476</v>
      </c>
      <c r="C39" s="2">
        <v>-0.1968661</v>
      </c>
      <c r="D39" s="2">
        <v>-0.206256</v>
      </c>
      <c r="E39" s="2">
        <v>0.03829649</v>
      </c>
      <c r="F39" s="2">
        <v>-0.2440347</v>
      </c>
      <c r="G39" s="2">
        <v>-0.4810762</v>
      </c>
      <c r="H39" s="2">
        <v>0.70754133</v>
      </c>
      <c r="I39" s="2">
        <v>1.15763867</v>
      </c>
      <c r="J39" s="2">
        <v>0.72772308</v>
      </c>
      <c r="K39" s="2">
        <v>-0.0354844</v>
      </c>
      <c r="L39" s="2">
        <v>0.33442858</v>
      </c>
      <c r="M39" s="2">
        <v>0.13626342</v>
      </c>
      <c r="N39" s="2">
        <v>2.54466886</v>
      </c>
      <c r="O39" s="2">
        <v>0.70761013</v>
      </c>
      <c r="P39" s="2">
        <v>0.0</v>
      </c>
      <c r="Q39" s="1">
        <v>0.0</v>
      </c>
      <c r="R39" s="6">
        <v>0.0</v>
      </c>
      <c r="S39" s="2">
        <v>0.0</v>
      </c>
      <c r="T39" s="2">
        <v>0.0</v>
      </c>
      <c r="U39" s="6">
        <v>0.0</v>
      </c>
      <c r="V39" s="6"/>
      <c r="W39" s="6"/>
      <c r="X39" s="6"/>
      <c r="Y39" s="6"/>
      <c r="Z39" s="6"/>
    </row>
    <row r="40">
      <c r="A40" s="1" t="s">
        <v>1148</v>
      </c>
      <c r="B40" s="2">
        <v>0.78864774</v>
      </c>
      <c r="C40" s="2">
        <v>-0.0451521</v>
      </c>
      <c r="D40" s="2">
        <v>0.37475387</v>
      </c>
      <c r="E40" s="2">
        <v>0.49787161</v>
      </c>
      <c r="F40" s="2">
        <v>0.49656433</v>
      </c>
      <c r="G40" s="2">
        <v>-0.3919452</v>
      </c>
      <c r="H40" s="2">
        <v>1.04646847</v>
      </c>
      <c r="I40" s="2">
        <v>0.31540763</v>
      </c>
      <c r="J40" s="2">
        <v>-0.3692285</v>
      </c>
      <c r="K40" s="2">
        <v>-0.497734</v>
      </c>
      <c r="L40" s="2">
        <v>0.57817922</v>
      </c>
      <c r="M40" s="2">
        <v>0.25993928</v>
      </c>
      <c r="N40" s="2">
        <v>3.05377228</v>
      </c>
      <c r="O40" s="2">
        <v>0.65655575</v>
      </c>
      <c r="P40" s="2">
        <v>-4.0</v>
      </c>
      <c r="Q40" s="1">
        <v>0.0</v>
      </c>
      <c r="R40" s="6">
        <v>0.0</v>
      </c>
      <c r="S40" s="2">
        <v>0.0</v>
      </c>
      <c r="T40" s="2">
        <v>0.0</v>
      </c>
      <c r="U40" s="6">
        <v>0.0</v>
      </c>
      <c r="V40" s="6"/>
      <c r="W40" s="6"/>
      <c r="X40" s="6"/>
      <c r="Y40" s="6"/>
      <c r="Z40" s="6"/>
    </row>
    <row r="41">
      <c r="A41" s="1" t="s">
        <v>1192</v>
      </c>
      <c r="B41" s="2">
        <v>0.17913585</v>
      </c>
      <c r="C41" s="2">
        <v>0.67784093</v>
      </c>
      <c r="D41" s="2">
        <v>-0.4514671</v>
      </c>
      <c r="E41" s="2">
        <v>0.55160726</v>
      </c>
      <c r="F41" s="2">
        <v>1.23716339</v>
      </c>
      <c r="G41" s="2">
        <v>-0.5801107</v>
      </c>
      <c r="H41" s="2">
        <v>0.48456295</v>
      </c>
      <c r="I41" s="2">
        <v>-1.0435005</v>
      </c>
      <c r="J41" s="2">
        <v>0.18984585</v>
      </c>
      <c r="K41" s="2">
        <v>0.27415649</v>
      </c>
      <c r="L41" s="2">
        <v>-0.3968233</v>
      </c>
      <c r="M41" s="2">
        <v>0.66232132</v>
      </c>
      <c r="N41" s="2">
        <v>1.78473234</v>
      </c>
      <c r="O41" s="2">
        <v>0.59819933</v>
      </c>
      <c r="P41" s="2">
        <v>3.0</v>
      </c>
      <c r="Q41" s="1">
        <v>0.0</v>
      </c>
      <c r="R41" s="6">
        <v>0.0</v>
      </c>
      <c r="S41" s="2">
        <v>1.0</v>
      </c>
      <c r="T41" s="2">
        <v>1.0</v>
      </c>
      <c r="U41" s="6">
        <v>1.0</v>
      </c>
      <c r="V41" s="6"/>
      <c r="W41" s="6"/>
      <c r="X41" s="6"/>
      <c r="Y41" s="6"/>
      <c r="Z41" s="6"/>
    </row>
    <row r="42">
      <c r="A42" s="1" t="s">
        <v>1167</v>
      </c>
      <c r="B42" s="2">
        <v>0.5259271</v>
      </c>
      <c r="C42" s="2">
        <v>0.32808706</v>
      </c>
      <c r="D42" s="2">
        <v>0.58404237</v>
      </c>
      <c r="E42" s="2">
        <v>0.63666753</v>
      </c>
      <c r="F42" s="2">
        <v>1.23716339</v>
      </c>
      <c r="G42" s="2">
        <v>-0.718759</v>
      </c>
      <c r="H42" s="2">
        <v>0.70754133</v>
      </c>
      <c r="I42" s="2">
        <v>-0.3262111</v>
      </c>
      <c r="J42" s="2">
        <v>0.39916753</v>
      </c>
      <c r="K42" s="2">
        <v>0.33829639</v>
      </c>
      <c r="L42" s="2">
        <v>-0.5313065</v>
      </c>
      <c r="M42" s="2">
        <v>-0.2452157</v>
      </c>
      <c r="N42" s="2">
        <v>2.93540046</v>
      </c>
      <c r="O42" s="2">
        <v>0.59666414</v>
      </c>
      <c r="P42" s="2">
        <v>2.0</v>
      </c>
      <c r="Q42" s="1">
        <v>0.0</v>
      </c>
      <c r="R42" s="6">
        <v>0.0</v>
      </c>
      <c r="S42" s="2">
        <v>0.0</v>
      </c>
      <c r="T42" s="2">
        <v>1.0</v>
      </c>
      <c r="U42" s="6">
        <v>1.0</v>
      </c>
      <c r="V42" s="6"/>
      <c r="W42" s="6"/>
      <c r="X42" s="6"/>
      <c r="Y42" s="6"/>
      <c r="Z42" s="6"/>
    </row>
    <row r="43">
      <c r="A43" s="1" t="s">
        <v>1078</v>
      </c>
      <c r="B43" s="2">
        <v>0.99882425</v>
      </c>
      <c r="C43" s="2">
        <v>0.61463851</v>
      </c>
      <c r="D43" s="2">
        <v>-0.9137761</v>
      </c>
      <c r="E43" s="2">
        <v>-0.0029827</v>
      </c>
      <c r="F43" s="2">
        <v>0.81396393</v>
      </c>
      <c r="G43" s="2">
        <v>-0.8475038</v>
      </c>
      <c r="H43" s="2">
        <v>1.00187279</v>
      </c>
      <c r="I43" s="2">
        <v>-0.1910502</v>
      </c>
      <c r="J43" s="2">
        <v>1.38218453</v>
      </c>
      <c r="K43" s="2">
        <v>-0.1947283</v>
      </c>
      <c r="L43" s="2">
        <v>1.01524933</v>
      </c>
      <c r="M43" s="2">
        <v>-0.2208289</v>
      </c>
      <c r="N43" s="2">
        <v>3.4558634</v>
      </c>
      <c r="O43" s="2">
        <v>0.57198055</v>
      </c>
      <c r="P43" s="2">
        <v>0.0</v>
      </c>
      <c r="Q43" s="1">
        <v>0.0</v>
      </c>
      <c r="R43" s="6">
        <v>0.0</v>
      </c>
      <c r="S43" s="2">
        <v>0.0</v>
      </c>
      <c r="T43" s="2">
        <v>0.0</v>
      </c>
      <c r="U43" s="6">
        <v>0.0</v>
      </c>
      <c r="V43" s="6"/>
      <c r="W43" s="6"/>
      <c r="X43" s="6"/>
      <c r="Y43" s="6"/>
      <c r="Z43" s="6"/>
    </row>
    <row r="44">
      <c r="A44" s="1" t="s">
        <v>1114</v>
      </c>
      <c r="B44" s="2">
        <v>0.51191533</v>
      </c>
      <c r="C44" s="2">
        <v>0.23705843</v>
      </c>
      <c r="D44" s="2">
        <v>1.23845939</v>
      </c>
      <c r="E44" s="2">
        <v>0.24673656</v>
      </c>
      <c r="F44" s="2">
        <v>-0.4556345</v>
      </c>
      <c r="G44" s="2">
        <v>-0.1839728</v>
      </c>
      <c r="H44" s="2">
        <v>-0.0505852</v>
      </c>
      <c r="I44" s="2">
        <v>2.11374063</v>
      </c>
      <c r="J44" s="2">
        <v>0.15275087</v>
      </c>
      <c r="K44" s="2">
        <v>-0.8294921</v>
      </c>
      <c r="L44" s="2">
        <v>-0.9347558</v>
      </c>
      <c r="M44" s="2">
        <v>-0.4472776</v>
      </c>
      <c r="N44" s="2">
        <v>1.59894326</v>
      </c>
      <c r="O44" s="2">
        <v>0.56189126</v>
      </c>
      <c r="P44" s="2">
        <v>1.0</v>
      </c>
      <c r="Q44" s="1">
        <v>0.0</v>
      </c>
      <c r="R44" s="6">
        <v>0.0</v>
      </c>
      <c r="S44" s="2">
        <v>0.0</v>
      </c>
      <c r="T44" s="2">
        <v>0.0</v>
      </c>
      <c r="U44" s="6">
        <v>1.0</v>
      </c>
      <c r="V44" s="6"/>
      <c r="W44" s="6"/>
      <c r="X44" s="6"/>
      <c r="Y44" s="6"/>
      <c r="Z44" s="6"/>
    </row>
    <row r="45">
      <c r="A45" s="1" t="s">
        <v>1087</v>
      </c>
      <c r="B45" s="2">
        <v>-0.1851701</v>
      </c>
      <c r="C45" s="2">
        <v>0.07016389</v>
      </c>
      <c r="D45" s="2">
        <v>1.29156244</v>
      </c>
      <c r="E45" s="2">
        <v>0.85883814</v>
      </c>
      <c r="F45" s="2">
        <v>1.02556366</v>
      </c>
      <c r="G45" s="2">
        <v>-0.4216556</v>
      </c>
      <c r="H45" s="2">
        <v>0.19915062</v>
      </c>
      <c r="I45" s="2">
        <v>0.22635474</v>
      </c>
      <c r="J45" s="2">
        <v>-0.5864991</v>
      </c>
      <c r="K45" s="2">
        <v>-0.2942557</v>
      </c>
      <c r="L45" s="2">
        <v>0.47731688</v>
      </c>
      <c r="M45" s="2">
        <v>0.03349051</v>
      </c>
      <c r="N45" s="2">
        <v>2.6948604</v>
      </c>
      <c r="O45" s="2">
        <v>0.52464307</v>
      </c>
      <c r="P45" s="2">
        <v>-1.0</v>
      </c>
      <c r="Q45" s="1">
        <v>0.0</v>
      </c>
      <c r="R45" s="6">
        <v>0.0</v>
      </c>
      <c r="S45" s="2">
        <v>0.0</v>
      </c>
      <c r="T45" s="2">
        <v>0.0</v>
      </c>
      <c r="U45" s="6">
        <v>0.0</v>
      </c>
      <c r="V45" s="6"/>
      <c r="W45" s="6"/>
      <c r="X45" s="6"/>
      <c r="Y45" s="6"/>
      <c r="Z45" s="6"/>
    </row>
    <row r="46">
      <c r="A46" s="1" t="s">
        <v>1224</v>
      </c>
      <c r="B46" s="2">
        <v>1.17747429</v>
      </c>
      <c r="C46" s="2">
        <v>-0.6710418</v>
      </c>
      <c r="D46" s="2">
        <v>1.28531503</v>
      </c>
      <c r="E46" s="2">
        <v>0.20925434</v>
      </c>
      <c r="F46" s="2">
        <v>0.2849646</v>
      </c>
      <c r="G46" s="2">
        <v>-0.9366348</v>
      </c>
      <c r="H46" s="2">
        <v>1.2070129</v>
      </c>
      <c r="I46" s="2">
        <v>-0.5190374</v>
      </c>
      <c r="J46" s="2">
        <v>1.02183328</v>
      </c>
      <c r="K46" s="2">
        <v>-0.4269589</v>
      </c>
      <c r="L46" s="2">
        <v>0.88917141</v>
      </c>
      <c r="M46" s="2">
        <v>0.8399965</v>
      </c>
      <c r="N46" s="2">
        <v>4.3613494</v>
      </c>
      <c r="O46" s="2">
        <v>0.52116979</v>
      </c>
      <c r="P46" s="2">
        <v>0.0</v>
      </c>
      <c r="Q46" s="1">
        <v>0.0</v>
      </c>
      <c r="R46" s="6">
        <v>0.0</v>
      </c>
      <c r="S46" s="2">
        <v>0.0</v>
      </c>
      <c r="T46" s="2">
        <v>0.0</v>
      </c>
      <c r="U46" s="6">
        <v>0.0</v>
      </c>
      <c r="V46" s="6"/>
      <c r="W46" s="6"/>
      <c r="X46" s="6"/>
      <c r="Y46" s="6"/>
      <c r="Z46" s="6"/>
    </row>
    <row r="47">
      <c r="A47" s="1" t="s">
        <v>1206</v>
      </c>
      <c r="B47" s="2">
        <v>0.06003582</v>
      </c>
      <c r="C47" s="2">
        <v>-0.2945093</v>
      </c>
      <c r="D47" s="2">
        <v>0.56061455</v>
      </c>
      <c r="E47" s="2">
        <v>0.74994817</v>
      </c>
      <c r="F47" s="2">
        <v>1.66036285</v>
      </c>
      <c r="G47" s="2">
        <v>-0.3523314</v>
      </c>
      <c r="H47" s="2">
        <v>0.10995927</v>
      </c>
      <c r="I47" s="2">
        <v>-0.0704882</v>
      </c>
      <c r="J47" s="2">
        <v>-0.461966</v>
      </c>
      <c r="K47" s="2">
        <v>1.45079185</v>
      </c>
      <c r="L47" s="2">
        <v>-0.3968233</v>
      </c>
      <c r="M47" s="2">
        <v>-0.4646968</v>
      </c>
      <c r="N47" s="2">
        <v>2.55089748</v>
      </c>
      <c r="O47" s="2">
        <v>0.47562878</v>
      </c>
      <c r="P47" s="2">
        <v>1.0</v>
      </c>
      <c r="Q47" s="1">
        <v>0.0</v>
      </c>
      <c r="R47" s="6">
        <v>0.0</v>
      </c>
      <c r="S47" s="2">
        <v>0.0</v>
      </c>
      <c r="T47" s="2">
        <v>0.0</v>
      </c>
      <c r="U47" s="6">
        <v>1.0</v>
      </c>
      <c r="V47" s="6"/>
      <c r="W47" s="6"/>
      <c r="X47" s="6"/>
      <c r="Y47" s="6"/>
      <c r="Z47" s="6"/>
    </row>
    <row r="48">
      <c r="A48" s="1" t="s">
        <v>1160</v>
      </c>
      <c r="B48" s="2">
        <v>0.23167998</v>
      </c>
      <c r="C48" s="2">
        <v>0.94955347</v>
      </c>
      <c r="D48" s="2">
        <v>1.0666554</v>
      </c>
      <c r="E48" s="2">
        <v>0.19821034</v>
      </c>
      <c r="F48" s="2">
        <v>-1.1962335</v>
      </c>
      <c r="G48" s="2">
        <v>-0.5999176</v>
      </c>
      <c r="H48" s="2">
        <v>0.05644446</v>
      </c>
      <c r="I48" s="2">
        <v>0.94911867</v>
      </c>
      <c r="J48" s="2">
        <v>1.42987808</v>
      </c>
      <c r="K48" s="2">
        <v>0.92440235</v>
      </c>
      <c r="L48" s="2">
        <v>0.18313508</v>
      </c>
      <c r="M48" s="2">
        <v>-0.5935984</v>
      </c>
      <c r="N48" s="2">
        <v>3.5993283</v>
      </c>
      <c r="O48" s="2">
        <v>0.4680354</v>
      </c>
      <c r="P48" s="2">
        <v>-1.0</v>
      </c>
      <c r="Q48" s="1">
        <v>0.0</v>
      </c>
      <c r="R48" s="6">
        <v>0.0</v>
      </c>
      <c r="S48" s="2">
        <v>0.0</v>
      </c>
      <c r="T48" s="2">
        <v>0.0</v>
      </c>
      <c r="U48" s="6">
        <v>0.0</v>
      </c>
      <c r="V48" s="6"/>
      <c r="W48" s="6"/>
      <c r="X48" s="6"/>
      <c r="Y48" s="6"/>
      <c r="Z48" s="6"/>
    </row>
    <row r="49">
      <c r="A49" s="1" t="s">
        <v>1119</v>
      </c>
      <c r="B49" s="2">
        <v>-0.2166966</v>
      </c>
      <c r="C49" s="2">
        <v>-0.0451521</v>
      </c>
      <c r="D49" s="2">
        <v>0.70899073</v>
      </c>
      <c r="E49" s="2">
        <v>0.33551622</v>
      </c>
      <c r="F49" s="2">
        <v>0.07336487</v>
      </c>
      <c r="G49" s="2">
        <v>-0.2433935</v>
      </c>
      <c r="H49" s="2">
        <v>0.67186479</v>
      </c>
      <c r="I49" s="2">
        <v>-0.2454309</v>
      </c>
      <c r="J49" s="2">
        <v>-0.8726604</v>
      </c>
      <c r="K49" s="2">
        <v>0.43118865</v>
      </c>
      <c r="L49" s="2">
        <v>0.96481816</v>
      </c>
      <c r="M49" s="2">
        <v>0.80341632</v>
      </c>
      <c r="N49" s="2">
        <v>2.36582621</v>
      </c>
      <c r="O49" s="2">
        <v>0.46052787</v>
      </c>
      <c r="P49" s="2">
        <v>-1.0</v>
      </c>
      <c r="Q49" s="1">
        <v>0.0</v>
      </c>
      <c r="R49" s="6">
        <v>0.0</v>
      </c>
      <c r="S49" s="2">
        <v>0.0</v>
      </c>
      <c r="T49" s="2">
        <v>0.0</v>
      </c>
      <c r="U49" s="6">
        <v>0.0</v>
      </c>
      <c r="V49" s="6"/>
      <c r="W49" s="6"/>
      <c r="X49" s="6"/>
      <c r="Y49" s="6"/>
      <c r="Z49" s="6"/>
    </row>
    <row r="50">
      <c r="A50" s="1" t="s">
        <v>1225</v>
      </c>
      <c r="B50" s="2">
        <v>0.10907701</v>
      </c>
      <c r="C50" s="2">
        <v>-0.0451521</v>
      </c>
      <c r="D50" s="2">
        <v>0.44816103</v>
      </c>
      <c r="E50" s="2">
        <v>0.29765103</v>
      </c>
      <c r="F50" s="2">
        <v>0.07336487</v>
      </c>
      <c r="G50" s="2">
        <v>0.05370994</v>
      </c>
      <c r="H50" s="2">
        <v>0.19023148</v>
      </c>
      <c r="I50" s="2">
        <v>-0.4756058</v>
      </c>
      <c r="J50" s="2">
        <v>-1.2860045</v>
      </c>
      <c r="K50" s="2">
        <v>2.46375988</v>
      </c>
      <c r="L50" s="2">
        <v>0.65382597</v>
      </c>
      <c r="M50" s="2">
        <v>0.79296484</v>
      </c>
      <c r="N50" s="2">
        <v>3.27598357</v>
      </c>
      <c r="O50" s="2">
        <v>0.43820332</v>
      </c>
      <c r="P50" s="2">
        <v>0.0</v>
      </c>
      <c r="Q50" s="1">
        <v>0.0</v>
      </c>
      <c r="R50" s="6">
        <v>0.0</v>
      </c>
      <c r="S50" s="2">
        <v>0.0</v>
      </c>
      <c r="T50" s="2">
        <v>0.0</v>
      </c>
      <c r="U50" s="6">
        <v>0.0</v>
      </c>
      <c r="V50" s="6"/>
      <c r="W50" s="6"/>
      <c r="X50" s="6"/>
      <c r="Y50" s="6"/>
      <c r="Z50" s="6"/>
    </row>
    <row r="51">
      <c r="A51" s="1" t="s">
        <v>1154</v>
      </c>
      <c r="B51" s="2">
        <v>0.98831543</v>
      </c>
      <c r="C51" s="2">
        <v>0.42143486</v>
      </c>
      <c r="D51" s="2">
        <v>-1.0028018</v>
      </c>
      <c r="E51" s="2">
        <v>0.72461083</v>
      </c>
      <c r="F51" s="2">
        <v>-0.3498346</v>
      </c>
      <c r="G51" s="2">
        <v>-0.80789</v>
      </c>
      <c r="H51" s="2">
        <v>0.63618825</v>
      </c>
      <c r="I51" s="2">
        <v>-0.1056471</v>
      </c>
      <c r="J51" s="2">
        <v>1.12251966</v>
      </c>
      <c r="K51" s="2">
        <v>-0.3031026</v>
      </c>
      <c r="L51" s="2">
        <v>1.48594022</v>
      </c>
      <c r="M51" s="2">
        <v>-0.1947002</v>
      </c>
      <c r="N51" s="2">
        <v>2.61503304</v>
      </c>
      <c r="O51" s="2">
        <v>0.40532654</v>
      </c>
      <c r="P51" s="2">
        <v>-1.0</v>
      </c>
      <c r="Q51" s="1">
        <v>0.0</v>
      </c>
      <c r="R51" s="6">
        <v>0.0</v>
      </c>
      <c r="S51" s="2">
        <v>0.0</v>
      </c>
      <c r="T51" s="2">
        <v>0.0</v>
      </c>
      <c r="U51" s="6">
        <v>0.0</v>
      </c>
      <c r="V51" s="6"/>
      <c r="W51" s="6"/>
      <c r="X51" s="6"/>
      <c r="Y51" s="6"/>
      <c r="Z51" s="6"/>
    </row>
    <row r="52">
      <c r="A52" s="1" t="s">
        <v>1093</v>
      </c>
      <c r="B52" s="2">
        <v>0.44886237</v>
      </c>
      <c r="C52" s="2">
        <v>-0.099943</v>
      </c>
      <c r="D52" s="2">
        <v>-0.0485087</v>
      </c>
      <c r="E52" s="2">
        <v>0.12525641</v>
      </c>
      <c r="F52" s="2">
        <v>-0.032435</v>
      </c>
      <c r="G52" s="2">
        <v>-0.2632004</v>
      </c>
      <c r="H52" s="2">
        <v>0.32401851</v>
      </c>
      <c r="I52" s="2">
        <v>0.62271308</v>
      </c>
      <c r="J52" s="2">
        <v>1.93860925</v>
      </c>
      <c r="K52" s="2">
        <v>-0.9533484</v>
      </c>
      <c r="L52" s="2">
        <v>0.67904155</v>
      </c>
      <c r="M52" s="2">
        <v>-0.2156031</v>
      </c>
      <c r="N52" s="2">
        <v>2.52546249</v>
      </c>
      <c r="O52" s="2">
        <v>0.37038937</v>
      </c>
      <c r="P52" s="2">
        <v>-2.0</v>
      </c>
      <c r="Q52" s="1">
        <v>0.0</v>
      </c>
      <c r="R52" s="6">
        <v>0.0</v>
      </c>
      <c r="S52" s="2">
        <v>0.0</v>
      </c>
      <c r="T52" s="2">
        <v>0.0</v>
      </c>
      <c r="U52" s="6">
        <v>0.0</v>
      </c>
      <c r="V52" s="6"/>
      <c r="W52" s="6"/>
      <c r="X52" s="6"/>
      <c r="Y52" s="6"/>
      <c r="Z52" s="6"/>
    </row>
    <row r="53">
      <c r="A53" s="1" t="s">
        <v>1226</v>
      </c>
      <c r="B53" s="2">
        <v>0.14760937</v>
      </c>
      <c r="C53" s="2">
        <v>0.4904519</v>
      </c>
      <c r="D53" s="2">
        <v>0.20763544</v>
      </c>
      <c r="E53" s="2">
        <v>-0.0269894</v>
      </c>
      <c r="F53" s="2">
        <v>0.6023642</v>
      </c>
      <c r="G53" s="2">
        <v>-0.1938763</v>
      </c>
      <c r="H53" s="2">
        <v>-0.0951808</v>
      </c>
      <c r="I53" s="2">
        <v>0.26844804</v>
      </c>
      <c r="J53" s="2">
        <v>1.52791481</v>
      </c>
      <c r="K53" s="2">
        <v>-1.6522521</v>
      </c>
      <c r="L53" s="2">
        <v>1.53637139</v>
      </c>
      <c r="M53" s="2">
        <v>0.2494878</v>
      </c>
      <c r="N53" s="2">
        <v>3.06198435</v>
      </c>
      <c r="O53" s="2">
        <v>0.33503171</v>
      </c>
      <c r="P53" s="2">
        <v>0.0</v>
      </c>
      <c r="Q53" s="1">
        <v>0.0</v>
      </c>
      <c r="R53" s="6">
        <v>0.0</v>
      </c>
      <c r="S53" s="2">
        <v>0.0</v>
      </c>
      <c r="T53" s="2">
        <v>0.0</v>
      </c>
      <c r="U53" s="6">
        <v>0.0</v>
      </c>
      <c r="V53" s="6"/>
      <c r="W53" s="6"/>
      <c r="X53" s="6"/>
      <c r="Y53" s="6"/>
      <c r="Z53" s="6"/>
    </row>
    <row r="54">
      <c r="A54" s="1" t="s">
        <v>1227</v>
      </c>
      <c r="B54" s="2">
        <v>0.75011538</v>
      </c>
      <c r="C54" s="2">
        <v>-2.552204</v>
      </c>
      <c r="D54" s="2">
        <v>-0.1859519</v>
      </c>
      <c r="E54" s="2">
        <v>0.73211574</v>
      </c>
      <c r="F54" s="2">
        <v>1.13136352</v>
      </c>
      <c r="G54" s="2">
        <v>-0.4513659</v>
      </c>
      <c r="H54" s="2">
        <v>-0.0684234</v>
      </c>
      <c r="I54" s="2">
        <v>0.23511404</v>
      </c>
      <c r="J54" s="2">
        <v>-0.3480314</v>
      </c>
      <c r="K54" s="2">
        <v>2.4770302</v>
      </c>
      <c r="L54" s="2">
        <v>0.18313508</v>
      </c>
      <c r="M54" s="2">
        <v>0.01432946</v>
      </c>
      <c r="N54" s="2">
        <v>1.91722678</v>
      </c>
      <c r="O54" s="2">
        <v>0.30213416</v>
      </c>
      <c r="P54" s="2">
        <v>2.0</v>
      </c>
      <c r="Q54" s="1">
        <v>0.0</v>
      </c>
      <c r="R54" s="6">
        <v>0.0</v>
      </c>
      <c r="S54" s="2">
        <v>0.0</v>
      </c>
      <c r="T54" s="2">
        <v>1.0</v>
      </c>
      <c r="U54" s="6">
        <v>1.0</v>
      </c>
      <c r="V54" s="6"/>
      <c r="W54" s="6"/>
      <c r="X54" s="6"/>
      <c r="Y54" s="6"/>
      <c r="Z54" s="6"/>
    </row>
    <row r="55">
      <c r="A55" s="1" t="s">
        <v>1071</v>
      </c>
      <c r="B55" s="2">
        <v>-0.2657378</v>
      </c>
      <c r="C55" s="2">
        <v>0.95639044</v>
      </c>
      <c r="D55" s="2">
        <v>0.44503732</v>
      </c>
      <c r="E55" s="2">
        <v>0.41845656</v>
      </c>
      <c r="F55" s="2">
        <v>-0.4556345</v>
      </c>
      <c r="G55" s="2">
        <v>-0.5107866</v>
      </c>
      <c r="H55" s="2">
        <v>0.43104814</v>
      </c>
      <c r="I55" s="2">
        <v>0.23036942</v>
      </c>
      <c r="J55" s="2">
        <v>1.67099546</v>
      </c>
      <c r="K55" s="2">
        <v>-0.1903048</v>
      </c>
      <c r="L55" s="2">
        <v>-0.0101844</v>
      </c>
      <c r="M55" s="2">
        <v>-0.8914656</v>
      </c>
      <c r="N55" s="2">
        <v>1.82818368</v>
      </c>
      <c r="O55" s="2">
        <v>0.29287781</v>
      </c>
      <c r="P55" s="2">
        <v>0.0</v>
      </c>
      <c r="Q55" s="1">
        <v>0.0</v>
      </c>
      <c r="R55" s="6">
        <v>0.0</v>
      </c>
      <c r="S55" s="2">
        <v>0.0</v>
      </c>
      <c r="T55" s="2">
        <v>0.0</v>
      </c>
      <c r="U55" s="6">
        <v>0.0</v>
      </c>
      <c r="V55" s="6"/>
      <c r="W55" s="6"/>
      <c r="X55" s="6"/>
      <c r="Y55" s="6"/>
      <c r="Z55" s="6"/>
    </row>
    <row r="56">
      <c r="A56" s="1" t="s">
        <v>1118</v>
      </c>
      <c r="B56" s="2">
        <v>0.5259271</v>
      </c>
      <c r="C56" s="2">
        <v>1.8303737</v>
      </c>
      <c r="D56" s="2">
        <v>0.51688263</v>
      </c>
      <c r="E56" s="2">
        <v>-0.1496317</v>
      </c>
      <c r="F56" s="2">
        <v>-1.9368326</v>
      </c>
      <c r="G56" s="2">
        <v>0.20226166</v>
      </c>
      <c r="H56" s="2">
        <v>-0.3538358</v>
      </c>
      <c r="I56" s="2">
        <v>0.71322584</v>
      </c>
      <c r="J56" s="2">
        <v>-0.1493083</v>
      </c>
      <c r="K56" s="2">
        <v>1.03277665</v>
      </c>
      <c r="L56" s="2">
        <v>0.18313508</v>
      </c>
      <c r="M56" s="2">
        <v>0.13974724</v>
      </c>
      <c r="N56" s="2">
        <v>2.55472154</v>
      </c>
      <c r="O56" s="2">
        <v>0.27106965</v>
      </c>
      <c r="P56" s="2">
        <v>-5.0</v>
      </c>
      <c r="Q56" s="1">
        <v>0.0</v>
      </c>
      <c r="R56" s="6">
        <v>0.0</v>
      </c>
      <c r="S56" s="2">
        <v>0.0</v>
      </c>
      <c r="T56" s="2">
        <v>0.0</v>
      </c>
      <c r="U56" s="6">
        <v>0.0</v>
      </c>
      <c r="V56" s="6"/>
      <c r="W56" s="6"/>
      <c r="X56" s="6"/>
      <c r="Y56" s="6"/>
      <c r="Z56" s="6"/>
    </row>
    <row r="57">
      <c r="A57" s="1" t="s">
        <v>1109</v>
      </c>
      <c r="B57" s="2">
        <v>0.86220952</v>
      </c>
      <c r="C57" s="2">
        <v>-0.0451521</v>
      </c>
      <c r="D57" s="2">
        <v>0.86361432</v>
      </c>
      <c r="E57" s="2">
        <v>0.61128118</v>
      </c>
      <c r="F57" s="2">
        <v>-0.4556345</v>
      </c>
      <c r="G57" s="2">
        <v>-0.8376004</v>
      </c>
      <c r="H57" s="2">
        <v>0.53807776</v>
      </c>
      <c r="I57" s="2">
        <v>-0.1094184</v>
      </c>
      <c r="J57" s="2">
        <v>-0.9044561</v>
      </c>
      <c r="K57" s="2">
        <v>1.20750258</v>
      </c>
      <c r="L57" s="2">
        <v>0.96481816</v>
      </c>
      <c r="M57" s="2">
        <v>-0.0396699</v>
      </c>
      <c r="N57" s="2">
        <v>2.65557217</v>
      </c>
      <c r="O57" s="2">
        <v>0.24310965</v>
      </c>
      <c r="P57" s="2">
        <v>2.0</v>
      </c>
      <c r="Q57" s="1">
        <v>0.0</v>
      </c>
      <c r="R57" s="6">
        <v>0.0</v>
      </c>
      <c r="S57" s="2">
        <v>0.0</v>
      </c>
      <c r="T57" s="2">
        <v>1.0</v>
      </c>
      <c r="U57" s="6">
        <v>1.0</v>
      </c>
      <c r="V57" s="6"/>
      <c r="W57" s="6"/>
      <c r="X57" s="6"/>
      <c r="Y57" s="6"/>
      <c r="Z57" s="6"/>
    </row>
    <row r="58">
      <c r="A58" s="1" t="s">
        <v>1198</v>
      </c>
      <c r="B58" s="2">
        <v>-0.1676554</v>
      </c>
      <c r="C58" s="2">
        <v>-0.4233882</v>
      </c>
      <c r="D58" s="2">
        <v>-1.2573841</v>
      </c>
      <c r="E58" s="2">
        <v>0.05247946</v>
      </c>
      <c r="F58" s="2">
        <v>1.13136352</v>
      </c>
      <c r="G58" s="2">
        <v>-0.144359</v>
      </c>
      <c r="H58" s="2">
        <v>0.2705037</v>
      </c>
      <c r="I58" s="2">
        <v>-0.5724448</v>
      </c>
      <c r="J58" s="2">
        <v>0.36737183</v>
      </c>
      <c r="K58" s="2">
        <v>-0.9909477</v>
      </c>
      <c r="L58" s="2">
        <v>1.65404411</v>
      </c>
      <c r="M58" s="2">
        <v>0.82083546</v>
      </c>
      <c r="N58" s="2">
        <v>0.74041891</v>
      </c>
      <c r="O58" s="2">
        <v>0.23005178</v>
      </c>
      <c r="P58" s="2">
        <v>1.0</v>
      </c>
      <c r="Q58" s="1">
        <v>0.0</v>
      </c>
      <c r="R58" s="6">
        <v>0.0</v>
      </c>
      <c r="S58" s="2">
        <v>0.0</v>
      </c>
      <c r="T58" s="2">
        <v>0.0</v>
      </c>
      <c r="U58" s="6">
        <v>1.0</v>
      </c>
      <c r="V58" s="6"/>
      <c r="W58" s="6"/>
      <c r="X58" s="6"/>
      <c r="Y58" s="6"/>
      <c r="Z58" s="6"/>
    </row>
    <row r="59">
      <c r="A59" s="1" t="s">
        <v>1098</v>
      </c>
      <c r="B59" s="2">
        <v>0.5679624</v>
      </c>
      <c r="C59" s="2">
        <v>0.88594666</v>
      </c>
      <c r="D59" s="2">
        <v>-0.7591525</v>
      </c>
      <c r="E59" s="2">
        <v>-0.4855783</v>
      </c>
      <c r="F59" s="2">
        <v>-0.8788339</v>
      </c>
      <c r="G59" s="2">
        <v>0.48946164</v>
      </c>
      <c r="H59" s="2">
        <v>-0.3984314</v>
      </c>
      <c r="I59" s="2">
        <v>0.05287193</v>
      </c>
      <c r="J59" s="2">
        <v>-0.4381192</v>
      </c>
      <c r="K59" s="2">
        <v>-0.046543</v>
      </c>
      <c r="L59" s="2">
        <v>1.6708545</v>
      </c>
      <c r="M59" s="2">
        <v>0.9932849</v>
      </c>
      <c r="N59" s="2">
        <v>1.65372375</v>
      </c>
      <c r="O59" s="2">
        <v>0.05900907</v>
      </c>
      <c r="P59" s="2">
        <v>-5.0</v>
      </c>
      <c r="Q59" s="1">
        <v>0.0</v>
      </c>
      <c r="R59" s="6">
        <v>0.0</v>
      </c>
      <c r="S59" s="2">
        <v>0.0</v>
      </c>
      <c r="T59" s="2">
        <v>0.0</v>
      </c>
      <c r="U59" s="6">
        <v>0.0</v>
      </c>
      <c r="V59" s="6"/>
      <c r="W59" s="6"/>
      <c r="X59" s="6"/>
      <c r="Y59" s="6"/>
      <c r="Z59" s="6"/>
    </row>
    <row r="60">
      <c r="A60" s="1" t="s">
        <v>1145</v>
      </c>
      <c r="B60" s="2">
        <v>-0.8647408</v>
      </c>
      <c r="C60" s="2">
        <v>0.77817387</v>
      </c>
      <c r="D60" s="2">
        <v>-1.783729</v>
      </c>
      <c r="E60" s="2">
        <v>0.00117298</v>
      </c>
      <c r="F60" s="2">
        <v>-2.0426324</v>
      </c>
      <c r="G60" s="2">
        <v>0.40033061</v>
      </c>
      <c r="H60" s="2">
        <v>-0.5589759</v>
      </c>
      <c r="I60" s="2">
        <v>0.4935134</v>
      </c>
      <c r="J60" s="2">
        <v>1.43517736</v>
      </c>
      <c r="K60" s="2">
        <v>-2.6408913</v>
      </c>
      <c r="L60" s="2">
        <v>0.41848052</v>
      </c>
      <c r="M60" s="2">
        <v>1.08909015</v>
      </c>
      <c r="N60" s="2">
        <v>-3.2750305</v>
      </c>
      <c r="O60" s="2">
        <v>-0.0205677</v>
      </c>
      <c r="P60" s="2">
        <v>0.0</v>
      </c>
      <c r="Q60" s="1">
        <v>0.0</v>
      </c>
      <c r="R60" s="6">
        <v>0.0</v>
      </c>
      <c r="S60" s="2">
        <v>0.0</v>
      </c>
      <c r="T60" s="2">
        <v>0.0</v>
      </c>
      <c r="U60" s="6">
        <v>0.0</v>
      </c>
      <c r="V60" s="6"/>
      <c r="W60" s="6"/>
      <c r="X60" s="6"/>
      <c r="Y60" s="6"/>
      <c r="Z60" s="6"/>
    </row>
    <row r="61">
      <c r="A61" s="1" t="s">
        <v>1122</v>
      </c>
      <c r="B61" s="2">
        <v>0.0915623</v>
      </c>
      <c r="C61" s="2">
        <v>0.74826984</v>
      </c>
      <c r="D61" s="2">
        <v>0.68556291</v>
      </c>
      <c r="E61" s="2">
        <v>0.53975783</v>
      </c>
      <c r="F61" s="2">
        <v>-0.7730341</v>
      </c>
      <c r="G61" s="2">
        <v>0.0239996</v>
      </c>
      <c r="H61" s="2">
        <v>-0.1843722</v>
      </c>
      <c r="I61" s="2">
        <v>0.02574243</v>
      </c>
      <c r="J61" s="2">
        <v>-0.3957249</v>
      </c>
      <c r="K61" s="2">
        <v>0.40685973</v>
      </c>
      <c r="L61" s="2">
        <v>-0.9347558</v>
      </c>
      <c r="M61" s="2">
        <v>-0.480374</v>
      </c>
      <c r="N61" s="2">
        <v>-0.2465063</v>
      </c>
      <c r="O61" s="2">
        <v>-0.0559721</v>
      </c>
      <c r="P61" s="2">
        <v>1.0</v>
      </c>
      <c r="Q61" s="1">
        <v>0.0</v>
      </c>
      <c r="R61" s="6">
        <v>0.0</v>
      </c>
      <c r="S61" s="2">
        <v>0.0</v>
      </c>
      <c r="T61" s="2">
        <v>0.0</v>
      </c>
      <c r="U61" s="6">
        <v>1.0</v>
      </c>
      <c r="V61" s="6"/>
      <c r="W61" s="6"/>
      <c r="X61" s="6"/>
      <c r="Y61" s="6"/>
      <c r="Z61" s="6"/>
    </row>
    <row r="62">
      <c r="A62" s="1" t="s">
        <v>1116</v>
      </c>
      <c r="B62" s="2">
        <v>-0.5319614</v>
      </c>
      <c r="C62" s="2">
        <v>1.33627791</v>
      </c>
      <c r="D62" s="2">
        <v>0.24043439</v>
      </c>
      <c r="E62" s="2">
        <v>0.24568611</v>
      </c>
      <c r="F62" s="2">
        <v>0.39076447</v>
      </c>
      <c r="G62" s="2">
        <v>-0.1047452</v>
      </c>
      <c r="H62" s="2">
        <v>-0.4073506</v>
      </c>
      <c r="I62" s="2">
        <v>-0.1993229</v>
      </c>
      <c r="J62" s="2">
        <v>-0.4381192</v>
      </c>
      <c r="K62" s="2">
        <v>-0.19694</v>
      </c>
      <c r="L62" s="2">
        <v>-1.3129895</v>
      </c>
      <c r="M62" s="2">
        <v>-0.5779212</v>
      </c>
      <c r="N62" s="2">
        <v>-1.5561871</v>
      </c>
      <c r="O62" s="2">
        <v>-0.0683581</v>
      </c>
      <c r="P62" s="2">
        <v>-4.0</v>
      </c>
      <c r="Q62" s="1">
        <v>0.0</v>
      </c>
      <c r="R62" s="6">
        <v>0.0</v>
      </c>
      <c r="S62" s="2">
        <v>0.0</v>
      </c>
      <c r="T62" s="2">
        <v>0.0</v>
      </c>
      <c r="U62" s="6">
        <v>0.0</v>
      </c>
      <c r="V62" s="6"/>
      <c r="W62" s="6"/>
      <c r="X62" s="6"/>
      <c r="Y62" s="6"/>
      <c r="Z62" s="6"/>
    </row>
    <row r="63">
      <c r="A63" s="1" t="s">
        <v>1228</v>
      </c>
      <c r="B63" s="2">
        <v>0.049527</v>
      </c>
      <c r="C63" s="2">
        <v>-0.0451521</v>
      </c>
      <c r="D63" s="2">
        <v>-0.2249982</v>
      </c>
      <c r="E63" s="2">
        <v>-0.3185187</v>
      </c>
      <c r="F63" s="2">
        <v>-0.1382349</v>
      </c>
      <c r="G63" s="2">
        <v>0.11313063</v>
      </c>
      <c r="H63" s="2">
        <v>-0.3984314</v>
      </c>
      <c r="I63" s="2">
        <v>0.79765577</v>
      </c>
      <c r="J63" s="2">
        <v>-0.2632429</v>
      </c>
      <c r="K63" s="2">
        <v>-0.497734</v>
      </c>
      <c r="L63" s="2">
        <v>-0.7666519</v>
      </c>
      <c r="M63" s="2">
        <v>-0.15812</v>
      </c>
      <c r="N63" s="2">
        <v>-1.8507707</v>
      </c>
      <c r="O63" s="2">
        <v>-0.1049922</v>
      </c>
      <c r="P63" s="2">
        <v>0.0</v>
      </c>
      <c r="Q63" s="1">
        <v>0.0</v>
      </c>
      <c r="R63" s="6">
        <v>0.0</v>
      </c>
      <c r="S63" s="2">
        <v>0.0</v>
      </c>
      <c r="T63" s="2">
        <v>0.0</v>
      </c>
      <c r="U63" s="6">
        <v>0.0</v>
      </c>
      <c r="V63" s="6"/>
      <c r="W63" s="6"/>
      <c r="X63" s="6"/>
      <c r="Y63" s="6"/>
      <c r="Z63" s="6"/>
    </row>
    <row r="64">
      <c r="A64" s="1" t="s">
        <v>1229</v>
      </c>
      <c r="B64" s="2">
        <v>-0.1641525</v>
      </c>
      <c r="C64" s="2">
        <v>0.28892331</v>
      </c>
      <c r="D64" s="2">
        <v>0.56061455</v>
      </c>
      <c r="E64" s="2">
        <v>-0.5177564</v>
      </c>
      <c r="F64" s="2">
        <v>0.2849646</v>
      </c>
      <c r="G64" s="2">
        <v>0.20226166</v>
      </c>
      <c r="H64" s="2">
        <v>-0.2022105</v>
      </c>
      <c r="I64" s="2">
        <v>1.07247881</v>
      </c>
      <c r="J64" s="2">
        <v>-0.4460681</v>
      </c>
      <c r="K64" s="2">
        <v>0.40464801</v>
      </c>
      <c r="L64" s="2">
        <v>-0.5229013</v>
      </c>
      <c r="M64" s="2">
        <v>-1.2119777</v>
      </c>
      <c r="N64" s="2">
        <v>-0.2511754</v>
      </c>
      <c r="O64" s="2">
        <v>-0.1337311</v>
      </c>
      <c r="P64" s="2">
        <v>0.0</v>
      </c>
      <c r="Q64" s="1">
        <v>0.0</v>
      </c>
      <c r="R64" s="6">
        <v>0.0</v>
      </c>
      <c r="S64" s="2">
        <v>0.0</v>
      </c>
      <c r="T64" s="2">
        <v>0.0</v>
      </c>
      <c r="U64" s="6">
        <v>0.0</v>
      </c>
      <c r="V64" s="6"/>
      <c r="W64" s="6"/>
      <c r="X64" s="6"/>
      <c r="Y64" s="6"/>
      <c r="Z64" s="6"/>
    </row>
    <row r="65">
      <c r="A65" s="1" t="s">
        <v>1204</v>
      </c>
      <c r="B65" s="2">
        <v>-0.2131936</v>
      </c>
      <c r="C65" s="2">
        <v>0.4849027</v>
      </c>
      <c r="D65" s="2">
        <v>-1.343286</v>
      </c>
      <c r="E65" s="2">
        <v>-0.2947266</v>
      </c>
      <c r="F65" s="2">
        <v>1.02556366</v>
      </c>
      <c r="G65" s="2">
        <v>0.231972</v>
      </c>
      <c r="H65" s="2">
        <v>0.49348208</v>
      </c>
      <c r="I65" s="2">
        <v>-2.3666414</v>
      </c>
      <c r="J65" s="2">
        <v>0.08915947</v>
      </c>
      <c r="K65" s="2">
        <v>-0.2433861</v>
      </c>
      <c r="L65" s="2">
        <v>1.69607008</v>
      </c>
      <c r="M65" s="2">
        <v>1.12915416</v>
      </c>
      <c r="N65" s="2">
        <v>0.68907033</v>
      </c>
      <c r="O65" s="2">
        <v>-0.1487497</v>
      </c>
      <c r="P65" s="2">
        <v>2.0</v>
      </c>
      <c r="Q65" s="1">
        <v>0.0</v>
      </c>
      <c r="R65" s="6">
        <v>0.0</v>
      </c>
      <c r="S65" s="2">
        <v>0.0</v>
      </c>
      <c r="T65" s="2">
        <v>1.0</v>
      </c>
      <c r="U65" s="6">
        <v>1.0</v>
      </c>
      <c r="V65" s="6"/>
      <c r="W65" s="6"/>
      <c r="X65" s="6"/>
      <c r="Y65" s="6"/>
      <c r="Z65" s="6"/>
    </row>
    <row r="66">
      <c r="A66" s="1" t="s">
        <v>1110</v>
      </c>
      <c r="B66" s="2">
        <v>0.06003582</v>
      </c>
      <c r="C66" s="2">
        <v>0.35956136</v>
      </c>
      <c r="D66" s="2">
        <v>0.35132605</v>
      </c>
      <c r="E66" s="2">
        <v>-0.1035694</v>
      </c>
      <c r="F66" s="2">
        <v>-1.8310327</v>
      </c>
      <c r="G66" s="2">
        <v>-0.0849383</v>
      </c>
      <c r="H66" s="2">
        <v>0.51132035</v>
      </c>
      <c r="I66" s="2">
        <v>-0.7149051</v>
      </c>
      <c r="J66" s="2">
        <v>0.60848921</v>
      </c>
      <c r="K66" s="2">
        <v>-1.0772048</v>
      </c>
      <c r="L66" s="2">
        <v>1.35145711</v>
      </c>
      <c r="M66" s="2">
        <v>0.97412385</v>
      </c>
      <c r="N66" s="2">
        <v>0.40466344</v>
      </c>
      <c r="O66" s="2">
        <v>-0.1614558</v>
      </c>
      <c r="P66" s="2">
        <v>0.0</v>
      </c>
      <c r="Q66" s="1">
        <v>0.0</v>
      </c>
      <c r="R66" s="6">
        <v>0.0</v>
      </c>
      <c r="S66" s="2">
        <v>0.0</v>
      </c>
      <c r="T66" s="2">
        <v>0.0</v>
      </c>
      <c r="U66" s="6">
        <v>0.0</v>
      </c>
      <c r="V66" s="6"/>
      <c r="W66" s="6"/>
      <c r="X66" s="6"/>
      <c r="Y66" s="6"/>
      <c r="Z66" s="6"/>
    </row>
    <row r="67">
      <c r="A67" s="1" t="s">
        <v>1171</v>
      </c>
      <c r="B67" s="2">
        <v>0.25970351</v>
      </c>
      <c r="C67" s="2">
        <v>-0.0451521</v>
      </c>
      <c r="D67" s="2">
        <v>0.17171279</v>
      </c>
      <c r="E67" s="2">
        <v>-0.3378002</v>
      </c>
      <c r="F67" s="2">
        <v>-1.619433</v>
      </c>
      <c r="G67" s="2">
        <v>-0.1047452</v>
      </c>
      <c r="H67" s="2">
        <v>0.00292964</v>
      </c>
      <c r="I67" s="2">
        <v>-0.3859447</v>
      </c>
      <c r="J67" s="2">
        <v>0.65088347</v>
      </c>
      <c r="K67" s="2">
        <v>0.46436446</v>
      </c>
      <c r="L67" s="2">
        <v>0.89757661</v>
      </c>
      <c r="M67" s="2">
        <v>0.67625663</v>
      </c>
      <c r="N67" s="2">
        <v>0.63035186</v>
      </c>
      <c r="O67" s="2">
        <v>-0.1930845</v>
      </c>
      <c r="P67" s="2">
        <v>-3.0</v>
      </c>
      <c r="Q67" s="1">
        <v>0.0</v>
      </c>
      <c r="R67" s="6">
        <v>0.0</v>
      </c>
      <c r="S67" s="2">
        <v>0.0</v>
      </c>
      <c r="T67" s="2">
        <v>0.0</v>
      </c>
      <c r="U67" s="6">
        <v>0.0</v>
      </c>
      <c r="V67" s="6"/>
      <c r="W67" s="6"/>
      <c r="X67" s="6"/>
      <c r="Y67" s="6"/>
      <c r="Z67" s="6"/>
    </row>
    <row r="68">
      <c r="A68" s="1" t="s">
        <v>1186</v>
      </c>
      <c r="B68" s="2">
        <v>-0.7736644</v>
      </c>
      <c r="C68" s="2">
        <v>0.19839755</v>
      </c>
      <c r="D68" s="2">
        <v>-0.2999673</v>
      </c>
      <c r="E68" s="2">
        <v>-0.2519712</v>
      </c>
      <c r="F68" s="2">
        <v>0.81396393</v>
      </c>
      <c r="G68" s="2">
        <v>0.27158579</v>
      </c>
      <c r="H68" s="2">
        <v>-0.6035716</v>
      </c>
      <c r="I68" s="2">
        <v>-1.0565178</v>
      </c>
      <c r="J68" s="2">
        <v>1.06952683</v>
      </c>
      <c r="K68" s="2">
        <v>-1.0727814</v>
      </c>
      <c r="L68" s="2">
        <v>-0.1866935</v>
      </c>
      <c r="M68" s="2">
        <v>0.75986848</v>
      </c>
      <c r="N68" s="2">
        <v>-1.1318244</v>
      </c>
      <c r="O68" s="2">
        <v>-0.1955574</v>
      </c>
      <c r="P68" s="2">
        <v>-5.0</v>
      </c>
      <c r="Q68" s="1">
        <v>0.0</v>
      </c>
      <c r="R68" s="6">
        <v>0.0</v>
      </c>
      <c r="S68" s="2">
        <v>0.0</v>
      </c>
      <c r="T68" s="2">
        <v>0.0</v>
      </c>
      <c r="U68" s="6">
        <v>0.0</v>
      </c>
      <c r="V68" s="6"/>
      <c r="W68" s="6"/>
      <c r="X68" s="6"/>
      <c r="Y68" s="6"/>
      <c r="Z68" s="6"/>
    </row>
    <row r="69">
      <c r="A69" s="1" t="s">
        <v>1182</v>
      </c>
      <c r="B69" s="2">
        <v>-0.2026848</v>
      </c>
      <c r="C69" s="2">
        <v>0.87003755</v>
      </c>
      <c r="D69" s="2">
        <v>-0.6716886</v>
      </c>
      <c r="E69" s="2">
        <v>-0.5111777</v>
      </c>
      <c r="F69" s="2">
        <v>0.6023642</v>
      </c>
      <c r="G69" s="2">
        <v>0.40033061</v>
      </c>
      <c r="H69" s="2">
        <v>-0.3627549</v>
      </c>
      <c r="I69" s="2">
        <v>0.13328717</v>
      </c>
      <c r="J69" s="2">
        <v>-0.7613755</v>
      </c>
      <c r="K69" s="2">
        <v>-0.8361272</v>
      </c>
      <c r="L69" s="2">
        <v>-0.2203143</v>
      </c>
      <c r="M69" s="2">
        <v>-0.3863107</v>
      </c>
      <c r="N69" s="2">
        <v>-1.9464142</v>
      </c>
      <c r="O69" s="2">
        <v>-0.2619096</v>
      </c>
      <c r="P69" s="2">
        <v>-2.0</v>
      </c>
      <c r="Q69" s="1">
        <v>0.0</v>
      </c>
      <c r="R69" s="6">
        <v>0.0</v>
      </c>
      <c r="S69" s="2">
        <v>0.0</v>
      </c>
      <c r="T69" s="2">
        <v>0.0</v>
      </c>
      <c r="U69" s="6">
        <v>0.0</v>
      </c>
      <c r="V69" s="6"/>
      <c r="W69" s="6"/>
      <c r="X69" s="6"/>
      <c r="Y69" s="6"/>
      <c r="Z69" s="6"/>
    </row>
    <row r="70">
      <c r="A70" s="1" t="s">
        <v>1163</v>
      </c>
      <c r="B70" s="2">
        <v>-0.0205318</v>
      </c>
      <c r="C70" s="2">
        <v>0.45268889</v>
      </c>
      <c r="D70" s="2">
        <v>0.49814037</v>
      </c>
      <c r="E70" s="2">
        <v>-0.1331528</v>
      </c>
      <c r="F70" s="2">
        <v>-1.0904336</v>
      </c>
      <c r="G70" s="2">
        <v>0.13293752</v>
      </c>
      <c r="H70" s="2">
        <v>-0.7106012</v>
      </c>
      <c r="I70" s="2">
        <v>0.19083091</v>
      </c>
      <c r="J70" s="2">
        <v>-0.4301703</v>
      </c>
      <c r="K70" s="2">
        <v>-0.4468644</v>
      </c>
      <c r="L70" s="2">
        <v>0.44369611</v>
      </c>
      <c r="M70" s="2">
        <v>0.3139386</v>
      </c>
      <c r="N70" s="2">
        <v>-0.7995218</v>
      </c>
      <c r="O70" s="2">
        <v>-0.3058329</v>
      </c>
      <c r="P70" s="2">
        <v>-4.0</v>
      </c>
      <c r="Q70" s="1">
        <v>0.0</v>
      </c>
      <c r="R70" s="6">
        <v>0.0</v>
      </c>
      <c r="S70" s="2">
        <v>0.0</v>
      </c>
      <c r="T70" s="2">
        <v>0.0</v>
      </c>
      <c r="U70" s="6">
        <v>0.0</v>
      </c>
      <c r="V70" s="6"/>
      <c r="W70" s="6"/>
      <c r="X70" s="6"/>
      <c r="Y70" s="6"/>
      <c r="Z70" s="6"/>
    </row>
    <row r="71">
      <c r="A71" s="1" t="s">
        <v>1230</v>
      </c>
      <c r="B71" s="2">
        <v>-0.0030171</v>
      </c>
      <c r="C71" s="2">
        <v>0.56947275</v>
      </c>
      <c r="D71" s="2">
        <v>0.5246919</v>
      </c>
      <c r="E71" s="2">
        <v>-0.117182</v>
      </c>
      <c r="F71" s="2">
        <v>0.39076447</v>
      </c>
      <c r="G71" s="2">
        <v>0.19235821</v>
      </c>
      <c r="H71" s="2">
        <v>-0.6124907</v>
      </c>
      <c r="I71" s="2">
        <v>-0.8531074</v>
      </c>
      <c r="J71" s="2">
        <v>-0.2685421</v>
      </c>
      <c r="K71" s="2">
        <v>-0.8781499</v>
      </c>
      <c r="L71" s="2">
        <v>-0.253935</v>
      </c>
      <c r="M71" s="2">
        <v>0.48638805</v>
      </c>
      <c r="N71" s="2">
        <v>-0.8227489</v>
      </c>
      <c r="O71" s="2">
        <v>-0.3247652</v>
      </c>
      <c r="P71" s="2">
        <v>0.0</v>
      </c>
      <c r="Q71" s="1">
        <v>0.0</v>
      </c>
      <c r="R71" s="6">
        <v>0.0</v>
      </c>
      <c r="S71" s="2">
        <v>0.0</v>
      </c>
      <c r="T71" s="2">
        <v>0.0</v>
      </c>
      <c r="U71" s="6">
        <v>0.0</v>
      </c>
      <c r="V71" s="6"/>
      <c r="W71" s="6"/>
      <c r="X71" s="6"/>
      <c r="Y71" s="6"/>
      <c r="Z71" s="6"/>
    </row>
    <row r="72">
      <c r="A72" s="1" t="s">
        <v>1152</v>
      </c>
      <c r="B72" s="2">
        <v>-0.0205318</v>
      </c>
      <c r="C72" s="2">
        <v>0.18884174</v>
      </c>
      <c r="D72" s="2">
        <v>1.25095423</v>
      </c>
      <c r="E72" s="2">
        <v>-0.3525336</v>
      </c>
      <c r="F72" s="2">
        <v>0.91976379</v>
      </c>
      <c r="G72" s="2">
        <v>0.46965475</v>
      </c>
      <c r="H72" s="2">
        <v>-0.4251889</v>
      </c>
      <c r="I72" s="2">
        <v>-1.0761045</v>
      </c>
      <c r="J72" s="2">
        <v>0.25343724</v>
      </c>
      <c r="K72" s="2">
        <v>-0.7719874</v>
      </c>
      <c r="L72" s="2">
        <v>-0.3716078</v>
      </c>
      <c r="M72" s="2">
        <v>0.43413064</v>
      </c>
      <c r="N72" s="2">
        <v>0.4988284</v>
      </c>
      <c r="O72" s="2">
        <v>-0.3362976</v>
      </c>
      <c r="P72" s="2">
        <v>-2.0</v>
      </c>
      <c r="Q72" s="1">
        <v>0.0</v>
      </c>
      <c r="R72" s="6">
        <v>0.0</v>
      </c>
      <c r="S72" s="2">
        <v>0.0</v>
      </c>
      <c r="T72" s="2">
        <v>0.0</v>
      </c>
      <c r="U72" s="6">
        <v>0.0</v>
      </c>
      <c r="V72" s="6"/>
      <c r="W72" s="6"/>
      <c r="X72" s="6"/>
      <c r="Y72" s="6"/>
      <c r="Z72" s="6"/>
    </row>
    <row r="73">
      <c r="A73" s="1" t="s">
        <v>1126</v>
      </c>
      <c r="B73" s="2">
        <v>-0.7491438</v>
      </c>
      <c r="C73" s="2">
        <v>0.53738494</v>
      </c>
      <c r="D73" s="2">
        <v>-0.7341628</v>
      </c>
      <c r="E73" s="2">
        <v>-0.2917479</v>
      </c>
      <c r="F73" s="2">
        <v>0.39076447</v>
      </c>
      <c r="G73" s="2">
        <v>0.52907543</v>
      </c>
      <c r="H73" s="2">
        <v>-0.4519463</v>
      </c>
      <c r="I73" s="2">
        <v>-0.7214745</v>
      </c>
      <c r="J73" s="2">
        <v>0.46275892</v>
      </c>
      <c r="K73" s="2">
        <v>-2.1985471</v>
      </c>
      <c r="L73" s="2">
        <v>0.65382597</v>
      </c>
      <c r="M73" s="2">
        <v>0.5699999</v>
      </c>
      <c r="N73" s="2">
        <v>-2.0032128</v>
      </c>
      <c r="O73" s="2">
        <v>-0.3454315</v>
      </c>
      <c r="P73" s="2">
        <v>-5.0</v>
      </c>
      <c r="Q73" s="1">
        <v>0.0</v>
      </c>
      <c r="R73" s="6">
        <v>0.0</v>
      </c>
      <c r="S73" s="2">
        <v>0.0</v>
      </c>
      <c r="T73" s="2">
        <v>0.0</v>
      </c>
      <c r="U73" s="6">
        <v>0.0</v>
      </c>
      <c r="V73" s="6"/>
      <c r="W73" s="6"/>
      <c r="X73" s="6"/>
      <c r="Y73" s="6"/>
      <c r="Z73" s="6"/>
    </row>
    <row r="74">
      <c r="A74" s="1" t="s">
        <v>1231</v>
      </c>
      <c r="B74" s="2">
        <v>-0.672079</v>
      </c>
      <c r="C74" s="2">
        <v>0.0173704</v>
      </c>
      <c r="D74" s="2">
        <v>-0.7591525</v>
      </c>
      <c r="E74" s="2">
        <v>-0.7447501</v>
      </c>
      <c r="F74" s="2">
        <v>0.6023642</v>
      </c>
      <c r="G74" s="2">
        <v>0.57859267</v>
      </c>
      <c r="H74" s="2">
        <v>-0.0684234</v>
      </c>
      <c r="I74" s="2">
        <v>-0.1428741</v>
      </c>
      <c r="J74" s="2">
        <v>-0.1917025</v>
      </c>
      <c r="K74" s="2">
        <v>-0.2057869</v>
      </c>
      <c r="L74" s="2">
        <v>0.39326494</v>
      </c>
      <c r="M74" s="2">
        <v>-0.4316004</v>
      </c>
      <c r="N74" s="2">
        <v>-1.6247768</v>
      </c>
      <c r="O74" s="2">
        <v>-0.3821854</v>
      </c>
      <c r="P74" s="2">
        <v>2.0</v>
      </c>
      <c r="Q74" s="1">
        <v>0.0</v>
      </c>
      <c r="R74" s="6">
        <v>0.0</v>
      </c>
      <c r="S74" s="2">
        <v>0.0</v>
      </c>
      <c r="T74" s="2">
        <v>1.0</v>
      </c>
      <c r="U74" s="6">
        <v>1.0</v>
      </c>
      <c r="V74" s="6"/>
      <c r="W74" s="6"/>
      <c r="X74" s="6"/>
      <c r="Y74" s="6"/>
      <c r="Z74" s="6"/>
    </row>
    <row r="75">
      <c r="A75" s="1" t="s">
        <v>1107</v>
      </c>
      <c r="B75" s="2">
        <v>-0.8472261</v>
      </c>
      <c r="C75" s="2">
        <v>-0.030433</v>
      </c>
      <c r="D75" s="2">
        <v>-1.0121729</v>
      </c>
      <c r="E75" s="2">
        <v>-0.4186853</v>
      </c>
      <c r="F75" s="2">
        <v>0.6023642</v>
      </c>
      <c r="G75" s="2">
        <v>0.70733749</v>
      </c>
      <c r="H75" s="2">
        <v>-0.9424987</v>
      </c>
      <c r="I75" s="2">
        <v>0.0461808</v>
      </c>
      <c r="J75" s="2">
        <v>0.33557613</v>
      </c>
      <c r="K75" s="2">
        <v>-0.1328001</v>
      </c>
      <c r="L75" s="2">
        <v>-1.9349739</v>
      </c>
      <c r="M75" s="2">
        <v>-0.4751483</v>
      </c>
      <c r="N75" s="2">
        <v>-4.1024798</v>
      </c>
      <c r="O75" s="2">
        <v>-0.4270331</v>
      </c>
      <c r="P75" s="2">
        <v>-1.0</v>
      </c>
      <c r="Q75" s="1">
        <v>0.0</v>
      </c>
      <c r="R75" s="6">
        <v>0.0</v>
      </c>
      <c r="S75" s="2">
        <v>0.0</v>
      </c>
      <c r="T75" s="2">
        <v>0.0</v>
      </c>
      <c r="U75" s="6">
        <v>0.0</v>
      </c>
      <c r="V75" s="6"/>
      <c r="W75" s="6"/>
      <c r="X75" s="6"/>
      <c r="Y75" s="6"/>
      <c r="Z75" s="6"/>
    </row>
    <row r="76">
      <c r="A76" s="1" t="s">
        <v>1144</v>
      </c>
      <c r="B76" s="2">
        <v>0.0250064</v>
      </c>
      <c r="C76" s="2">
        <v>-2.1031377</v>
      </c>
      <c r="D76" s="2">
        <v>1.59612407</v>
      </c>
      <c r="E76" s="2">
        <v>0.14914511</v>
      </c>
      <c r="F76" s="2">
        <v>0.49656433</v>
      </c>
      <c r="G76" s="2">
        <v>0.10322718</v>
      </c>
      <c r="H76" s="2">
        <v>-0.0149086</v>
      </c>
      <c r="I76" s="2">
        <v>0.09934489</v>
      </c>
      <c r="J76" s="2">
        <v>-0.4301703</v>
      </c>
      <c r="K76" s="2">
        <v>0.90670858</v>
      </c>
      <c r="L76" s="2">
        <v>-1.3129895</v>
      </c>
      <c r="M76" s="2">
        <v>-0.7172742</v>
      </c>
      <c r="N76" s="2">
        <v>-1.2023598</v>
      </c>
      <c r="O76" s="2">
        <v>-0.4335953</v>
      </c>
      <c r="P76" s="2">
        <v>-1.0</v>
      </c>
      <c r="Q76" s="1">
        <v>0.0</v>
      </c>
      <c r="R76" s="6">
        <v>0.0</v>
      </c>
      <c r="S76" s="2">
        <v>0.0</v>
      </c>
      <c r="T76" s="2">
        <v>0.0</v>
      </c>
      <c r="U76" s="6">
        <v>0.0</v>
      </c>
      <c r="V76" s="6"/>
      <c r="W76" s="6"/>
      <c r="X76" s="6"/>
      <c r="Y76" s="6"/>
      <c r="Z76" s="6"/>
    </row>
    <row r="77">
      <c r="A77" s="1" t="s">
        <v>1137</v>
      </c>
      <c r="B77" s="2">
        <v>-0.0940936</v>
      </c>
      <c r="C77" s="2">
        <v>-0.6766461</v>
      </c>
      <c r="D77" s="2">
        <v>-1.2167758</v>
      </c>
      <c r="E77" s="2">
        <v>-0.4759724</v>
      </c>
      <c r="F77" s="2">
        <v>-1.3020334</v>
      </c>
      <c r="G77" s="2">
        <v>0.18245476</v>
      </c>
      <c r="H77" s="2">
        <v>-0.0773426</v>
      </c>
      <c r="I77" s="2">
        <v>-1.1393662</v>
      </c>
      <c r="J77" s="2">
        <v>0.70122666</v>
      </c>
      <c r="K77" s="2">
        <v>-1.0506641</v>
      </c>
      <c r="L77" s="2">
        <v>-0.4220389</v>
      </c>
      <c r="M77" s="2">
        <v>1.53676194</v>
      </c>
      <c r="N77" s="2">
        <v>-4.0344898</v>
      </c>
      <c r="O77" s="2">
        <v>-0.4930007</v>
      </c>
      <c r="P77" s="2">
        <v>-3.0</v>
      </c>
      <c r="Q77" s="1">
        <v>0.0</v>
      </c>
      <c r="R77" s="6">
        <v>0.0</v>
      </c>
      <c r="S77" s="2">
        <v>0.0</v>
      </c>
      <c r="T77" s="2">
        <v>0.0</v>
      </c>
      <c r="U77" s="6">
        <v>0.0</v>
      </c>
      <c r="V77" s="6"/>
      <c r="W77" s="6"/>
      <c r="X77" s="6"/>
      <c r="Y77" s="6"/>
      <c r="Z77" s="6"/>
    </row>
    <row r="78">
      <c r="A78" s="1" t="s">
        <v>1096</v>
      </c>
      <c r="B78" s="2">
        <v>-0.4373819</v>
      </c>
      <c r="C78" s="2">
        <v>0.20569317</v>
      </c>
      <c r="D78" s="2">
        <v>0.76677934</v>
      </c>
      <c r="E78" s="2">
        <v>-0.7992993</v>
      </c>
      <c r="F78" s="2">
        <v>1.02556366</v>
      </c>
      <c r="G78" s="2">
        <v>0.37062027</v>
      </c>
      <c r="H78" s="2">
        <v>-0.6838438</v>
      </c>
      <c r="I78" s="2">
        <v>-1.3110241</v>
      </c>
      <c r="J78" s="2">
        <v>-0.3082868</v>
      </c>
      <c r="K78" s="2">
        <v>0.8226632</v>
      </c>
      <c r="L78" s="2">
        <v>0.09067794</v>
      </c>
      <c r="M78" s="2">
        <v>0.25993928</v>
      </c>
      <c r="N78" s="2">
        <v>0.002101</v>
      </c>
      <c r="O78" s="2">
        <v>-0.5281977</v>
      </c>
      <c r="P78" s="2">
        <v>-1.0</v>
      </c>
      <c r="Q78" s="1">
        <v>0.0</v>
      </c>
      <c r="R78" s="6">
        <v>0.0</v>
      </c>
      <c r="S78" s="2">
        <v>0.0</v>
      </c>
      <c r="T78" s="2">
        <v>0.0</v>
      </c>
      <c r="U78" s="6">
        <v>0.0</v>
      </c>
      <c r="V78" s="6"/>
      <c r="W78" s="6"/>
      <c r="X78" s="6"/>
      <c r="Y78" s="6"/>
      <c r="Z78" s="6"/>
    </row>
    <row r="79">
      <c r="A79" s="1" t="s">
        <v>1121</v>
      </c>
      <c r="B79" s="2">
        <v>-0.8857585</v>
      </c>
      <c r="C79" s="2">
        <v>0.21739329</v>
      </c>
      <c r="D79" s="2">
        <v>-0.18439</v>
      </c>
      <c r="E79" s="2">
        <v>-0.6553572</v>
      </c>
      <c r="F79" s="2">
        <v>-0.032435</v>
      </c>
      <c r="G79" s="2">
        <v>0.54888233</v>
      </c>
      <c r="H79" s="2">
        <v>-1.1119623</v>
      </c>
      <c r="I79" s="2">
        <v>0.74935796</v>
      </c>
      <c r="J79" s="2">
        <v>0.13685302</v>
      </c>
      <c r="K79" s="2">
        <v>0.42897693</v>
      </c>
      <c r="L79" s="2">
        <v>-0.4220389</v>
      </c>
      <c r="M79" s="2">
        <v>-1.1109467</v>
      </c>
      <c r="N79" s="2">
        <v>-2.3214251</v>
      </c>
      <c r="O79" s="2">
        <v>-0.5384985</v>
      </c>
      <c r="P79" s="2">
        <v>1.0</v>
      </c>
      <c r="Q79" s="1">
        <v>0.0</v>
      </c>
      <c r="R79" s="6">
        <v>0.0</v>
      </c>
      <c r="S79" s="2">
        <v>0.0</v>
      </c>
      <c r="T79" s="2">
        <v>0.0</v>
      </c>
      <c r="U79" s="6">
        <v>1.0</v>
      </c>
      <c r="V79" s="6"/>
      <c r="W79" s="6"/>
      <c r="X79" s="6"/>
      <c r="Y79" s="6"/>
      <c r="Z79" s="6"/>
    </row>
    <row r="80">
      <c r="A80" s="1" t="s">
        <v>1193</v>
      </c>
      <c r="B80" s="2">
        <v>-0.129123</v>
      </c>
      <c r="C80" s="2">
        <v>-0.0451521</v>
      </c>
      <c r="D80" s="2">
        <v>-0.18439</v>
      </c>
      <c r="E80" s="2">
        <v>-0.3946059</v>
      </c>
      <c r="F80" s="2">
        <v>-0.032435</v>
      </c>
      <c r="G80" s="2">
        <v>0.41023406</v>
      </c>
      <c r="H80" s="2">
        <v>-0.5054611</v>
      </c>
      <c r="I80" s="2">
        <v>-1.0141812</v>
      </c>
      <c r="J80" s="2">
        <v>-0.4116228</v>
      </c>
      <c r="K80" s="2">
        <v>0.09943056</v>
      </c>
      <c r="L80" s="2">
        <v>-0.077426</v>
      </c>
      <c r="M80" s="2">
        <v>0.34703496</v>
      </c>
      <c r="N80" s="2">
        <v>-1.9376975</v>
      </c>
      <c r="O80" s="2">
        <v>-0.5805772</v>
      </c>
      <c r="P80" s="2">
        <v>-4.0</v>
      </c>
      <c r="Q80" s="1">
        <v>0.0</v>
      </c>
      <c r="R80" s="6">
        <v>0.0</v>
      </c>
      <c r="S80" s="2">
        <v>0.0</v>
      </c>
      <c r="T80" s="2">
        <v>0.0</v>
      </c>
      <c r="U80" s="6">
        <v>0.0</v>
      </c>
      <c r="V80" s="6"/>
      <c r="W80" s="6"/>
      <c r="X80" s="6"/>
      <c r="Y80" s="6"/>
      <c r="Z80" s="6"/>
    </row>
    <row r="81">
      <c r="A81" s="1" t="s">
        <v>1232</v>
      </c>
      <c r="B81" s="2">
        <v>0.5679624</v>
      </c>
      <c r="C81" s="2">
        <v>-0.9922958</v>
      </c>
      <c r="D81" s="2">
        <v>-0.6060907</v>
      </c>
      <c r="E81" s="2">
        <v>-0.2585579</v>
      </c>
      <c r="F81" s="2">
        <v>-2.5716318</v>
      </c>
      <c r="G81" s="2">
        <v>0.03390304</v>
      </c>
      <c r="H81" s="2">
        <v>-0.3359975</v>
      </c>
      <c r="I81" s="2">
        <v>0.97174686</v>
      </c>
      <c r="J81" s="2">
        <v>-0.2499946</v>
      </c>
      <c r="K81" s="2">
        <v>-0.3959949</v>
      </c>
      <c r="L81" s="2">
        <v>-0.0269948</v>
      </c>
      <c r="M81" s="2">
        <v>0.0056199</v>
      </c>
      <c r="N81" s="2">
        <v>-3.8583257</v>
      </c>
      <c r="O81" s="2">
        <v>-0.6033013</v>
      </c>
      <c r="P81" s="2">
        <v>0.0</v>
      </c>
      <c r="Q81" s="1">
        <v>0.0</v>
      </c>
      <c r="R81" s="6">
        <v>0.0</v>
      </c>
      <c r="S81" s="2">
        <v>0.0</v>
      </c>
      <c r="T81" s="2">
        <v>0.0</v>
      </c>
      <c r="U81" s="6">
        <v>0.0</v>
      </c>
      <c r="V81" s="6"/>
      <c r="W81" s="6"/>
      <c r="X81" s="6"/>
      <c r="Y81" s="6"/>
      <c r="Z81" s="6"/>
    </row>
    <row r="82">
      <c r="A82" s="1" t="s">
        <v>1194</v>
      </c>
      <c r="B82" s="2">
        <v>-0.370826</v>
      </c>
      <c r="C82" s="2">
        <v>-0.0451521</v>
      </c>
      <c r="D82" s="2">
        <v>-0.5123795</v>
      </c>
      <c r="E82" s="2">
        <v>-0.7964101</v>
      </c>
      <c r="F82" s="2">
        <v>0.17916474</v>
      </c>
      <c r="G82" s="2">
        <v>0.76675818</v>
      </c>
      <c r="H82" s="2">
        <v>-0.7373586</v>
      </c>
      <c r="I82" s="2">
        <v>-1.1044506</v>
      </c>
      <c r="J82" s="2">
        <v>-0.5811998</v>
      </c>
      <c r="K82" s="2">
        <v>0.21001659</v>
      </c>
      <c r="L82" s="2">
        <v>0.36804936</v>
      </c>
      <c r="M82" s="2">
        <v>0.69019194</v>
      </c>
      <c r="N82" s="2">
        <v>-1.9335959</v>
      </c>
      <c r="O82" s="2">
        <v>-0.6431812</v>
      </c>
      <c r="P82" s="2">
        <v>-2.0</v>
      </c>
      <c r="Q82" s="1">
        <v>0.0</v>
      </c>
      <c r="R82" s="6">
        <v>0.0</v>
      </c>
      <c r="S82" s="2">
        <v>0.0</v>
      </c>
      <c r="T82" s="2">
        <v>0.0</v>
      </c>
      <c r="U82" s="6">
        <v>0.0</v>
      </c>
      <c r="V82" s="6"/>
      <c r="W82" s="6"/>
      <c r="X82" s="6"/>
      <c r="Y82" s="6"/>
      <c r="Z82" s="6"/>
    </row>
    <row r="83">
      <c r="A83" s="1" t="s">
        <v>1233</v>
      </c>
      <c r="B83" s="2">
        <v>-0.5810025</v>
      </c>
      <c r="C83" s="2">
        <v>-1.0531854</v>
      </c>
      <c r="D83" s="2">
        <v>-0.4030497</v>
      </c>
      <c r="E83" s="2">
        <v>-0.4624441</v>
      </c>
      <c r="F83" s="2">
        <v>0.2849646</v>
      </c>
      <c r="G83" s="2">
        <v>0.17255131</v>
      </c>
      <c r="H83" s="2">
        <v>0.16347408</v>
      </c>
      <c r="I83" s="2">
        <v>-0.807851</v>
      </c>
      <c r="J83" s="2">
        <v>-0.6845359</v>
      </c>
      <c r="K83" s="2">
        <v>0.21222831</v>
      </c>
      <c r="L83" s="2">
        <v>-0.0269948</v>
      </c>
      <c r="M83" s="2">
        <v>-0.1337332</v>
      </c>
      <c r="N83" s="2">
        <v>-3.3195782</v>
      </c>
      <c r="O83" s="2">
        <v>-0.6524909</v>
      </c>
      <c r="P83" s="2">
        <v>-2.0</v>
      </c>
      <c r="Q83" s="1">
        <v>0.0</v>
      </c>
      <c r="R83" s="6">
        <v>0.0</v>
      </c>
      <c r="S83" s="2">
        <v>0.0</v>
      </c>
      <c r="T83" s="2">
        <v>0.0</v>
      </c>
      <c r="U83" s="6">
        <v>0.0</v>
      </c>
      <c r="V83" s="6"/>
      <c r="W83" s="6"/>
      <c r="X83" s="6"/>
      <c r="Y83" s="6"/>
      <c r="Z83" s="6"/>
    </row>
    <row r="84">
      <c r="A84" s="1" t="s">
        <v>1157</v>
      </c>
      <c r="B84" s="2">
        <v>-1.274585</v>
      </c>
      <c r="C84" s="2">
        <v>-0.0451521</v>
      </c>
      <c r="D84" s="2">
        <v>-1.0559048</v>
      </c>
      <c r="E84" s="2">
        <v>-0.5456965</v>
      </c>
      <c r="F84" s="2">
        <v>-0.4556345</v>
      </c>
      <c r="G84" s="2">
        <v>0.46965475</v>
      </c>
      <c r="H84" s="2">
        <v>-0.0862617</v>
      </c>
      <c r="I84" s="2">
        <v>0.22075852</v>
      </c>
      <c r="J84" s="2">
        <v>0.27198474</v>
      </c>
      <c r="K84" s="2">
        <v>0.95315471</v>
      </c>
      <c r="L84" s="2">
        <v>-1.6660077</v>
      </c>
      <c r="M84" s="2">
        <v>-1.9296461</v>
      </c>
      <c r="N84" s="2">
        <v>-5.1433358</v>
      </c>
      <c r="O84" s="2">
        <v>-0.7469337</v>
      </c>
      <c r="P84" s="2">
        <v>2.0</v>
      </c>
      <c r="Q84" s="1">
        <v>0.0</v>
      </c>
      <c r="R84" s="6">
        <v>0.0</v>
      </c>
      <c r="S84" s="2">
        <v>0.0</v>
      </c>
      <c r="T84" s="2">
        <v>1.0</v>
      </c>
      <c r="U84" s="6">
        <v>1.0</v>
      </c>
      <c r="V84" s="6"/>
      <c r="W84" s="6"/>
      <c r="X84" s="6"/>
      <c r="Y84" s="6"/>
      <c r="Z84" s="6"/>
    </row>
    <row r="85">
      <c r="A85" s="1" t="s">
        <v>1090</v>
      </c>
      <c r="B85" s="2">
        <v>-0.4864231</v>
      </c>
      <c r="C85" s="2">
        <v>-0.9419341</v>
      </c>
      <c r="D85" s="2">
        <v>0.02802218</v>
      </c>
      <c r="E85" s="2">
        <v>-0.4185288</v>
      </c>
      <c r="F85" s="2">
        <v>0.6023642</v>
      </c>
      <c r="G85" s="2">
        <v>0.33100648</v>
      </c>
      <c r="H85" s="2">
        <v>-0.567895</v>
      </c>
      <c r="I85" s="2">
        <v>-0.5385025</v>
      </c>
      <c r="J85" s="2">
        <v>1.16756357</v>
      </c>
      <c r="K85" s="2">
        <v>-0.1195298</v>
      </c>
      <c r="L85" s="2">
        <v>-0.3716078</v>
      </c>
      <c r="M85" s="2">
        <v>-0.8496597</v>
      </c>
      <c r="N85" s="2">
        <v>-2.1651244</v>
      </c>
      <c r="O85" s="2">
        <v>-0.7537771</v>
      </c>
      <c r="P85" s="2">
        <v>-3.0</v>
      </c>
      <c r="Q85" s="1">
        <v>0.0</v>
      </c>
      <c r="R85" s="6">
        <v>0.0</v>
      </c>
      <c r="S85" s="2">
        <v>0.0</v>
      </c>
      <c r="T85" s="2">
        <v>0.0</v>
      </c>
      <c r="U85" s="6">
        <v>0.0</v>
      </c>
      <c r="V85" s="6"/>
      <c r="W85" s="6"/>
      <c r="X85" s="6"/>
      <c r="Y85" s="6"/>
      <c r="Z85" s="6"/>
    </row>
    <row r="86">
      <c r="A86" s="1" t="s">
        <v>1234</v>
      </c>
      <c r="B86" s="2">
        <v>-0.9242909</v>
      </c>
      <c r="C86" s="2">
        <v>-0.0451521</v>
      </c>
      <c r="D86" s="2">
        <v>-0.0219572</v>
      </c>
      <c r="E86" s="2">
        <v>-0.95189</v>
      </c>
      <c r="F86" s="2">
        <v>-1.4078332</v>
      </c>
      <c r="G86" s="2">
        <v>1.06386161</v>
      </c>
      <c r="H86" s="2">
        <v>-1.1476388</v>
      </c>
      <c r="I86" s="2">
        <v>0.88537043</v>
      </c>
      <c r="J86" s="2">
        <v>-1.6940493</v>
      </c>
      <c r="K86" s="2">
        <v>-0.9179609</v>
      </c>
      <c r="L86" s="2">
        <v>-0.9347558</v>
      </c>
      <c r="M86" s="2">
        <v>0.17110169</v>
      </c>
      <c r="N86" s="2">
        <v>-5.9251944</v>
      </c>
      <c r="O86" s="2">
        <v>-0.8489446</v>
      </c>
      <c r="P86" s="2">
        <v>-5.0</v>
      </c>
      <c r="Q86" s="1">
        <v>0.0</v>
      </c>
      <c r="R86" s="6">
        <v>0.0</v>
      </c>
      <c r="S86" s="2">
        <v>0.0</v>
      </c>
      <c r="T86" s="2">
        <v>0.0</v>
      </c>
      <c r="U86" s="6">
        <v>0.0</v>
      </c>
      <c r="V86" s="6"/>
      <c r="W86" s="6"/>
      <c r="X86" s="6"/>
      <c r="Y86" s="6"/>
      <c r="Z86" s="6"/>
    </row>
    <row r="87">
      <c r="A87" s="1" t="s">
        <v>1201</v>
      </c>
      <c r="B87" s="2">
        <v>-0.976835</v>
      </c>
      <c r="C87" s="2">
        <v>0.76479756</v>
      </c>
      <c r="D87" s="2">
        <v>0.26698591</v>
      </c>
      <c r="E87" s="2">
        <v>-1.076236</v>
      </c>
      <c r="F87" s="2">
        <v>0.6023642</v>
      </c>
      <c r="G87" s="2">
        <v>0.84598576</v>
      </c>
      <c r="H87" s="2">
        <v>-0.0951808</v>
      </c>
      <c r="I87" s="2">
        <v>-0.3472578</v>
      </c>
      <c r="J87" s="2">
        <v>0.28523294</v>
      </c>
      <c r="K87" s="2">
        <v>-0.7808342</v>
      </c>
      <c r="L87" s="2">
        <v>-1.4138519</v>
      </c>
      <c r="M87" s="2">
        <v>-1.588231</v>
      </c>
      <c r="N87" s="2">
        <v>-3.5130604</v>
      </c>
      <c r="O87" s="2">
        <v>-0.8592514</v>
      </c>
      <c r="P87" s="2">
        <v>-1.0</v>
      </c>
      <c r="Q87" s="1">
        <v>0.0</v>
      </c>
      <c r="R87" s="6">
        <v>0.0</v>
      </c>
      <c r="S87" s="2">
        <v>0.0</v>
      </c>
      <c r="T87" s="2">
        <v>0.0</v>
      </c>
      <c r="U87" s="6">
        <v>0.0</v>
      </c>
      <c r="V87" s="6"/>
      <c r="W87" s="6"/>
      <c r="X87" s="6"/>
      <c r="Y87" s="6"/>
      <c r="Z87" s="6"/>
    </row>
    <row r="88">
      <c r="A88" s="1" t="s">
        <v>1200</v>
      </c>
      <c r="B88" s="2">
        <v>-0.3217848</v>
      </c>
      <c r="C88" s="2">
        <v>-0.0451521</v>
      </c>
      <c r="D88" s="2">
        <v>-1.2323944</v>
      </c>
      <c r="E88" s="2">
        <v>-0.6921444</v>
      </c>
      <c r="F88" s="2">
        <v>-0.2440347</v>
      </c>
      <c r="G88" s="2">
        <v>0.4597513</v>
      </c>
      <c r="H88" s="2">
        <v>0.00292964</v>
      </c>
      <c r="I88" s="2">
        <v>-1.5789127</v>
      </c>
      <c r="J88" s="2">
        <v>-0.1307608</v>
      </c>
      <c r="K88" s="2">
        <v>0.7585233</v>
      </c>
      <c r="L88" s="2">
        <v>0.01503119</v>
      </c>
      <c r="M88" s="2">
        <v>-0.2713444</v>
      </c>
      <c r="N88" s="2">
        <v>-3.2802929</v>
      </c>
      <c r="O88" s="2">
        <v>-0.8766486</v>
      </c>
      <c r="P88" s="2">
        <v>2.0</v>
      </c>
      <c r="Q88" s="1">
        <v>0.0</v>
      </c>
      <c r="R88" s="6">
        <v>0.0</v>
      </c>
      <c r="S88" s="2">
        <v>0.0</v>
      </c>
      <c r="T88" s="2">
        <v>1.0</v>
      </c>
      <c r="U88" s="6">
        <v>1.0</v>
      </c>
      <c r="V88" s="6"/>
      <c r="W88" s="6"/>
      <c r="X88" s="6"/>
      <c r="Y88" s="6"/>
      <c r="Z88" s="6"/>
    </row>
    <row r="89">
      <c r="A89" s="1" t="s">
        <v>1138</v>
      </c>
      <c r="B89" s="2">
        <v>-0.9242909</v>
      </c>
      <c r="C89" s="2">
        <v>-0.3757837</v>
      </c>
      <c r="D89" s="2">
        <v>-0.9918688</v>
      </c>
      <c r="E89" s="2">
        <v>-1.6566928</v>
      </c>
      <c r="F89" s="2">
        <v>0.17916474</v>
      </c>
      <c r="G89" s="2">
        <v>0.80637197</v>
      </c>
      <c r="H89" s="2">
        <v>-0.897903</v>
      </c>
      <c r="I89" s="2">
        <v>0.62368633</v>
      </c>
      <c r="J89" s="2">
        <v>-0.3453817</v>
      </c>
      <c r="K89" s="2">
        <v>-1.28953</v>
      </c>
      <c r="L89" s="2">
        <v>-0.5229013</v>
      </c>
      <c r="M89" s="2">
        <v>-0.2556671</v>
      </c>
      <c r="N89" s="2">
        <v>-5.6507963</v>
      </c>
      <c r="O89" s="2">
        <v>-0.8772969</v>
      </c>
      <c r="P89" s="2">
        <v>1.0</v>
      </c>
      <c r="Q89" s="1">
        <v>0.0</v>
      </c>
      <c r="R89" s="6">
        <v>0.0</v>
      </c>
      <c r="S89" s="2">
        <v>0.0</v>
      </c>
      <c r="T89" s="2">
        <v>0.0</v>
      </c>
      <c r="U89" s="6">
        <v>1.0</v>
      </c>
      <c r="V89" s="6"/>
      <c r="W89" s="6"/>
      <c r="X89" s="6"/>
      <c r="Y89" s="6"/>
      <c r="Z89" s="6"/>
    </row>
    <row r="90">
      <c r="A90" s="1" t="s">
        <v>1235</v>
      </c>
      <c r="B90" s="2">
        <v>-0.2657378</v>
      </c>
      <c r="C90" s="2">
        <v>-2.7308394</v>
      </c>
      <c r="D90" s="2">
        <v>-0.0906788</v>
      </c>
      <c r="E90" s="2">
        <v>0.12343478</v>
      </c>
      <c r="F90" s="2">
        <v>0.81396393</v>
      </c>
      <c r="G90" s="2">
        <v>0.06361339</v>
      </c>
      <c r="H90" s="2">
        <v>0.70754133</v>
      </c>
      <c r="I90" s="2">
        <v>-1.4914414</v>
      </c>
      <c r="J90" s="2">
        <v>1.28679744</v>
      </c>
      <c r="K90" s="2">
        <v>-0.1527056</v>
      </c>
      <c r="L90" s="2">
        <v>-1.1785064</v>
      </c>
      <c r="M90" s="2">
        <v>-1.0430121</v>
      </c>
      <c r="N90" s="2">
        <v>-3.9575706</v>
      </c>
      <c r="O90" s="2">
        <v>-0.9466859</v>
      </c>
      <c r="P90" s="2">
        <v>0.0</v>
      </c>
      <c r="Q90" s="1">
        <v>0.0</v>
      </c>
      <c r="R90" s="6">
        <v>0.0</v>
      </c>
      <c r="S90" s="2">
        <v>0.0</v>
      </c>
      <c r="T90" s="2">
        <v>0.0</v>
      </c>
      <c r="U90" s="6">
        <v>0.0</v>
      </c>
      <c r="V90" s="6"/>
      <c r="W90" s="6"/>
      <c r="X90" s="6"/>
      <c r="Y90" s="6"/>
      <c r="Z90" s="6"/>
    </row>
    <row r="91">
      <c r="A91" s="1" t="s">
        <v>1236</v>
      </c>
      <c r="B91" s="2">
        <v>-1.1379703</v>
      </c>
      <c r="C91" s="2">
        <v>-0.0451521</v>
      </c>
      <c r="D91" s="2">
        <v>-0.5108176</v>
      </c>
      <c r="E91" s="2">
        <v>-1.0181872</v>
      </c>
      <c r="F91" s="2">
        <v>-0.1382349</v>
      </c>
      <c r="G91" s="2">
        <v>0.80637197</v>
      </c>
      <c r="H91" s="2">
        <v>-1.1565579</v>
      </c>
      <c r="I91" s="2">
        <v>-1.2714856</v>
      </c>
      <c r="J91" s="2">
        <v>-2.738008</v>
      </c>
      <c r="K91" s="2">
        <v>-0.6282255</v>
      </c>
      <c r="L91" s="2">
        <v>0.27559222</v>
      </c>
      <c r="M91" s="2">
        <v>1.73534009</v>
      </c>
      <c r="N91" s="2">
        <v>-5.827335</v>
      </c>
      <c r="O91" s="2">
        <v>-0.9539731</v>
      </c>
      <c r="P91" s="2">
        <v>1.0</v>
      </c>
      <c r="Q91" s="1">
        <v>0.0</v>
      </c>
      <c r="R91" s="6">
        <v>0.0</v>
      </c>
      <c r="S91" s="2">
        <v>0.0</v>
      </c>
      <c r="T91" s="2">
        <v>0.0</v>
      </c>
      <c r="U91" s="6">
        <v>1.0</v>
      </c>
      <c r="V91" s="6"/>
      <c r="W91" s="6"/>
      <c r="X91" s="6"/>
      <c r="Y91" s="6"/>
      <c r="Z91" s="6"/>
    </row>
    <row r="92">
      <c r="A92" s="1" t="s">
        <v>1176</v>
      </c>
      <c r="B92" s="2">
        <v>-0.3813349</v>
      </c>
      <c r="C92" s="2">
        <v>-0.1012493</v>
      </c>
      <c r="D92" s="2">
        <v>1.55083029</v>
      </c>
      <c r="E92" s="2">
        <v>-1.321703</v>
      </c>
      <c r="F92" s="2">
        <v>-0.032435</v>
      </c>
      <c r="G92" s="2">
        <v>0.62810991</v>
      </c>
      <c r="H92" s="2">
        <v>-0.8800647</v>
      </c>
      <c r="I92" s="2">
        <v>-1.1943551</v>
      </c>
      <c r="J92" s="2">
        <v>0.33027685</v>
      </c>
      <c r="K92" s="2">
        <v>0.42676521</v>
      </c>
      <c r="L92" s="2">
        <v>-0.7666519</v>
      </c>
      <c r="M92" s="2">
        <v>3.9416E-4</v>
      </c>
      <c r="N92" s="2">
        <v>-1.7414175</v>
      </c>
      <c r="O92" s="2">
        <v>-1.0437321</v>
      </c>
      <c r="P92" s="2">
        <v>-5.0</v>
      </c>
      <c r="Q92" s="1">
        <v>0.0</v>
      </c>
      <c r="R92" s="6">
        <v>0.0</v>
      </c>
      <c r="S92" s="2">
        <v>0.0</v>
      </c>
      <c r="T92" s="2">
        <v>0.0</v>
      </c>
      <c r="U92" s="6">
        <v>0.0</v>
      </c>
      <c r="V92" s="6"/>
      <c r="W92" s="6"/>
      <c r="X92" s="6"/>
      <c r="Y92" s="6"/>
      <c r="Z92" s="6"/>
    </row>
    <row r="93">
      <c r="A93" s="1" t="s">
        <v>1168</v>
      </c>
      <c r="B93" s="2">
        <v>-0.672079</v>
      </c>
      <c r="C93" s="2">
        <v>-0.0451521</v>
      </c>
      <c r="D93" s="2">
        <v>0.41536209</v>
      </c>
      <c r="E93" s="2">
        <v>-1.656434</v>
      </c>
      <c r="F93" s="2">
        <v>-0.7730341</v>
      </c>
      <c r="G93" s="2">
        <v>0.43004096</v>
      </c>
      <c r="H93" s="2">
        <v>-0.6927629</v>
      </c>
      <c r="I93" s="2">
        <v>-0.1103917</v>
      </c>
      <c r="J93" s="2">
        <v>-1.127026</v>
      </c>
      <c r="K93" s="2">
        <v>0.9089203</v>
      </c>
      <c r="L93" s="2">
        <v>-0.0438052</v>
      </c>
      <c r="M93" s="2">
        <v>-0.3845687</v>
      </c>
      <c r="N93" s="2">
        <v>-3.7509304</v>
      </c>
      <c r="O93" s="2">
        <v>-1.0628671</v>
      </c>
      <c r="P93" s="2">
        <v>1.0</v>
      </c>
      <c r="Q93" s="1">
        <v>0.0</v>
      </c>
      <c r="R93" s="6">
        <v>0.0</v>
      </c>
      <c r="S93" s="2">
        <v>0.0</v>
      </c>
      <c r="T93" s="2">
        <v>0.0</v>
      </c>
      <c r="U93" s="6">
        <v>1.0</v>
      </c>
      <c r="V93" s="6"/>
      <c r="W93" s="6"/>
      <c r="X93" s="6"/>
      <c r="Y93" s="6"/>
      <c r="Z93" s="6"/>
    </row>
    <row r="94">
      <c r="A94" s="1" t="s">
        <v>1207</v>
      </c>
      <c r="B94" s="2">
        <v>-0.9312967</v>
      </c>
      <c r="C94" s="2">
        <v>-0.0726609</v>
      </c>
      <c r="D94" s="2">
        <v>-2.191373</v>
      </c>
      <c r="E94" s="2">
        <v>-0.8661855</v>
      </c>
      <c r="F94" s="2">
        <v>0.2849646</v>
      </c>
      <c r="G94" s="2">
        <v>0.64791681</v>
      </c>
      <c r="H94" s="2">
        <v>-0.567895</v>
      </c>
      <c r="I94" s="2">
        <v>-0.75785</v>
      </c>
      <c r="J94" s="2">
        <v>-0.6739373</v>
      </c>
      <c r="K94" s="2">
        <v>0.48426995</v>
      </c>
      <c r="L94" s="2">
        <v>-0.7498415</v>
      </c>
      <c r="M94" s="2">
        <v>-1.0255929</v>
      </c>
      <c r="N94" s="2">
        <v>-6.4194816</v>
      </c>
      <c r="O94" s="2">
        <v>-1.0645583</v>
      </c>
      <c r="P94" s="2">
        <v>0.0</v>
      </c>
      <c r="Q94" s="1">
        <v>0.0</v>
      </c>
      <c r="R94" s="6">
        <v>0.0</v>
      </c>
      <c r="S94" s="2">
        <v>0.0</v>
      </c>
      <c r="T94" s="2">
        <v>0.0</v>
      </c>
      <c r="U94" s="6">
        <v>0.0</v>
      </c>
      <c r="V94" s="6"/>
      <c r="W94" s="6"/>
      <c r="X94" s="6"/>
      <c r="Y94" s="6"/>
      <c r="Z94" s="6"/>
    </row>
    <row r="95">
      <c r="A95" s="1" t="s">
        <v>1165</v>
      </c>
      <c r="B95" s="2">
        <v>0.55395063</v>
      </c>
      <c r="C95" s="2">
        <v>-3.585425</v>
      </c>
      <c r="D95" s="2">
        <v>0.68400106</v>
      </c>
      <c r="E95" s="2">
        <v>-0.0788596</v>
      </c>
      <c r="F95" s="2">
        <v>0.49656433</v>
      </c>
      <c r="G95" s="2">
        <v>-0.0354211</v>
      </c>
      <c r="H95" s="2">
        <v>-0.3627549</v>
      </c>
      <c r="I95" s="2">
        <v>-0.9987307</v>
      </c>
      <c r="J95" s="2">
        <v>1.3291917</v>
      </c>
      <c r="K95" s="2">
        <v>0.0817368</v>
      </c>
      <c r="L95" s="2">
        <v>-0.4220389</v>
      </c>
      <c r="M95" s="2">
        <v>-0.5221799</v>
      </c>
      <c r="N95" s="2">
        <v>-2.8599657</v>
      </c>
      <c r="O95" s="2">
        <v>-1.1493102</v>
      </c>
      <c r="P95" s="2">
        <v>-5.0</v>
      </c>
      <c r="Q95" s="1">
        <v>0.0</v>
      </c>
      <c r="R95" s="6">
        <v>0.0</v>
      </c>
      <c r="S95" s="2">
        <v>0.0</v>
      </c>
      <c r="T95" s="2">
        <v>0.0</v>
      </c>
      <c r="U95" s="6">
        <v>0.0</v>
      </c>
      <c r="V95" s="6"/>
      <c r="W95" s="6"/>
      <c r="X95" s="6"/>
      <c r="Y95" s="6"/>
      <c r="Z95" s="6"/>
    </row>
    <row r="96">
      <c r="A96" s="1" t="s">
        <v>1237</v>
      </c>
      <c r="B96" s="2">
        <v>-0.2622348</v>
      </c>
      <c r="C96" s="2">
        <v>-0.5320415</v>
      </c>
      <c r="D96" s="2">
        <v>-0.1453437</v>
      </c>
      <c r="E96" s="2">
        <v>-0.6239536</v>
      </c>
      <c r="F96" s="2">
        <v>-1.619433</v>
      </c>
      <c r="G96" s="2">
        <v>0.27158579</v>
      </c>
      <c r="H96" s="2">
        <v>-0.371674</v>
      </c>
      <c r="I96" s="2">
        <v>-0.0501715</v>
      </c>
      <c r="J96" s="2">
        <v>-0.454017</v>
      </c>
      <c r="K96" s="2">
        <v>-0.7697756</v>
      </c>
      <c r="L96" s="2">
        <v>-0.6741948</v>
      </c>
      <c r="M96" s="2">
        <v>-0.8339825</v>
      </c>
      <c r="N96" s="2">
        <v>-6.0652363</v>
      </c>
      <c r="O96" s="2">
        <v>-1.2100197</v>
      </c>
      <c r="P96" s="2">
        <v>-3.0</v>
      </c>
      <c r="Q96" s="1">
        <v>0.0</v>
      </c>
      <c r="R96" s="6">
        <v>0.0</v>
      </c>
      <c r="S96" s="2">
        <v>0.0</v>
      </c>
      <c r="T96" s="2">
        <v>0.0</v>
      </c>
      <c r="U96" s="6">
        <v>0.0</v>
      </c>
      <c r="V96" s="6"/>
      <c r="W96" s="6"/>
      <c r="X96" s="6"/>
      <c r="Y96" s="6"/>
      <c r="Z96" s="6"/>
    </row>
    <row r="97">
      <c r="A97" s="1" t="s">
        <v>1172</v>
      </c>
      <c r="B97" s="2">
        <v>-1.6809263</v>
      </c>
      <c r="C97" s="2">
        <v>1.39894408</v>
      </c>
      <c r="D97" s="2">
        <v>-0.968441</v>
      </c>
      <c r="E97" s="2">
        <v>-1.7826583</v>
      </c>
      <c r="F97" s="2">
        <v>-0.5614343</v>
      </c>
      <c r="G97" s="2">
        <v>1.21241333</v>
      </c>
      <c r="H97" s="2">
        <v>-0.9246604</v>
      </c>
      <c r="I97" s="2">
        <v>-1.6600579</v>
      </c>
      <c r="J97" s="2">
        <v>-0.5600027</v>
      </c>
      <c r="K97" s="2">
        <v>-0.7388115</v>
      </c>
      <c r="L97" s="2">
        <v>-0.2455298</v>
      </c>
      <c r="M97" s="2">
        <v>0.63096687</v>
      </c>
      <c r="N97" s="2">
        <v>-5.880198</v>
      </c>
      <c r="O97" s="2">
        <v>-1.2127836</v>
      </c>
      <c r="P97" s="2">
        <v>0.0</v>
      </c>
      <c r="Q97" s="1">
        <v>0.0</v>
      </c>
      <c r="R97" s="6">
        <v>0.0</v>
      </c>
      <c r="S97" s="2">
        <v>0.0</v>
      </c>
      <c r="T97" s="2">
        <v>0.0</v>
      </c>
      <c r="U97" s="6">
        <v>0.0</v>
      </c>
      <c r="V97" s="6"/>
      <c r="W97" s="6"/>
      <c r="X97" s="6"/>
      <c r="Y97" s="6"/>
      <c r="Z97" s="6"/>
    </row>
    <row r="98">
      <c r="A98" s="1" t="s">
        <v>1238</v>
      </c>
      <c r="B98" s="2">
        <v>-1.1835086</v>
      </c>
      <c r="C98" s="2">
        <v>-0.0451521</v>
      </c>
      <c r="D98" s="2">
        <v>-0.3202714</v>
      </c>
      <c r="E98" s="2">
        <v>-1.0549054</v>
      </c>
      <c r="F98" s="2">
        <v>-1.4078332</v>
      </c>
      <c r="G98" s="2">
        <v>0.79646852</v>
      </c>
      <c r="H98" s="2">
        <v>-0.7819543</v>
      </c>
      <c r="I98" s="2">
        <v>-0.5076016</v>
      </c>
      <c r="J98" s="2">
        <v>-1.3442966</v>
      </c>
      <c r="K98" s="2">
        <v>0.44224726</v>
      </c>
      <c r="L98" s="2">
        <v>-0.6741948</v>
      </c>
      <c r="M98" s="2">
        <v>-0.318376</v>
      </c>
      <c r="N98" s="2">
        <v>-6.3993782</v>
      </c>
      <c r="O98" s="2">
        <v>-1.2520447</v>
      </c>
      <c r="P98" s="2">
        <v>-3.0</v>
      </c>
      <c r="Q98" s="1">
        <v>0.0</v>
      </c>
      <c r="R98" s="6">
        <v>0.0</v>
      </c>
      <c r="S98" s="2">
        <v>0.0</v>
      </c>
      <c r="T98" s="2">
        <v>0.0</v>
      </c>
      <c r="U98" s="6">
        <v>0.0</v>
      </c>
      <c r="V98" s="6"/>
      <c r="W98" s="6"/>
      <c r="X98" s="6"/>
      <c r="Y98" s="6"/>
      <c r="Z98" s="6"/>
    </row>
    <row r="99">
      <c r="A99" s="1" t="s">
        <v>1190</v>
      </c>
      <c r="B99" s="2">
        <v>-0.5774996</v>
      </c>
      <c r="C99" s="2">
        <v>0.46973625</v>
      </c>
      <c r="D99" s="2">
        <v>0.08112523</v>
      </c>
      <c r="E99" s="2">
        <v>-1.295487</v>
      </c>
      <c r="F99" s="2">
        <v>-0.8788339</v>
      </c>
      <c r="G99" s="2">
        <v>1.17279954</v>
      </c>
      <c r="H99" s="2">
        <v>-0.7819543</v>
      </c>
      <c r="I99" s="2">
        <v>-0.465265</v>
      </c>
      <c r="J99" s="2">
        <v>0.78601519</v>
      </c>
      <c r="K99" s="2">
        <v>-1.3824222</v>
      </c>
      <c r="L99" s="2">
        <v>0.29240261</v>
      </c>
      <c r="M99" s="2">
        <v>-0.9054009</v>
      </c>
      <c r="N99" s="2">
        <v>-3.4847841</v>
      </c>
      <c r="O99" s="2">
        <v>-1.3037237</v>
      </c>
      <c r="P99" s="2">
        <v>0.0</v>
      </c>
      <c r="Q99" s="1">
        <v>0.0</v>
      </c>
      <c r="R99" s="6">
        <v>0.0</v>
      </c>
      <c r="S99" s="2">
        <v>0.0</v>
      </c>
      <c r="T99" s="2">
        <v>0.0</v>
      </c>
      <c r="U99" s="6">
        <v>0.0</v>
      </c>
      <c r="V99" s="6"/>
      <c r="W99" s="6"/>
      <c r="X99" s="6"/>
      <c r="Y99" s="6"/>
      <c r="Z99" s="6"/>
    </row>
    <row r="100">
      <c r="A100" s="1" t="s">
        <v>1239</v>
      </c>
      <c r="B100" s="2">
        <v>-1.2640762</v>
      </c>
      <c r="C100" s="2">
        <v>-4.7690648</v>
      </c>
      <c r="D100" s="2">
        <v>-1.4776055</v>
      </c>
      <c r="E100" s="2">
        <v>-0.922013</v>
      </c>
      <c r="F100" s="2">
        <v>-0.7730341</v>
      </c>
      <c r="G100" s="2">
        <v>0.4597513</v>
      </c>
      <c r="H100" s="2">
        <v>-1.0227709</v>
      </c>
      <c r="I100" s="2">
        <v>0.2711245</v>
      </c>
      <c r="J100" s="2">
        <v>-0.6765869</v>
      </c>
      <c r="K100" s="2">
        <v>-2.4307778</v>
      </c>
      <c r="L100" s="2">
        <v>0.28399741</v>
      </c>
      <c r="M100" s="2">
        <v>1.82417768</v>
      </c>
      <c r="N100" s="2">
        <v>-10.496878</v>
      </c>
      <c r="O100" s="2">
        <v>-1.3341724</v>
      </c>
      <c r="P100" s="2">
        <v>-3.0</v>
      </c>
      <c r="Q100" s="1">
        <v>0.0</v>
      </c>
      <c r="R100" s="6">
        <v>0.0</v>
      </c>
      <c r="S100" s="2">
        <v>0.0</v>
      </c>
      <c r="T100" s="2">
        <v>0.0</v>
      </c>
      <c r="U100" s="6">
        <v>0.0</v>
      </c>
      <c r="V100" s="6"/>
      <c r="W100" s="6"/>
      <c r="X100" s="6"/>
      <c r="Y100" s="6"/>
      <c r="Z100" s="6"/>
    </row>
    <row r="101">
      <c r="A101" s="1" t="s">
        <v>1097</v>
      </c>
      <c r="B101" s="2">
        <v>-1.1134497</v>
      </c>
      <c r="C101" s="2">
        <v>-0.9992733</v>
      </c>
      <c r="D101" s="2">
        <v>0.6105939</v>
      </c>
      <c r="E101" s="2">
        <v>-0.7593598</v>
      </c>
      <c r="F101" s="2">
        <v>-0.6672342</v>
      </c>
      <c r="G101" s="2">
        <v>1.25202712</v>
      </c>
      <c r="H101" s="2">
        <v>-0.7106012</v>
      </c>
      <c r="I101" s="2">
        <v>-0.9095562</v>
      </c>
      <c r="J101" s="2">
        <v>-2.1709847</v>
      </c>
      <c r="K101" s="2">
        <v>-0.0730836</v>
      </c>
      <c r="L101" s="2">
        <v>-0.0269948</v>
      </c>
      <c r="M101" s="2">
        <v>0.10316706</v>
      </c>
      <c r="N101" s="2">
        <v>-5.4647495</v>
      </c>
      <c r="O101" s="2">
        <v>-1.3527528</v>
      </c>
      <c r="P101" s="2">
        <v>2.0</v>
      </c>
      <c r="Q101" s="1">
        <v>0.0</v>
      </c>
      <c r="R101" s="6">
        <v>0.0</v>
      </c>
      <c r="S101" s="2">
        <v>0.0</v>
      </c>
      <c r="T101" s="2">
        <v>1.0</v>
      </c>
      <c r="U101" s="6">
        <v>1.0</v>
      </c>
      <c r="V101" s="6"/>
      <c r="W101" s="6"/>
      <c r="X101" s="6"/>
      <c r="Y101" s="6"/>
      <c r="Z101" s="6"/>
    </row>
    <row r="102">
      <c r="A102" s="1" t="s">
        <v>1240</v>
      </c>
      <c r="B102" s="2">
        <v>-1.1835086</v>
      </c>
      <c r="C102" s="2">
        <v>0.10103845</v>
      </c>
      <c r="D102" s="2">
        <v>0.44191361</v>
      </c>
      <c r="E102" s="2">
        <v>-1.1225505</v>
      </c>
      <c r="F102" s="2">
        <v>-0.9846338</v>
      </c>
      <c r="G102" s="2">
        <v>0.73704784</v>
      </c>
      <c r="H102" s="2">
        <v>-1.0227709</v>
      </c>
      <c r="I102" s="2">
        <v>-1.003597</v>
      </c>
      <c r="J102" s="2">
        <v>0.15275087</v>
      </c>
      <c r="K102" s="2">
        <v>-0.6525544</v>
      </c>
      <c r="L102" s="2">
        <v>-0.6741948</v>
      </c>
      <c r="M102" s="2">
        <v>-0.2312804</v>
      </c>
      <c r="N102" s="2">
        <v>-5.4423395</v>
      </c>
      <c r="O102" s="2">
        <v>-1.3556331</v>
      </c>
      <c r="P102" s="2">
        <v>0.0</v>
      </c>
      <c r="Q102" s="1">
        <v>0.0</v>
      </c>
      <c r="R102" s="6">
        <v>0.0</v>
      </c>
      <c r="S102" s="2">
        <v>0.0</v>
      </c>
      <c r="T102" s="2">
        <v>0.0</v>
      </c>
      <c r="U102" s="6">
        <v>0.0</v>
      </c>
      <c r="V102" s="6"/>
      <c r="W102" s="6"/>
      <c r="X102" s="6"/>
      <c r="Y102" s="6"/>
      <c r="Z102" s="6"/>
    </row>
    <row r="103">
      <c r="A103" s="1" t="s">
        <v>1241</v>
      </c>
      <c r="B103" s="2">
        <v>-0.4548966</v>
      </c>
      <c r="C103" s="2">
        <v>-0.0451521</v>
      </c>
      <c r="D103" s="2">
        <v>-2.1663834</v>
      </c>
      <c r="E103" s="2">
        <v>-2.3631855</v>
      </c>
      <c r="F103" s="2">
        <v>-0.3498346</v>
      </c>
      <c r="G103" s="2">
        <v>1.17279954</v>
      </c>
      <c r="H103" s="2">
        <v>-1.1654771</v>
      </c>
      <c r="I103" s="2">
        <v>-0.0759628</v>
      </c>
      <c r="J103" s="2">
        <v>-0.7958208</v>
      </c>
      <c r="K103" s="2">
        <v>-0.5795677</v>
      </c>
      <c r="L103" s="2">
        <v>0.96481816</v>
      </c>
      <c r="M103" s="2">
        <v>-0.1964421</v>
      </c>
      <c r="N103" s="2">
        <v>-6.0551049</v>
      </c>
      <c r="O103" s="2">
        <v>-1.411707</v>
      </c>
      <c r="P103" s="2">
        <v>-5.0</v>
      </c>
      <c r="Q103" s="1">
        <v>0.0</v>
      </c>
      <c r="R103" s="6">
        <v>0.0</v>
      </c>
      <c r="S103" s="2">
        <v>0.0</v>
      </c>
      <c r="T103" s="2">
        <v>0.0</v>
      </c>
      <c r="U103" s="6">
        <v>0.0</v>
      </c>
      <c r="V103" s="6"/>
      <c r="W103" s="6"/>
      <c r="X103" s="6"/>
      <c r="Y103" s="6"/>
      <c r="Z103" s="6"/>
    </row>
    <row r="104">
      <c r="A104" s="1" t="s">
        <v>1173</v>
      </c>
      <c r="B104" s="2">
        <v>-0.4128613</v>
      </c>
      <c r="C104" s="2">
        <v>-1.1299525</v>
      </c>
      <c r="D104" s="2">
        <v>-0.7794566</v>
      </c>
      <c r="E104" s="2">
        <v>-0.4771561</v>
      </c>
      <c r="F104" s="2">
        <v>-0.6672342</v>
      </c>
      <c r="G104" s="2">
        <v>0.64791681</v>
      </c>
      <c r="H104" s="2">
        <v>-1.0049326</v>
      </c>
      <c r="I104" s="2">
        <v>-1.2854762</v>
      </c>
      <c r="J104" s="2">
        <v>1.14636644</v>
      </c>
      <c r="K104" s="2">
        <v>0.05077271</v>
      </c>
      <c r="L104" s="2">
        <v>0.96481816</v>
      </c>
      <c r="M104" s="2">
        <v>-0.7730155</v>
      </c>
      <c r="N104" s="2">
        <v>-3.7202109</v>
      </c>
      <c r="O104" s="2">
        <v>-1.4295042</v>
      </c>
      <c r="P104" s="2">
        <v>0.0</v>
      </c>
      <c r="Q104" s="1">
        <v>0.0</v>
      </c>
      <c r="R104" s="6">
        <v>0.0</v>
      </c>
      <c r="S104" s="2">
        <v>0.0</v>
      </c>
      <c r="T104" s="2">
        <v>0.0</v>
      </c>
      <c r="U104" s="6">
        <v>0.0</v>
      </c>
      <c r="V104" s="6"/>
      <c r="W104" s="6"/>
      <c r="X104" s="6"/>
      <c r="Y104" s="6"/>
      <c r="Z104" s="6"/>
    </row>
    <row r="105">
      <c r="A105" s="1" t="s">
        <v>1175</v>
      </c>
      <c r="B105" s="2">
        <v>-1.4672469</v>
      </c>
      <c r="C105" s="2">
        <v>-0.6472128</v>
      </c>
      <c r="D105" s="2">
        <v>0.45909401</v>
      </c>
      <c r="E105" s="2">
        <v>-0.2047513</v>
      </c>
      <c r="F105" s="2">
        <v>-1.3020334</v>
      </c>
      <c r="G105" s="2">
        <v>0.895503</v>
      </c>
      <c r="H105" s="2">
        <v>-1.0406092</v>
      </c>
      <c r="I105" s="2">
        <v>-0.8299925</v>
      </c>
      <c r="J105" s="2">
        <v>-1.6119104</v>
      </c>
      <c r="K105" s="2">
        <v>-0.2831971</v>
      </c>
      <c r="L105" s="2">
        <v>-0.8759194</v>
      </c>
      <c r="M105" s="2">
        <v>-0.5517925</v>
      </c>
      <c r="N105" s="2">
        <v>-7.4600684</v>
      </c>
      <c r="O105" s="2">
        <v>-1.5113679</v>
      </c>
      <c r="P105" s="2">
        <v>0.0</v>
      </c>
      <c r="Q105" s="1">
        <v>0.0</v>
      </c>
      <c r="R105" s="6">
        <v>0.0</v>
      </c>
      <c r="S105" s="2">
        <v>0.0</v>
      </c>
      <c r="T105" s="2">
        <v>0.0</v>
      </c>
      <c r="U105" s="6">
        <v>0.0</v>
      </c>
      <c r="V105" s="6"/>
      <c r="W105" s="6"/>
      <c r="X105" s="6"/>
      <c r="Y105" s="6"/>
      <c r="Z105" s="6"/>
    </row>
    <row r="106">
      <c r="A106" s="1" t="s">
        <v>1242</v>
      </c>
      <c r="B106" s="2">
        <v>-0.0800819</v>
      </c>
      <c r="C106" s="2">
        <v>-0.0451521</v>
      </c>
      <c r="D106" s="2">
        <v>0.70586702</v>
      </c>
      <c r="E106" s="2">
        <v>-0.7317237</v>
      </c>
      <c r="F106" s="2">
        <v>-0.2440347</v>
      </c>
      <c r="G106" s="2">
        <v>0.67762715</v>
      </c>
      <c r="H106" s="2">
        <v>-0.5946524</v>
      </c>
      <c r="I106" s="2">
        <v>-0.5432471</v>
      </c>
      <c r="J106" s="2">
        <v>0.43891215</v>
      </c>
      <c r="K106" s="2">
        <v>0.41128317</v>
      </c>
      <c r="L106" s="2">
        <v>-1.3382051</v>
      </c>
      <c r="M106" s="2">
        <v>-2.6664755</v>
      </c>
      <c r="N106" s="2">
        <v>-4.0098831</v>
      </c>
      <c r="O106" s="2">
        <v>-1.5245885</v>
      </c>
      <c r="P106" s="2">
        <v>-2.0</v>
      </c>
      <c r="Q106" s="1">
        <v>0.0</v>
      </c>
      <c r="R106" s="6">
        <v>0.0</v>
      </c>
      <c r="S106" s="2">
        <v>0.0</v>
      </c>
      <c r="T106" s="2">
        <v>0.0</v>
      </c>
      <c r="U106" s="6">
        <v>0.0</v>
      </c>
      <c r="V106" s="6"/>
      <c r="W106" s="6"/>
      <c r="X106" s="6"/>
      <c r="Y106" s="6"/>
      <c r="Z106" s="6"/>
    </row>
    <row r="107">
      <c r="A107" s="1" t="s">
        <v>1158</v>
      </c>
      <c r="B107" s="2">
        <v>-1.6423939</v>
      </c>
      <c r="C107" s="2">
        <v>-0.0451521</v>
      </c>
      <c r="D107" s="2">
        <v>-1.6712755</v>
      </c>
      <c r="E107" s="2">
        <v>-1.4346858</v>
      </c>
      <c r="F107" s="2">
        <v>-0.9846338</v>
      </c>
      <c r="G107" s="2">
        <v>0.59839957</v>
      </c>
      <c r="H107" s="2">
        <v>-1.227911</v>
      </c>
      <c r="I107" s="2">
        <v>-0.2715871</v>
      </c>
      <c r="J107" s="2">
        <v>-2.0305537</v>
      </c>
      <c r="K107" s="2">
        <v>0.15030014</v>
      </c>
      <c r="L107" s="2">
        <v>0.57817922</v>
      </c>
      <c r="M107" s="2">
        <v>-0.6545654</v>
      </c>
      <c r="N107" s="2">
        <v>-8.6358795</v>
      </c>
      <c r="O107" s="2">
        <v>-1.5695771</v>
      </c>
      <c r="P107" s="2">
        <v>1.0</v>
      </c>
      <c r="Q107" s="1">
        <v>0.0</v>
      </c>
      <c r="R107" s="6">
        <v>0.0</v>
      </c>
      <c r="S107" s="2">
        <v>0.0</v>
      </c>
      <c r="T107" s="2">
        <v>0.0</v>
      </c>
      <c r="U107" s="6">
        <v>1.0</v>
      </c>
      <c r="V107" s="6"/>
      <c r="W107" s="6"/>
      <c r="X107" s="6"/>
      <c r="Y107" s="6"/>
      <c r="Z107" s="6"/>
    </row>
    <row r="108">
      <c r="A108" s="1" t="s">
        <v>1243</v>
      </c>
      <c r="B108" s="2">
        <v>-1.2430586</v>
      </c>
      <c r="C108" s="2">
        <v>-2.6454696</v>
      </c>
      <c r="D108" s="2">
        <v>-1.8024713</v>
      </c>
      <c r="E108" s="2">
        <v>-1.7546672</v>
      </c>
      <c r="F108" s="2">
        <v>0.2849646</v>
      </c>
      <c r="G108" s="2">
        <v>0.72714439</v>
      </c>
      <c r="H108" s="2">
        <v>-1.0584475</v>
      </c>
      <c r="I108" s="2">
        <v>-0.1453072</v>
      </c>
      <c r="J108" s="2">
        <v>0.67737989</v>
      </c>
      <c r="K108" s="2">
        <v>0.07952508</v>
      </c>
      <c r="L108" s="2">
        <v>-1.3297999</v>
      </c>
      <c r="M108" s="2">
        <v>-0.9576583</v>
      </c>
      <c r="N108" s="2">
        <v>-9.1678656</v>
      </c>
      <c r="O108" s="2">
        <v>-1.6278183</v>
      </c>
      <c r="P108" s="2">
        <v>2.0</v>
      </c>
      <c r="Q108" s="1">
        <v>0.0</v>
      </c>
      <c r="R108" s="6">
        <v>0.0</v>
      </c>
      <c r="S108" s="2">
        <v>0.0</v>
      </c>
      <c r="T108" s="2">
        <v>1.0</v>
      </c>
      <c r="U108" s="6">
        <v>1.0</v>
      </c>
      <c r="V108" s="6"/>
      <c r="W108" s="6"/>
      <c r="X108" s="6"/>
      <c r="Y108" s="6"/>
      <c r="Z108" s="6"/>
    </row>
    <row r="109">
      <c r="A109" s="1" t="s">
        <v>1244</v>
      </c>
      <c r="B109" s="2">
        <v>-0.9838409</v>
      </c>
      <c r="C109" s="2">
        <v>-0.0451521</v>
      </c>
      <c r="D109" s="2">
        <v>-2.1179659</v>
      </c>
      <c r="E109" s="2">
        <v>-1.7816411</v>
      </c>
      <c r="F109" s="2">
        <v>-0.5614343</v>
      </c>
      <c r="G109" s="2">
        <v>1.44019263</v>
      </c>
      <c r="H109" s="2">
        <v>-1.0406092</v>
      </c>
      <c r="I109" s="2">
        <v>-1.1577364</v>
      </c>
      <c r="J109" s="2">
        <v>-1.1985663</v>
      </c>
      <c r="K109" s="2">
        <v>-1.9530461</v>
      </c>
      <c r="L109" s="2">
        <v>1.02365452</v>
      </c>
      <c r="M109" s="2">
        <v>0.41322768</v>
      </c>
      <c r="N109" s="2">
        <v>-7.9629175</v>
      </c>
      <c r="O109" s="2">
        <v>-1.6650065</v>
      </c>
      <c r="P109" s="2">
        <v>-5.0</v>
      </c>
      <c r="Q109" s="1">
        <v>0.0</v>
      </c>
      <c r="R109" s="6">
        <v>0.0</v>
      </c>
      <c r="S109" s="2">
        <v>0.0</v>
      </c>
      <c r="T109" s="2">
        <v>0.0</v>
      </c>
      <c r="U109" s="6">
        <v>0.0</v>
      </c>
      <c r="V109" s="6"/>
      <c r="W109" s="6"/>
      <c r="X109" s="6"/>
      <c r="Y109" s="6"/>
      <c r="Z109" s="6"/>
    </row>
    <row r="110">
      <c r="A110" s="1" t="s">
        <v>1203</v>
      </c>
      <c r="B110" s="2">
        <v>-1.4917674</v>
      </c>
      <c r="C110" s="2">
        <v>-0.031406</v>
      </c>
      <c r="D110" s="2">
        <v>-1.4947859</v>
      </c>
      <c r="E110" s="2">
        <v>-0.82098</v>
      </c>
      <c r="F110" s="2">
        <v>-0.1382349</v>
      </c>
      <c r="G110" s="2">
        <v>0.84598576</v>
      </c>
      <c r="H110" s="2">
        <v>-1.0584475</v>
      </c>
      <c r="I110" s="2">
        <v>-1.6151665</v>
      </c>
      <c r="J110" s="2">
        <v>0.05206449</v>
      </c>
      <c r="K110" s="2">
        <v>-0.8759382</v>
      </c>
      <c r="L110" s="2">
        <v>-0.9179454</v>
      </c>
      <c r="M110" s="2">
        <v>-0.9681098</v>
      </c>
      <c r="N110" s="2">
        <v>-8.5147314</v>
      </c>
      <c r="O110" s="2">
        <v>-1.6759156</v>
      </c>
      <c r="P110" s="2">
        <v>0.0</v>
      </c>
      <c r="Q110" s="1">
        <v>0.0</v>
      </c>
      <c r="R110" s="6">
        <v>0.0</v>
      </c>
      <c r="S110" s="2">
        <v>0.0</v>
      </c>
      <c r="T110" s="2">
        <v>0.0</v>
      </c>
      <c r="U110" s="6">
        <v>0.0</v>
      </c>
      <c r="V110" s="6"/>
      <c r="W110" s="6"/>
      <c r="X110" s="6"/>
      <c r="Y110" s="6"/>
      <c r="Z110" s="6"/>
    </row>
    <row r="111">
      <c r="A111" s="1" t="s">
        <v>1245</v>
      </c>
      <c r="B111" s="2">
        <v>-0.4198672</v>
      </c>
      <c r="C111" s="2">
        <v>-4.0548951</v>
      </c>
      <c r="D111" s="2">
        <v>-1.1667965</v>
      </c>
      <c r="E111" s="2">
        <v>-1.0856867</v>
      </c>
      <c r="F111" s="2">
        <v>-0.7730341</v>
      </c>
      <c r="G111" s="2">
        <v>0.55878578</v>
      </c>
      <c r="H111" s="2">
        <v>0.01184878</v>
      </c>
      <c r="I111" s="2">
        <v>-1.976366</v>
      </c>
      <c r="J111" s="2">
        <v>0.75951877</v>
      </c>
      <c r="K111" s="2">
        <v>-1.6500404</v>
      </c>
      <c r="L111" s="2">
        <v>-0.1950987</v>
      </c>
      <c r="M111" s="2">
        <v>1.23889472</v>
      </c>
      <c r="N111" s="2">
        <v>-8.7527366</v>
      </c>
      <c r="O111" s="2">
        <v>-1.7194118</v>
      </c>
      <c r="P111" s="2">
        <v>-2.0</v>
      </c>
      <c r="Q111" s="1">
        <v>0.0</v>
      </c>
      <c r="R111" s="6">
        <v>0.0</v>
      </c>
      <c r="S111" s="2">
        <v>0.0</v>
      </c>
      <c r="T111" s="2">
        <v>0.0</v>
      </c>
      <c r="U111" s="6">
        <v>0.0</v>
      </c>
      <c r="V111" s="6"/>
      <c r="W111" s="6"/>
      <c r="X111" s="6"/>
      <c r="Y111" s="6"/>
      <c r="Z111" s="6"/>
    </row>
    <row r="112">
      <c r="A112" s="1" t="s">
        <v>1246</v>
      </c>
      <c r="B112" s="2">
        <v>-1.8070322</v>
      </c>
      <c r="C112" s="2">
        <v>0.12043467</v>
      </c>
      <c r="D112" s="2">
        <v>1.63673228</v>
      </c>
      <c r="E112" s="2">
        <v>-1.6270847</v>
      </c>
      <c r="F112" s="2">
        <v>-0.6672342</v>
      </c>
      <c r="G112" s="2">
        <v>2.16314432</v>
      </c>
      <c r="H112" s="2">
        <v>-1.7273826</v>
      </c>
      <c r="I112" s="2">
        <v>-1.003597</v>
      </c>
      <c r="J112" s="2">
        <v>-2.3829561</v>
      </c>
      <c r="K112" s="2">
        <v>0.28742681</v>
      </c>
      <c r="L112" s="2">
        <v>-0.985187</v>
      </c>
      <c r="M112" s="2">
        <v>-1.1213982</v>
      </c>
      <c r="N112" s="2">
        <v>-7.1141338</v>
      </c>
      <c r="O112" s="2">
        <v>-2.152408</v>
      </c>
      <c r="P112" s="2">
        <v>-5.0</v>
      </c>
      <c r="Q112" s="1">
        <v>0.0</v>
      </c>
      <c r="R112" s="6">
        <v>0.0</v>
      </c>
      <c r="S112" s="2">
        <v>0.0</v>
      </c>
      <c r="T112" s="2">
        <v>0.0</v>
      </c>
      <c r="U112" s="6">
        <v>0.0</v>
      </c>
      <c r="V112" s="6"/>
      <c r="W112" s="6"/>
      <c r="X112" s="6"/>
      <c r="Y112" s="6"/>
      <c r="Z112" s="6"/>
    </row>
    <row r="113">
      <c r="A113" s="1" t="s">
        <v>1135</v>
      </c>
      <c r="B113" s="2">
        <v>-0.7666585</v>
      </c>
      <c r="C113" s="2">
        <v>-1.361994</v>
      </c>
      <c r="D113" s="2">
        <v>1.95066503</v>
      </c>
      <c r="E113" s="2">
        <v>-1.5010559</v>
      </c>
      <c r="F113" s="2">
        <v>-1.619433</v>
      </c>
      <c r="G113" s="2">
        <v>1.34115815</v>
      </c>
      <c r="H113" s="2">
        <v>-0.630329</v>
      </c>
      <c r="I113" s="2">
        <v>-1.2263509</v>
      </c>
      <c r="J113" s="2">
        <v>-1.0342885</v>
      </c>
      <c r="K113" s="2">
        <v>-1.2873182</v>
      </c>
      <c r="L113" s="2">
        <v>0.88917141</v>
      </c>
      <c r="M113" s="2">
        <v>-0.842692</v>
      </c>
      <c r="N113" s="2">
        <v>-6.0891254</v>
      </c>
      <c r="O113" s="2">
        <v>-2.3063567</v>
      </c>
      <c r="P113" s="2">
        <v>-3.0</v>
      </c>
      <c r="Q113" s="1">
        <v>0.0</v>
      </c>
      <c r="R113" s="6">
        <v>0.0</v>
      </c>
      <c r="S113" s="2">
        <v>0.0</v>
      </c>
      <c r="T113" s="2">
        <v>0.0</v>
      </c>
      <c r="U113" s="6">
        <v>0.0</v>
      </c>
      <c r="V113" s="6"/>
      <c r="W113" s="6"/>
      <c r="X113" s="6"/>
      <c r="Y113" s="6"/>
      <c r="Z113" s="6"/>
    </row>
    <row r="114">
      <c r="A114" s="1" t="s">
        <v>1210</v>
      </c>
      <c r="B114" s="2">
        <v>-4.052418</v>
      </c>
      <c r="C114" s="2">
        <v>-0.0451521</v>
      </c>
      <c r="D114" s="2">
        <v>-1.7868527</v>
      </c>
      <c r="E114" s="2">
        <v>-3.682795</v>
      </c>
      <c r="F114" s="2">
        <v>-1.619433</v>
      </c>
      <c r="G114" s="2">
        <v>4.54987524</v>
      </c>
      <c r="H114" s="2">
        <v>-3.6182393</v>
      </c>
      <c r="I114" s="2">
        <v>-4.6780018</v>
      </c>
      <c r="J114" s="2">
        <v>-0.5970977</v>
      </c>
      <c r="K114" s="2">
        <v>-1.3824222</v>
      </c>
      <c r="L114" s="2">
        <v>-0.1866935</v>
      </c>
      <c r="M114" s="2">
        <v>-0.8914656</v>
      </c>
      <c r="N114" s="2">
        <v>-17.990696</v>
      </c>
      <c r="O114" s="2">
        <v>-4.8836402</v>
      </c>
      <c r="P114" s="2">
        <v>-1.0</v>
      </c>
      <c r="Q114" s="1">
        <v>0.0</v>
      </c>
      <c r="R114" s="6">
        <v>0.0</v>
      </c>
      <c r="S114" s="2">
        <v>0.0</v>
      </c>
      <c r="T114" s="2">
        <v>0.0</v>
      </c>
      <c r="U114" s="6">
        <v>0.0</v>
      </c>
      <c r="V114" s="6"/>
      <c r="W114" s="6"/>
      <c r="X114" s="6"/>
      <c r="Y114" s="6"/>
      <c r="Z114" s="6"/>
    </row>
    <row r="115">
      <c r="A115" s="1" t="s">
        <v>1075</v>
      </c>
      <c r="B115" s="2">
        <v>1.87786593</v>
      </c>
      <c r="C115" s="2">
        <v>1.7323431</v>
      </c>
      <c r="D115" s="2">
        <v>1.84814615</v>
      </c>
      <c r="E115" s="2">
        <v>3.24971778</v>
      </c>
      <c r="F115" s="2">
        <v>1.0734954</v>
      </c>
      <c r="G115" s="2">
        <v>-0.3044285</v>
      </c>
      <c r="H115" s="2">
        <v>-0.2071477</v>
      </c>
      <c r="I115" s="2">
        <v>-0.0123841</v>
      </c>
      <c r="J115" s="2">
        <v>1.73584886</v>
      </c>
      <c r="K115" s="2">
        <v>1.40726853</v>
      </c>
      <c r="L115" s="2">
        <v>1.24425823</v>
      </c>
      <c r="M115" s="2">
        <v>1.21442927</v>
      </c>
      <c r="N115" s="2">
        <v>14.859413</v>
      </c>
      <c r="O115" s="2">
        <v>2.54057276</v>
      </c>
      <c r="P115" s="2">
        <v>2.0</v>
      </c>
      <c r="Q115" s="1">
        <v>0.0</v>
      </c>
      <c r="R115" s="6">
        <v>0.0</v>
      </c>
      <c r="S115" s="2">
        <v>0.0</v>
      </c>
      <c r="T115" s="2">
        <v>1.0</v>
      </c>
      <c r="U115" s="6">
        <v>1.0</v>
      </c>
      <c r="V115" s="6"/>
      <c r="W115" s="6"/>
      <c r="X115" s="6"/>
      <c r="Y115" s="6"/>
      <c r="Z115" s="6"/>
    </row>
    <row r="116">
      <c r="A116" s="1" t="s">
        <v>1120</v>
      </c>
      <c r="B116" s="2">
        <v>0.67045514</v>
      </c>
      <c r="C116" s="2">
        <v>1.82700146</v>
      </c>
      <c r="D116" s="2">
        <v>0.23454114</v>
      </c>
      <c r="E116" s="2">
        <v>1.85427498</v>
      </c>
      <c r="F116" s="2">
        <v>0.50684094</v>
      </c>
      <c r="G116" s="2">
        <v>-1.1127749</v>
      </c>
      <c r="H116" s="2">
        <v>1.37990787</v>
      </c>
      <c r="I116" s="2">
        <v>1.05877898</v>
      </c>
      <c r="J116" s="2">
        <v>-1.2895892</v>
      </c>
      <c r="K116" s="2">
        <v>1.0017168</v>
      </c>
      <c r="L116" s="2">
        <v>0.86317265</v>
      </c>
      <c r="M116" s="2">
        <v>1.19391448</v>
      </c>
      <c r="N116" s="2">
        <v>8.18824034</v>
      </c>
      <c r="O116" s="2">
        <v>2.21840125</v>
      </c>
      <c r="P116" s="2">
        <v>1.0</v>
      </c>
      <c r="Q116" s="1">
        <v>0.0</v>
      </c>
      <c r="R116" s="6">
        <v>0.0</v>
      </c>
      <c r="S116" s="2">
        <v>0.0</v>
      </c>
      <c r="T116" s="2">
        <v>0.0</v>
      </c>
      <c r="U116" s="6">
        <v>1.0</v>
      </c>
      <c r="V116" s="6"/>
      <c r="W116" s="6"/>
      <c r="X116" s="6"/>
      <c r="Y116" s="6"/>
      <c r="Z116" s="6"/>
    </row>
    <row r="117">
      <c r="A117" s="1" t="s">
        <v>1067</v>
      </c>
      <c r="B117" s="2">
        <v>0.61826159</v>
      </c>
      <c r="C117" s="2">
        <v>1.18752969</v>
      </c>
      <c r="D117" s="2">
        <v>0.18946838</v>
      </c>
      <c r="E117" s="2">
        <v>2.17671548</v>
      </c>
      <c r="F117" s="2">
        <v>1.92347709</v>
      </c>
      <c r="G117" s="2">
        <v>-1.3075572</v>
      </c>
      <c r="H117" s="2">
        <v>1.13077706</v>
      </c>
      <c r="I117" s="2">
        <v>1.15299622</v>
      </c>
      <c r="J117" s="2">
        <v>0.98024495</v>
      </c>
      <c r="K117" s="2">
        <v>1.25427596</v>
      </c>
      <c r="L117" s="2">
        <v>0.09271702</v>
      </c>
      <c r="M117" s="2">
        <v>-0.36148</v>
      </c>
      <c r="N117" s="2">
        <v>9.03742623</v>
      </c>
      <c r="O117" s="2">
        <v>2.19921607</v>
      </c>
      <c r="P117" s="2">
        <v>3.0</v>
      </c>
      <c r="Q117" s="1">
        <v>0.0</v>
      </c>
      <c r="R117" s="6">
        <v>0.0</v>
      </c>
      <c r="S117" s="2">
        <v>1.0</v>
      </c>
      <c r="T117" s="2">
        <v>1.0</v>
      </c>
      <c r="U117" s="6">
        <v>1.0</v>
      </c>
      <c r="V117" s="6"/>
      <c r="W117" s="6"/>
      <c r="X117" s="6"/>
      <c r="Y117" s="6"/>
      <c r="Z117" s="6"/>
    </row>
    <row r="118">
      <c r="A118" s="1" t="s">
        <v>1076</v>
      </c>
      <c r="B118" s="2">
        <v>2.31281218</v>
      </c>
      <c r="C118" s="2">
        <v>2.25598664</v>
      </c>
      <c r="D118" s="2">
        <v>-0.0614367</v>
      </c>
      <c r="E118" s="2">
        <v>0.73725163</v>
      </c>
      <c r="F118" s="2">
        <v>-0.1542559</v>
      </c>
      <c r="G118" s="2">
        <v>-2.0087734</v>
      </c>
      <c r="H118" s="2">
        <v>2.48715592</v>
      </c>
      <c r="I118" s="2">
        <v>0.14057205</v>
      </c>
      <c r="J118" s="2">
        <v>0.98326737</v>
      </c>
      <c r="K118" s="2">
        <v>0.68844631</v>
      </c>
      <c r="L118" s="2">
        <v>1.47622337</v>
      </c>
      <c r="M118" s="2">
        <v>1.26478377</v>
      </c>
      <c r="N118" s="2">
        <v>10.1220332</v>
      </c>
      <c r="O118" s="2">
        <v>2.16356468</v>
      </c>
      <c r="P118" s="2">
        <v>0.0</v>
      </c>
      <c r="Q118" s="1">
        <v>0.0</v>
      </c>
      <c r="R118" s="6">
        <v>0.0</v>
      </c>
      <c r="S118" s="2">
        <v>0.0</v>
      </c>
      <c r="T118" s="2">
        <v>0.0</v>
      </c>
      <c r="U118" s="6">
        <v>0.0</v>
      </c>
      <c r="V118" s="6"/>
      <c r="W118" s="6"/>
      <c r="X118" s="6"/>
      <c r="Y118" s="6"/>
      <c r="Z118" s="6"/>
    </row>
    <row r="119">
      <c r="A119" s="1" t="s">
        <v>1217</v>
      </c>
      <c r="B119" s="2">
        <v>1.37680785</v>
      </c>
      <c r="C119" s="2">
        <v>2.41555161</v>
      </c>
      <c r="D119" s="2">
        <v>-0.0253785</v>
      </c>
      <c r="E119" s="2">
        <v>2.11237865</v>
      </c>
      <c r="F119" s="2">
        <v>1.0734954</v>
      </c>
      <c r="G119" s="2">
        <v>-1.375731</v>
      </c>
      <c r="H119" s="2">
        <v>0.48488237</v>
      </c>
      <c r="I119" s="2">
        <v>0.78599539</v>
      </c>
      <c r="J119" s="2">
        <v>1.39129348</v>
      </c>
      <c r="K119" s="2">
        <v>0.28532304</v>
      </c>
      <c r="L119" s="2">
        <v>-0.0812568</v>
      </c>
      <c r="M119" s="2">
        <v>-0.9172445</v>
      </c>
      <c r="N119" s="2">
        <v>7.526117</v>
      </c>
      <c r="O119" s="2">
        <v>1.71593132</v>
      </c>
      <c r="P119" s="2">
        <v>2.0</v>
      </c>
      <c r="Q119" s="1">
        <v>0.0</v>
      </c>
      <c r="R119" s="6">
        <v>0.0</v>
      </c>
      <c r="S119" s="2">
        <v>0.0</v>
      </c>
      <c r="T119" s="2">
        <v>1.0</v>
      </c>
      <c r="U119" s="6">
        <v>1.0</v>
      </c>
      <c r="V119" s="6"/>
      <c r="W119" s="6"/>
      <c r="X119" s="6"/>
      <c r="Y119" s="6"/>
      <c r="Z119" s="6"/>
    </row>
    <row r="120">
      <c r="A120" s="1" t="s">
        <v>1215</v>
      </c>
      <c r="B120" s="2">
        <v>0.81311751</v>
      </c>
      <c r="C120" s="2">
        <v>-0.2230006</v>
      </c>
      <c r="D120" s="2">
        <v>0.05124523</v>
      </c>
      <c r="E120" s="2">
        <v>1.65881315</v>
      </c>
      <c r="F120" s="2">
        <v>0.60128335</v>
      </c>
      <c r="G120" s="2">
        <v>-1.5802524</v>
      </c>
      <c r="H120" s="2">
        <v>2.35797698</v>
      </c>
      <c r="I120" s="2">
        <v>0.79880048</v>
      </c>
      <c r="J120" s="2">
        <v>-0.2680127</v>
      </c>
      <c r="K120" s="2">
        <v>1.27127514</v>
      </c>
      <c r="L120" s="2">
        <v>0.09271702</v>
      </c>
      <c r="M120" s="2">
        <v>0.29126347</v>
      </c>
      <c r="N120" s="2">
        <v>5.86522662</v>
      </c>
      <c r="O120" s="2">
        <v>1.69650742</v>
      </c>
      <c r="P120" s="2">
        <v>-1.0</v>
      </c>
      <c r="Q120" s="1">
        <v>0.0</v>
      </c>
      <c r="R120" s="6">
        <v>0.0</v>
      </c>
      <c r="S120" s="2">
        <v>0.0</v>
      </c>
      <c r="T120" s="2">
        <v>0.0</v>
      </c>
      <c r="U120" s="6">
        <v>0.0</v>
      </c>
      <c r="V120" s="6"/>
      <c r="W120" s="6"/>
      <c r="X120" s="6"/>
      <c r="Y120" s="6"/>
      <c r="Z120" s="6"/>
    </row>
    <row r="121">
      <c r="A121" s="1" t="s">
        <v>1086</v>
      </c>
      <c r="B121" s="2">
        <v>0.07892825</v>
      </c>
      <c r="C121" s="2">
        <v>1.36689254</v>
      </c>
      <c r="D121" s="2">
        <v>-0.2041671</v>
      </c>
      <c r="E121" s="2">
        <v>0.17488448</v>
      </c>
      <c r="F121" s="2">
        <v>1.26238022</v>
      </c>
      <c r="G121" s="2">
        <v>-0.3336458</v>
      </c>
      <c r="H121" s="2">
        <v>0.85396505</v>
      </c>
      <c r="I121" s="2">
        <v>0.42240143</v>
      </c>
      <c r="J121" s="2">
        <v>-1.2472754</v>
      </c>
      <c r="K121" s="2">
        <v>1.31013039</v>
      </c>
      <c r="L121" s="2">
        <v>1.11999119</v>
      </c>
      <c r="M121" s="2">
        <v>1.23867403</v>
      </c>
      <c r="N121" s="2">
        <v>6.04315929</v>
      </c>
      <c r="O121" s="2">
        <v>1.51483094</v>
      </c>
      <c r="P121" s="2">
        <v>3.0</v>
      </c>
      <c r="Q121" s="1">
        <v>0.0</v>
      </c>
      <c r="R121" s="6">
        <v>0.0</v>
      </c>
      <c r="S121" s="2">
        <v>1.0</v>
      </c>
      <c r="T121" s="2">
        <v>1.0</v>
      </c>
      <c r="U121" s="6">
        <v>1.0</v>
      </c>
      <c r="V121" s="6"/>
      <c r="W121" s="6"/>
      <c r="X121" s="6"/>
      <c r="Y121" s="6"/>
      <c r="Z121" s="6"/>
    </row>
    <row r="122">
      <c r="A122" s="1" t="s">
        <v>1142</v>
      </c>
      <c r="B122" s="2">
        <v>1.60645947</v>
      </c>
      <c r="C122" s="2">
        <v>0.69505734</v>
      </c>
      <c r="D122" s="2">
        <v>-0.0253785</v>
      </c>
      <c r="E122" s="2">
        <v>0.63430784</v>
      </c>
      <c r="F122" s="2">
        <v>-0.1542559</v>
      </c>
      <c r="G122" s="2">
        <v>-0.9666882</v>
      </c>
      <c r="H122" s="2">
        <v>1.60135748</v>
      </c>
      <c r="I122" s="2">
        <v>1.48874794</v>
      </c>
      <c r="J122" s="2">
        <v>-0.4523801</v>
      </c>
      <c r="K122" s="2">
        <v>1.16685164</v>
      </c>
      <c r="L122" s="2">
        <v>0.39924238</v>
      </c>
      <c r="M122" s="2">
        <v>0.23717901</v>
      </c>
      <c r="N122" s="2">
        <v>6.23050042</v>
      </c>
      <c r="O122" s="2">
        <v>1.41307092</v>
      </c>
      <c r="P122" s="2">
        <v>2.0</v>
      </c>
      <c r="Q122" s="1">
        <v>0.0</v>
      </c>
      <c r="R122" s="6">
        <v>0.0</v>
      </c>
      <c r="S122" s="2">
        <v>0.0</v>
      </c>
      <c r="T122" s="2">
        <v>1.0</v>
      </c>
      <c r="U122" s="6">
        <v>1.0</v>
      </c>
      <c r="V122" s="6"/>
      <c r="W122" s="6"/>
      <c r="X122" s="6"/>
      <c r="Y122" s="6"/>
      <c r="Z122" s="6"/>
    </row>
    <row r="123">
      <c r="A123" s="1" t="s">
        <v>1216</v>
      </c>
      <c r="B123" s="2">
        <v>0.18679492</v>
      </c>
      <c r="C123" s="2">
        <v>0.26957388</v>
      </c>
      <c r="D123" s="2">
        <v>-0.2928102</v>
      </c>
      <c r="E123" s="2">
        <v>0.73207673</v>
      </c>
      <c r="F123" s="2">
        <v>0.31795612</v>
      </c>
      <c r="G123" s="2">
        <v>-0.693993</v>
      </c>
      <c r="H123" s="2">
        <v>1.34299961</v>
      </c>
      <c r="I123" s="2">
        <v>-0.3457863</v>
      </c>
      <c r="J123" s="2">
        <v>0.94397597</v>
      </c>
      <c r="K123" s="2">
        <v>-0.4480699</v>
      </c>
      <c r="L123" s="2">
        <v>0.62292304</v>
      </c>
      <c r="M123" s="2">
        <v>2.06859076</v>
      </c>
      <c r="N123" s="2">
        <v>4.7042316</v>
      </c>
      <c r="O123" s="2">
        <v>1.4107842</v>
      </c>
      <c r="P123" s="2">
        <v>-4.0</v>
      </c>
      <c r="Q123" s="1">
        <v>0.0</v>
      </c>
      <c r="R123" s="6">
        <v>0.0</v>
      </c>
      <c r="S123" s="2">
        <v>0.0</v>
      </c>
      <c r="T123" s="2">
        <v>0.0</v>
      </c>
      <c r="U123" s="6">
        <v>0.0</v>
      </c>
      <c r="V123" s="6"/>
      <c r="W123" s="6"/>
      <c r="X123" s="6"/>
      <c r="Y123" s="6"/>
      <c r="Z123" s="6"/>
    </row>
    <row r="124">
      <c r="A124" s="1" t="s">
        <v>1247</v>
      </c>
      <c r="B124" s="2">
        <v>1.15411537</v>
      </c>
      <c r="C124" s="2">
        <v>0.96455137</v>
      </c>
      <c r="D124" s="2">
        <v>-0.1696113</v>
      </c>
      <c r="E124" s="2">
        <v>1.08822825</v>
      </c>
      <c r="F124" s="2">
        <v>-0.3431408</v>
      </c>
      <c r="G124" s="2">
        <v>-0.8400797</v>
      </c>
      <c r="H124" s="2">
        <v>0.94623572</v>
      </c>
      <c r="I124" s="2">
        <v>-0.1371456</v>
      </c>
      <c r="J124" s="2">
        <v>1.55450392</v>
      </c>
      <c r="K124" s="2">
        <v>-0.807481</v>
      </c>
      <c r="L124" s="2">
        <v>1.70818851</v>
      </c>
      <c r="M124" s="2">
        <v>1.70678437</v>
      </c>
      <c r="N124" s="2">
        <v>6.82514909</v>
      </c>
      <c r="O124" s="2">
        <v>1.40580961</v>
      </c>
      <c r="P124" s="2">
        <v>-2.0</v>
      </c>
      <c r="Q124" s="1">
        <v>0.0</v>
      </c>
      <c r="R124" s="6">
        <v>0.0</v>
      </c>
      <c r="S124" s="2">
        <v>0.0</v>
      </c>
      <c r="T124" s="2">
        <v>0.0</v>
      </c>
      <c r="U124" s="6">
        <v>0.0</v>
      </c>
      <c r="V124" s="6"/>
      <c r="W124" s="6"/>
      <c r="X124" s="6"/>
      <c r="Y124" s="6"/>
      <c r="Z124" s="6"/>
    </row>
    <row r="125">
      <c r="A125" s="1" t="s">
        <v>1088</v>
      </c>
      <c r="B125" s="2">
        <v>1.20978849</v>
      </c>
      <c r="C125" s="2">
        <v>0.64717999</v>
      </c>
      <c r="D125" s="2">
        <v>0.39980795</v>
      </c>
      <c r="E125" s="2">
        <v>0.86463274</v>
      </c>
      <c r="F125" s="2">
        <v>0.60128335</v>
      </c>
      <c r="G125" s="2">
        <v>-0.9764273</v>
      </c>
      <c r="H125" s="2">
        <v>0.84473799</v>
      </c>
      <c r="I125" s="2">
        <v>1.82896381</v>
      </c>
      <c r="J125" s="2">
        <v>-0.0141298</v>
      </c>
      <c r="K125" s="2">
        <v>-0.6277754</v>
      </c>
      <c r="L125" s="2">
        <v>0.63949198</v>
      </c>
      <c r="M125" s="2">
        <v>0.62696013</v>
      </c>
      <c r="N125" s="2">
        <v>6.04451386</v>
      </c>
      <c r="O125" s="2">
        <v>1.39984035</v>
      </c>
      <c r="P125" s="2">
        <v>2.0</v>
      </c>
      <c r="Q125" s="1">
        <v>0.0</v>
      </c>
      <c r="R125" s="6">
        <v>0.0</v>
      </c>
      <c r="S125" s="2">
        <v>0.0</v>
      </c>
      <c r="T125" s="2">
        <v>1.0</v>
      </c>
      <c r="U125" s="6">
        <v>1.0</v>
      </c>
      <c r="V125" s="6"/>
      <c r="W125" s="6"/>
      <c r="X125" s="6"/>
      <c r="Y125" s="6"/>
      <c r="Z125" s="6"/>
    </row>
    <row r="126">
      <c r="A126" s="1" t="s">
        <v>1218</v>
      </c>
      <c r="B126" s="2">
        <v>0.46168094</v>
      </c>
      <c r="C126" s="2">
        <v>-0.2230006</v>
      </c>
      <c r="D126" s="2">
        <v>0.90462292</v>
      </c>
      <c r="E126" s="2">
        <v>1.16179643</v>
      </c>
      <c r="F126" s="2">
        <v>0.50684094</v>
      </c>
      <c r="G126" s="2">
        <v>-0.5868628</v>
      </c>
      <c r="H126" s="2">
        <v>1.21382067</v>
      </c>
      <c r="I126" s="2">
        <v>1.92306357</v>
      </c>
      <c r="J126" s="2">
        <v>-0.1350264</v>
      </c>
      <c r="K126" s="2">
        <v>0.58159436</v>
      </c>
      <c r="L126" s="2">
        <v>-0.2303773</v>
      </c>
      <c r="M126" s="2">
        <v>0.13274005</v>
      </c>
      <c r="N126" s="2">
        <v>5.7108928</v>
      </c>
      <c r="O126" s="2">
        <v>1.39971557</v>
      </c>
      <c r="P126" s="2">
        <v>1.0</v>
      </c>
      <c r="Q126" s="1">
        <v>0.0</v>
      </c>
      <c r="R126" s="6">
        <v>0.0</v>
      </c>
      <c r="S126" s="2">
        <v>0.0</v>
      </c>
      <c r="T126" s="2">
        <v>0.0</v>
      </c>
      <c r="U126" s="6">
        <v>1.0</v>
      </c>
      <c r="V126" s="6"/>
      <c r="W126" s="6"/>
      <c r="X126" s="6"/>
      <c r="Y126" s="6"/>
      <c r="Z126" s="6"/>
    </row>
    <row r="127">
      <c r="A127" s="1" t="s">
        <v>1164</v>
      </c>
      <c r="B127" s="2">
        <v>0.99405515</v>
      </c>
      <c r="C127" s="2">
        <v>0.77154197</v>
      </c>
      <c r="D127" s="2">
        <v>0.09932285</v>
      </c>
      <c r="E127" s="2">
        <v>0.47354324</v>
      </c>
      <c r="F127" s="2">
        <v>0.12907129</v>
      </c>
      <c r="G127" s="2">
        <v>-1.2199052</v>
      </c>
      <c r="H127" s="2">
        <v>1.14000413</v>
      </c>
      <c r="I127" s="2">
        <v>-0.832967</v>
      </c>
      <c r="J127" s="2">
        <v>0.13699099</v>
      </c>
      <c r="K127" s="2">
        <v>-0.0765165</v>
      </c>
      <c r="L127" s="2">
        <v>0.34953556</v>
      </c>
      <c r="M127" s="2">
        <v>2.61130036</v>
      </c>
      <c r="N127" s="2">
        <v>4.5759769</v>
      </c>
      <c r="O127" s="2">
        <v>1.38448929</v>
      </c>
      <c r="P127" s="2">
        <v>-1.0</v>
      </c>
      <c r="Q127" s="1">
        <v>0.0</v>
      </c>
      <c r="R127" s="6">
        <v>0.0</v>
      </c>
      <c r="S127" s="2">
        <v>0.0</v>
      </c>
      <c r="T127" s="2">
        <v>0.0</v>
      </c>
      <c r="U127" s="6">
        <v>0.0</v>
      </c>
      <c r="V127" s="6"/>
      <c r="W127" s="6"/>
      <c r="X127" s="6"/>
      <c r="Y127" s="6"/>
      <c r="Z127" s="6"/>
    </row>
    <row r="128">
      <c r="A128" s="1" t="s">
        <v>1082</v>
      </c>
      <c r="B128" s="2">
        <v>0.91054547</v>
      </c>
      <c r="C128" s="2">
        <v>-0.2230006</v>
      </c>
      <c r="D128" s="2">
        <v>-0.1801283</v>
      </c>
      <c r="E128" s="2">
        <v>0.14426848</v>
      </c>
      <c r="F128" s="2">
        <v>1.64014986</v>
      </c>
      <c r="G128" s="2">
        <v>-0.8887753</v>
      </c>
      <c r="H128" s="2">
        <v>0.53101771</v>
      </c>
      <c r="I128" s="2">
        <v>0.82758256</v>
      </c>
      <c r="J128" s="2">
        <v>0.66591373</v>
      </c>
      <c r="K128" s="2">
        <v>0.54759601</v>
      </c>
      <c r="L128" s="2">
        <v>0.20869959</v>
      </c>
      <c r="M128" s="2">
        <v>1.16407478</v>
      </c>
      <c r="N128" s="2">
        <v>5.34794396</v>
      </c>
      <c r="O128" s="2">
        <v>1.32593359</v>
      </c>
      <c r="P128" s="2">
        <v>-7.0</v>
      </c>
      <c r="Q128" s="1">
        <v>0.0</v>
      </c>
      <c r="R128" s="6">
        <v>0.0</v>
      </c>
      <c r="S128" s="2">
        <v>0.0</v>
      </c>
      <c r="T128" s="2">
        <v>0.0</v>
      </c>
      <c r="U128" s="6">
        <v>0.0</v>
      </c>
      <c r="V128" s="6"/>
      <c r="W128" s="6"/>
      <c r="X128" s="6"/>
      <c r="Y128" s="6"/>
      <c r="Z128" s="6"/>
    </row>
    <row r="129">
      <c r="A129" s="1" t="s">
        <v>1129</v>
      </c>
      <c r="B129" s="2">
        <v>1.68996915</v>
      </c>
      <c r="C129" s="2">
        <v>0.94385887</v>
      </c>
      <c r="D129" s="2">
        <v>1.79856611</v>
      </c>
      <c r="E129" s="2">
        <v>1.61964412</v>
      </c>
      <c r="F129" s="2">
        <v>1.35682263</v>
      </c>
      <c r="G129" s="2">
        <v>-0.9764273</v>
      </c>
      <c r="H129" s="2">
        <v>0.66942371</v>
      </c>
      <c r="I129" s="2">
        <v>0.01898246</v>
      </c>
      <c r="J129" s="2">
        <v>-0.1168919</v>
      </c>
      <c r="K129" s="2">
        <v>1.17656545</v>
      </c>
      <c r="L129" s="2">
        <v>0.86317265</v>
      </c>
      <c r="M129" s="2">
        <v>-0.3540201</v>
      </c>
      <c r="N129" s="2">
        <v>8.68966581</v>
      </c>
      <c r="O129" s="2">
        <v>1.24031588</v>
      </c>
      <c r="P129" s="2">
        <v>1.0</v>
      </c>
      <c r="Q129" s="1">
        <v>0.0</v>
      </c>
      <c r="R129" s="6">
        <v>0.0</v>
      </c>
      <c r="S129" s="2">
        <v>0.0</v>
      </c>
      <c r="T129" s="2">
        <v>0.0</v>
      </c>
      <c r="U129" s="6">
        <v>1.0</v>
      </c>
      <c r="V129" s="6"/>
      <c r="W129" s="6"/>
      <c r="X129" s="6"/>
      <c r="Y129" s="6"/>
      <c r="Z129" s="6"/>
    </row>
    <row r="130">
      <c r="A130" s="1" t="s">
        <v>1136</v>
      </c>
      <c r="B130" s="2">
        <v>1.08800354</v>
      </c>
      <c r="C130" s="2">
        <v>0.13019067</v>
      </c>
      <c r="D130" s="2">
        <v>0.68977608</v>
      </c>
      <c r="E130" s="2">
        <v>0.28991597</v>
      </c>
      <c r="F130" s="2">
        <v>0.22351371</v>
      </c>
      <c r="G130" s="2">
        <v>-1.2978181</v>
      </c>
      <c r="H130" s="2">
        <v>1.26918307</v>
      </c>
      <c r="I130" s="2">
        <v>1.38196056</v>
      </c>
      <c r="J130" s="2">
        <v>-0.2287213</v>
      </c>
      <c r="K130" s="2">
        <v>0.48445622</v>
      </c>
      <c r="L130" s="2">
        <v>0.39924238</v>
      </c>
      <c r="M130" s="2">
        <v>0.74818392</v>
      </c>
      <c r="N130" s="2">
        <v>5.17788673</v>
      </c>
      <c r="O130" s="2">
        <v>1.22375633</v>
      </c>
      <c r="P130" s="2">
        <v>0.0</v>
      </c>
      <c r="Q130" s="1">
        <v>0.0</v>
      </c>
      <c r="R130" s="6">
        <v>0.0</v>
      </c>
      <c r="S130" s="2">
        <v>0.0</v>
      </c>
      <c r="T130" s="2">
        <v>0.0</v>
      </c>
      <c r="U130" s="6">
        <v>0.0</v>
      </c>
      <c r="V130" s="6"/>
      <c r="W130" s="6"/>
      <c r="X130" s="6"/>
      <c r="Y130" s="6"/>
      <c r="Z130" s="6"/>
    </row>
    <row r="131">
      <c r="A131" s="1" t="s">
        <v>1219</v>
      </c>
      <c r="B131" s="2">
        <v>0.26682503</v>
      </c>
      <c r="C131" s="2">
        <v>0.33895883</v>
      </c>
      <c r="D131" s="2">
        <v>1.2622002</v>
      </c>
      <c r="E131" s="2">
        <v>1.47895663</v>
      </c>
      <c r="F131" s="2">
        <v>0.69572576</v>
      </c>
      <c r="G131" s="2">
        <v>-0.8303406</v>
      </c>
      <c r="H131" s="2">
        <v>1.40758908</v>
      </c>
      <c r="I131" s="2">
        <v>0.29211848</v>
      </c>
      <c r="J131" s="2">
        <v>-0.6639492</v>
      </c>
      <c r="K131" s="2">
        <v>1.46312296</v>
      </c>
      <c r="L131" s="2">
        <v>0.28325981</v>
      </c>
      <c r="M131" s="2">
        <v>-0.2197414</v>
      </c>
      <c r="N131" s="2">
        <v>5.77472555</v>
      </c>
      <c r="O131" s="2">
        <v>1.20430515</v>
      </c>
      <c r="P131" s="2">
        <v>0.0</v>
      </c>
      <c r="Q131" s="1">
        <v>0.0</v>
      </c>
      <c r="R131" s="6">
        <v>0.0</v>
      </c>
      <c r="S131" s="2">
        <v>0.0</v>
      </c>
      <c r="T131" s="2">
        <v>0.0</v>
      </c>
      <c r="U131" s="6">
        <v>0.0</v>
      </c>
      <c r="V131" s="6"/>
      <c r="W131" s="6"/>
      <c r="X131" s="6"/>
      <c r="Y131" s="6"/>
      <c r="Z131" s="6"/>
    </row>
    <row r="132">
      <c r="A132" s="1" t="s">
        <v>1079</v>
      </c>
      <c r="B132" s="2">
        <v>0.74004654</v>
      </c>
      <c r="C132" s="2">
        <v>-0.1273084</v>
      </c>
      <c r="D132" s="2">
        <v>-0.207172</v>
      </c>
      <c r="E132" s="2">
        <v>0.60424875</v>
      </c>
      <c r="F132" s="2">
        <v>-0.4375832</v>
      </c>
      <c r="G132" s="2">
        <v>-0.7232104</v>
      </c>
      <c r="H132" s="2">
        <v>0.26343276</v>
      </c>
      <c r="I132" s="2">
        <v>2.38992058</v>
      </c>
      <c r="J132" s="2">
        <v>-0.0473764</v>
      </c>
      <c r="K132" s="2">
        <v>-0.0036629</v>
      </c>
      <c r="L132" s="2">
        <v>-0.2303773</v>
      </c>
      <c r="M132" s="2">
        <v>0.93281708</v>
      </c>
      <c r="N132" s="2">
        <v>3.15377522</v>
      </c>
      <c r="O132" s="2">
        <v>1.16695394</v>
      </c>
      <c r="P132" s="2">
        <v>1.0</v>
      </c>
      <c r="Q132" s="1">
        <v>0.0</v>
      </c>
      <c r="R132" s="6">
        <v>0.0</v>
      </c>
      <c r="S132" s="2">
        <v>0.0</v>
      </c>
      <c r="T132" s="2">
        <v>0.0</v>
      </c>
      <c r="U132" s="6">
        <v>1.0</v>
      </c>
      <c r="V132" s="6"/>
      <c r="W132" s="6"/>
      <c r="X132" s="6"/>
      <c r="Y132" s="6"/>
      <c r="Z132" s="6"/>
    </row>
    <row r="133">
      <c r="A133" s="1" t="s">
        <v>1188</v>
      </c>
      <c r="B133" s="2">
        <v>0.12764223</v>
      </c>
      <c r="C133" s="2">
        <v>0.98263387</v>
      </c>
      <c r="D133" s="2">
        <v>0.66874212</v>
      </c>
      <c r="E133" s="2">
        <v>0.86395804</v>
      </c>
      <c r="F133" s="2">
        <v>-0.2486983</v>
      </c>
      <c r="G133" s="2">
        <v>-0.5771237</v>
      </c>
      <c r="H133" s="2">
        <v>0.70633198</v>
      </c>
      <c r="I133" s="2">
        <v>-0.5324586</v>
      </c>
      <c r="J133" s="2">
        <v>0.74449653</v>
      </c>
      <c r="K133" s="2">
        <v>0.37274737</v>
      </c>
      <c r="L133" s="2">
        <v>0.81346584</v>
      </c>
      <c r="M133" s="2">
        <v>1.31886823</v>
      </c>
      <c r="N133" s="2">
        <v>5.2406056</v>
      </c>
      <c r="O133" s="2">
        <v>1.14824201</v>
      </c>
      <c r="P133" s="2">
        <v>1.0</v>
      </c>
      <c r="Q133" s="1">
        <v>0.0</v>
      </c>
      <c r="R133" s="6">
        <v>0.0</v>
      </c>
      <c r="S133" s="2">
        <v>0.0</v>
      </c>
      <c r="T133" s="2">
        <v>0.0</v>
      </c>
      <c r="U133" s="6">
        <v>1.0</v>
      </c>
      <c r="V133" s="6"/>
      <c r="W133" s="6"/>
      <c r="X133" s="6"/>
      <c r="Y133" s="6"/>
      <c r="Z133" s="6"/>
    </row>
    <row r="134">
      <c r="A134" s="1" t="s">
        <v>1248</v>
      </c>
      <c r="B134" s="2">
        <v>0.85487235</v>
      </c>
      <c r="C134" s="2">
        <v>0.9370191</v>
      </c>
      <c r="D134" s="2">
        <v>0.36825701</v>
      </c>
      <c r="E134" s="2">
        <v>0.57633154</v>
      </c>
      <c r="F134" s="2">
        <v>0.41239853</v>
      </c>
      <c r="G134" s="2">
        <v>-0.5479063</v>
      </c>
      <c r="H134" s="2">
        <v>0.45720117</v>
      </c>
      <c r="I134" s="2">
        <v>0.11942603</v>
      </c>
      <c r="J134" s="2">
        <v>0.33949284</v>
      </c>
      <c r="K134" s="2">
        <v>-1.4024521</v>
      </c>
      <c r="L134" s="2">
        <v>0.44894919</v>
      </c>
      <c r="M134" s="2">
        <v>1.87276771</v>
      </c>
      <c r="N134" s="2">
        <v>4.43635706</v>
      </c>
      <c r="O134" s="2">
        <v>1.12198232</v>
      </c>
      <c r="P134" s="2">
        <v>-1.0</v>
      </c>
      <c r="Q134" s="1">
        <v>0.0</v>
      </c>
      <c r="R134" s="6">
        <v>0.0</v>
      </c>
      <c r="S134" s="2">
        <v>0.0</v>
      </c>
      <c r="T134" s="2">
        <v>0.0</v>
      </c>
      <c r="U134" s="6">
        <v>0.0</v>
      </c>
      <c r="V134" s="6"/>
      <c r="W134" s="6"/>
      <c r="X134" s="6"/>
      <c r="Y134" s="6"/>
      <c r="Z134" s="6"/>
    </row>
    <row r="135">
      <c r="A135" s="1" t="s">
        <v>1083</v>
      </c>
      <c r="B135" s="2">
        <v>0.46168094</v>
      </c>
      <c r="C135" s="2">
        <v>-0.2230006</v>
      </c>
      <c r="D135" s="2">
        <v>0.88208654</v>
      </c>
      <c r="E135" s="2">
        <v>0.60149882</v>
      </c>
      <c r="F135" s="2">
        <v>0.60128335</v>
      </c>
      <c r="G135" s="2">
        <v>-0.7524277</v>
      </c>
      <c r="H135" s="2">
        <v>0.48488237</v>
      </c>
      <c r="I135" s="2">
        <v>0.34686316</v>
      </c>
      <c r="J135" s="2">
        <v>-2.0119465</v>
      </c>
      <c r="K135" s="2">
        <v>1.36598482</v>
      </c>
      <c r="L135" s="2">
        <v>0.75547455</v>
      </c>
      <c r="M135" s="2">
        <v>1.76086883</v>
      </c>
      <c r="N135" s="2">
        <v>4.27324854</v>
      </c>
      <c r="O135" s="2">
        <v>1.09383061</v>
      </c>
      <c r="P135" s="2">
        <v>0.0</v>
      </c>
      <c r="Q135" s="1">
        <v>0.0</v>
      </c>
      <c r="R135" s="6">
        <v>0.0</v>
      </c>
      <c r="S135" s="2">
        <v>0.0</v>
      </c>
      <c r="T135" s="2">
        <v>0.0</v>
      </c>
      <c r="U135" s="6">
        <v>0.0</v>
      </c>
      <c r="V135" s="6"/>
      <c r="W135" s="6"/>
      <c r="X135" s="6"/>
      <c r="Y135" s="6"/>
      <c r="Z135" s="6"/>
    </row>
    <row r="136">
      <c r="A136" s="1" t="s">
        <v>1220</v>
      </c>
      <c r="B136" s="2">
        <v>1.32809387</v>
      </c>
      <c r="C136" s="2">
        <v>0.39477671</v>
      </c>
      <c r="D136" s="2">
        <v>-0.2176889</v>
      </c>
      <c r="E136" s="2">
        <v>0.71890363</v>
      </c>
      <c r="F136" s="2">
        <v>0.97905299</v>
      </c>
      <c r="G136" s="2">
        <v>-0.5966019</v>
      </c>
      <c r="H136" s="2">
        <v>0.02352902</v>
      </c>
      <c r="I136" s="2">
        <v>0.60977861</v>
      </c>
      <c r="J136" s="2">
        <v>0.602443</v>
      </c>
      <c r="K136" s="2">
        <v>-0.6714876</v>
      </c>
      <c r="L136" s="2">
        <v>0.51522495</v>
      </c>
      <c r="M136" s="2">
        <v>0.8209182</v>
      </c>
      <c r="N136" s="2">
        <v>4.50694253</v>
      </c>
      <c r="O136" s="2">
        <v>0.96090847</v>
      </c>
      <c r="P136" s="2">
        <v>1.0</v>
      </c>
      <c r="Q136" s="1">
        <v>0.0</v>
      </c>
      <c r="R136" s="6">
        <v>0.0</v>
      </c>
      <c r="S136" s="2">
        <v>0.0</v>
      </c>
      <c r="T136" s="2">
        <v>0.0</v>
      </c>
      <c r="U136" s="6">
        <v>1.0</v>
      </c>
      <c r="V136" s="6"/>
      <c r="W136" s="6"/>
      <c r="X136" s="6"/>
      <c r="Y136" s="6"/>
      <c r="Z136" s="6"/>
    </row>
    <row r="137">
      <c r="A137" s="1" t="s">
        <v>1249</v>
      </c>
      <c r="B137" s="2">
        <v>0.36425298</v>
      </c>
      <c r="C137" s="2">
        <v>1.05827326</v>
      </c>
      <c r="D137" s="2">
        <v>0.09932285</v>
      </c>
      <c r="E137" s="2">
        <v>0.61938446</v>
      </c>
      <c r="F137" s="2">
        <v>1.45126504</v>
      </c>
      <c r="G137" s="2">
        <v>-0.6842539</v>
      </c>
      <c r="H137" s="2">
        <v>0.3095681</v>
      </c>
      <c r="I137" s="2">
        <v>-0.280821</v>
      </c>
      <c r="J137" s="2">
        <v>0.34251525</v>
      </c>
      <c r="K137" s="2">
        <v>0.8560096</v>
      </c>
      <c r="L137" s="2">
        <v>-0.9511261</v>
      </c>
      <c r="M137" s="2">
        <v>-0.0239184</v>
      </c>
      <c r="N137" s="2">
        <v>3.16047212</v>
      </c>
      <c r="O137" s="2">
        <v>0.93939</v>
      </c>
      <c r="P137" s="2">
        <v>2.0</v>
      </c>
      <c r="Q137" s="1">
        <v>0.0</v>
      </c>
      <c r="R137" s="6">
        <v>0.0</v>
      </c>
      <c r="S137" s="2">
        <v>0.0</v>
      </c>
      <c r="T137" s="2">
        <v>1.0</v>
      </c>
      <c r="U137" s="6">
        <v>1.0</v>
      </c>
      <c r="V137" s="6"/>
      <c r="W137" s="6"/>
      <c r="X137" s="6"/>
      <c r="Y137" s="6"/>
      <c r="Z137" s="6"/>
    </row>
    <row r="138">
      <c r="A138" s="1" t="s">
        <v>1073</v>
      </c>
      <c r="B138" s="2">
        <v>0.01281642</v>
      </c>
      <c r="C138" s="2">
        <v>-0.3395656</v>
      </c>
      <c r="D138" s="2">
        <v>-0.690953</v>
      </c>
      <c r="E138" s="2">
        <v>0.35071918</v>
      </c>
      <c r="F138" s="2">
        <v>-0.0598135</v>
      </c>
      <c r="G138" s="2">
        <v>-0.4115587</v>
      </c>
      <c r="H138" s="2">
        <v>0.59560718</v>
      </c>
      <c r="I138" s="2">
        <v>0.62810515</v>
      </c>
      <c r="J138" s="2">
        <v>1.98973178</v>
      </c>
      <c r="K138" s="2">
        <v>1.43883842</v>
      </c>
      <c r="L138" s="2">
        <v>0.09271702</v>
      </c>
      <c r="M138" s="2">
        <v>-0.2234714</v>
      </c>
      <c r="N138" s="2">
        <v>3.38317295</v>
      </c>
      <c r="O138" s="2">
        <v>0.81898226</v>
      </c>
      <c r="P138" s="2">
        <v>3.0</v>
      </c>
      <c r="Q138" s="1">
        <v>0.0</v>
      </c>
      <c r="R138" s="6">
        <v>0.0</v>
      </c>
      <c r="S138" s="2">
        <v>1.0</v>
      </c>
      <c r="T138" s="2">
        <v>1.0</v>
      </c>
      <c r="U138" s="6">
        <v>1.0</v>
      </c>
      <c r="V138" s="6"/>
      <c r="W138" s="6"/>
      <c r="X138" s="6"/>
      <c r="Y138" s="6"/>
      <c r="Z138" s="6"/>
    </row>
    <row r="139">
      <c r="A139" s="1" t="s">
        <v>1177</v>
      </c>
      <c r="B139" s="2">
        <v>0.79224009</v>
      </c>
      <c r="C139" s="2">
        <v>-0.4113807</v>
      </c>
      <c r="D139" s="2">
        <v>-0.8066397</v>
      </c>
      <c r="E139" s="2">
        <v>0.82056519</v>
      </c>
      <c r="F139" s="2">
        <v>0.41239853</v>
      </c>
      <c r="G139" s="2">
        <v>-0.8790362</v>
      </c>
      <c r="H139" s="2">
        <v>0.51256357</v>
      </c>
      <c r="I139" s="2">
        <v>0.53858703</v>
      </c>
      <c r="J139" s="2">
        <v>1.14950023</v>
      </c>
      <c r="K139" s="2">
        <v>0.27075232</v>
      </c>
      <c r="L139" s="2">
        <v>0.24183746</v>
      </c>
      <c r="M139" s="2">
        <v>0.10849529</v>
      </c>
      <c r="N139" s="2">
        <v>2.74988307</v>
      </c>
      <c r="O139" s="2">
        <v>0.7699101</v>
      </c>
      <c r="P139" s="2">
        <v>1.0</v>
      </c>
      <c r="Q139" s="1">
        <v>0.0</v>
      </c>
      <c r="R139" s="6">
        <v>0.0</v>
      </c>
      <c r="S139" s="2">
        <v>0.0</v>
      </c>
      <c r="T139" s="2">
        <v>0.0</v>
      </c>
      <c r="U139" s="6">
        <v>1.0</v>
      </c>
      <c r="V139" s="6"/>
      <c r="W139" s="6"/>
      <c r="X139" s="6"/>
      <c r="Y139" s="6"/>
      <c r="Z139" s="6"/>
    </row>
    <row r="140">
      <c r="A140" s="1" t="s">
        <v>1074</v>
      </c>
      <c r="B140" s="2">
        <v>0.33641643</v>
      </c>
      <c r="C140" s="2">
        <v>-0.2230006</v>
      </c>
      <c r="D140" s="2">
        <v>0.73935612</v>
      </c>
      <c r="E140" s="2">
        <v>1.44681559</v>
      </c>
      <c r="F140" s="2">
        <v>0.88461058</v>
      </c>
      <c r="G140" s="2">
        <v>-0.4018196</v>
      </c>
      <c r="H140" s="2">
        <v>-0.0410604</v>
      </c>
      <c r="I140" s="2">
        <v>0.81747946</v>
      </c>
      <c r="J140" s="2">
        <v>-0.9057424</v>
      </c>
      <c r="K140" s="2">
        <v>1.33198647</v>
      </c>
      <c r="L140" s="2">
        <v>-0.437489</v>
      </c>
      <c r="M140" s="2">
        <v>-0.462189</v>
      </c>
      <c r="N140" s="2">
        <v>3.08536353</v>
      </c>
      <c r="O140" s="2">
        <v>0.73254162</v>
      </c>
      <c r="P140" s="2">
        <v>0.0</v>
      </c>
      <c r="Q140" s="1">
        <v>0.0</v>
      </c>
      <c r="R140" s="6">
        <v>0.0</v>
      </c>
      <c r="S140" s="2">
        <v>0.0</v>
      </c>
      <c r="T140" s="2">
        <v>0.0</v>
      </c>
      <c r="U140" s="6">
        <v>0.0</v>
      </c>
      <c r="V140" s="6"/>
      <c r="W140" s="6"/>
      <c r="X140" s="6"/>
      <c r="Y140" s="6"/>
      <c r="Z140" s="6"/>
    </row>
    <row r="141">
      <c r="A141" s="1" t="s">
        <v>1141</v>
      </c>
      <c r="B141" s="2">
        <v>-0.0045814</v>
      </c>
      <c r="C141" s="2">
        <v>1.38669058</v>
      </c>
      <c r="D141" s="2">
        <v>0.43887101</v>
      </c>
      <c r="E141" s="2">
        <v>0.29412119</v>
      </c>
      <c r="F141" s="2">
        <v>-0.1542559</v>
      </c>
      <c r="G141" s="2">
        <v>-0.4212978</v>
      </c>
      <c r="H141" s="2">
        <v>0.17116209</v>
      </c>
      <c r="I141" s="2">
        <v>0.65042595</v>
      </c>
      <c r="J141" s="2">
        <v>-0.4705146</v>
      </c>
      <c r="K141" s="2">
        <v>-0.1299425</v>
      </c>
      <c r="L141" s="2">
        <v>-0.6694541</v>
      </c>
      <c r="M141" s="2">
        <v>0.50200637</v>
      </c>
      <c r="N141" s="2">
        <v>1.5932308</v>
      </c>
      <c r="O141" s="2">
        <v>0.73160941</v>
      </c>
      <c r="P141" s="2">
        <v>-1.0</v>
      </c>
      <c r="Q141" s="1">
        <v>0.0</v>
      </c>
      <c r="R141" s="6">
        <v>0.0</v>
      </c>
      <c r="S141" s="2">
        <v>0.0</v>
      </c>
      <c r="T141" s="2">
        <v>0.0</v>
      </c>
      <c r="U141" s="6">
        <v>0.0</v>
      </c>
      <c r="V141" s="6"/>
      <c r="W141" s="6"/>
      <c r="X141" s="6"/>
      <c r="Y141" s="6"/>
      <c r="Z141" s="6"/>
    </row>
    <row r="142">
      <c r="A142" s="1" t="s">
        <v>1094</v>
      </c>
      <c r="B142" s="2">
        <v>1.03233042</v>
      </c>
      <c r="C142" s="2">
        <v>-0.6991456</v>
      </c>
      <c r="D142" s="2">
        <v>-1.2092898</v>
      </c>
      <c r="E142" s="2">
        <v>0.44459797</v>
      </c>
      <c r="F142" s="2">
        <v>-0.0598135</v>
      </c>
      <c r="G142" s="2">
        <v>-0.4212978</v>
      </c>
      <c r="H142" s="2">
        <v>0.72478612</v>
      </c>
      <c r="I142" s="2">
        <v>1.43506055</v>
      </c>
      <c r="J142" s="2">
        <v>0.47550154</v>
      </c>
      <c r="K142" s="2">
        <v>0.38246118</v>
      </c>
      <c r="L142" s="2">
        <v>0.24183746</v>
      </c>
      <c r="M142" s="2">
        <v>0.09544042</v>
      </c>
      <c r="N142" s="2">
        <v>2.44246888</v>
      </c>
      <c r="O142" s="2">
        <v>0.72417455</v>
      </c>
      <c r="P142" s="2">
        <v>0.0</v>
      </c>
      <c r="Q142" s="1">
        <v>0.0</v>
      </c>
      <c r="R142" s="6">
        <v>0.0</v>
      </c>
      <c r="S142" s="2">
        <v>0.0</v>
      </c>
      <c r="T142" s="2">
        <v>0.0</v>
      </c>
      <c r="U142" s="6">
        <v>0.0</v>
      </c>
      <c r="V142" s="6"/>
      <c r="W142" s="6"/>
      <c r="X142" s="6"/>
      <c r="Y142" s="6"/>
      <c r="Z142" s="6"/>
    </row>
    <row r="143">
      <c r="A143" s="1" t="s">
        <v>1166</v>
      </c>
      <c r="B143" s="2">
        <v>0.57302718</v>
      </c>
      <c r="C143" s="2">
        <v>0.35953032</v>
      </c>
      <c r="D143" s="2">
        <v>1.25468807</v>
      </c>
      <c r="E143" s="2">
        <v>1.44607684</v>
      </c>
      <c r="F143" s="2">
        <v>-0.0598135</v>
      </c>
      <c r="G143" s="2">
        <v>-0.6745148</v>
      </c>
      <c r="H143" s="2">
        <v>0.24497863</v>
      </c>
      <c r="I143" s="2">
        <v>-0.2775316</v>
      </c>
      <c r="J143" s="2">
        <v>-0.204542</v>
      </c>
      <c r="K143" s="2">
        <v>0.13475893</v>
      </c>
      <c r="L143" s="2">
        <v>1.16969801</v>
      </c>
      <c r="M143" s="2">
        <v>0.54303596</v>
      </c>
      <c r="N143" s="2">
        <v>4.509392</v>
      </c>
      <c r="O143" s="2">
        <v>0.6909894</v>
      </c>
      <c r="P143" s="2">
        <v>-3.0</v>
      </c>
      <c r="Q143" s="1">
        <v>0.0</v>
      </c>
      <c r="R143" s="6">
        <v>0.0</v>
      </c>
      <c r="S143" s="2">
        <v>0.0</v>
      </c>
      <c r="T143" s="2">
        <v>0.0</v>
      </c>
      <c r="U143" s="6">
        <v>0.0</v>
      </c>
      <c r="V143" s="6"/>
      <c r="W143" s="6"/>
      <c r="X143" s="6"/>
      <c r="Y143" s="6"/>
      <c r="Z143" s="6"/>
    </row>
    <row r="144">
      <c r="A144" s="1" t="s">
        <v>1089</v>
      </c>
      <c r="B144" s="2">
        <v>0.48603793</v>
      </c>
      <c r="C144" s="2">
        <v>-0.031986</v>
      </c>
      <c r="D144" s="2">
        <v>-0.4325358</v>
      </c>
      <c r="E144" s="2">
        <v>0.09666007</v>
      </c>
      <c r="F144" s="2">
        <v>0.79016817</v>
      </c>
      <c r="G144" s="2">
        <v>-0.6355583</v>
      </c>
      <c r="H144" s="2">
        <v>0.51256357</v>
      </c>
      <c r="I144" s="2">
        <v>-0.4794761</v>
      </c>
      <c r="J144" s="2">
        <v>0.98326737</v>
      </c>
      <c r="K144" s="2">
        <v>1.44855224</v>
      </c>
      <c r="L144" s="2">
        <v>0.17556171</v>
      </c>
      <c r="M144" s="2">
        <v>0.2483689</v>
      </c>
      <c r="N144" s="2">
        <v>3.16162378</v>
      </c>
      <c r="O144" s="2">
        <v>0.6778577</v>
      </c>
      <c r="P144" s="2">
        <v>-1.0</v>
      </c>
      <c r="Q144" s="1">
        <v>0.0</v>
      </c>
      <c r="R144" s="6">
        <v>0.0</v>
      </c>
      <c r="S144" s="2">
        <v>0.0</v>
      </c>
      <c r="T144" s="2">
        <v>0.0</v>
      </c>
      <c r="U144" s="6">
        <v>0.0</v>
      </c>
      <c r="V144" s="6"/>
      <c r="W144" s="6"/>
      <c r="X144" s="6"/>
      <c r="Y144" s="6"/>
      <c r="Z144" s="6"/>
    </row>
    <row r="145">
      <c r="A145" s="1" t="s">
        <v>1140</v>
      </c>
      <c r="B145" s="2">
        <v>0.67045514</v>
      </c>
      <c r="C145" s="2">
        <v>-2.2910131</v>
      </c>
      <c r="D145" s="2">
        <v>0.30365272</v>
      </c>
      <c r="E145" s="2">
        <v>0.35901855</v>
      </c>
      <c r="F145" s="2">
        <v>-0.1542559</v>
      </c>
      <c r="G145" s="2">
        <v>-0.5868628</v>
      </c>
      <c r="H145" s="2">
        <v>1.2322748</v>
      </c>
      <c r="I145" s="2">
        <v>0.07407958</v>
      </c>
      <c r="J145" s="2">
        <v>-0.6035008</v>
      </c>
      <c r="K145" s="2">
        <v>-1.7570063</v>
      </c>
      <c r="L145" s="2">
        <v>0.67262986</v>
      </c>
      <c r="M145" s="2">
        <v>3.22114928</v>
      </c>
      <c r="N145" s="2">
        <v>1.14062103</v>
      </c>
      <c r="O145" s="2">
        <v>0.61717206</v>
      </c>
      <c r="P145" s="2">
        <v>-1.0</v>
      </c>
      <c r="Q145" s="1">
        <v>0.0</v>
      </c>
      <c r="R145" s="6">
        <v>0.0</v>
      </c>
      <c r="S145" s="2">
        <v>0.0</v>
      </c>
      <c r="T145" s="2">
        <v>0.0</v>
      </c>
      <c r="U145" s="6">
        <v>0.0</v>
      </c>
      <c r="V145" s="6"/>
      <c r="W145" s="6"/>
      <c r="X145" s="6"/>
      <c r="Y145" s="6"/>
      <c r="Z145" s="6"/>
    </row>
    <row r="146">
      <c r="A146" s="1" t="s">
        <v>1131</v>
      </c>
      <c r="B146" s="2">
        <v>0.81659708</v>
      </c>
      <c r="C146" s="2">
        <v>0.92258956</v>
      </c>
      <c r="D146" s="2">
        <v>0.41483221</v>
      </c>
      <c r="E146" s="2">
        <v>0.0685016</v>
      </c>
      <c r="F146" s="2">
        <v>0.12907129</v>
      </c>
      <c r="G146" s="2">
        <v>-0.781645</v>
      </c>
      <c r="H146" s="2">
        <v>0.88164625</v>
      </c>
      <c r="I146" s="2">
        <v>0.79057703</v>
      </c>
      <c r="J146" s="2">
        <v>-0.2347661</v>
      </c>
      <c r="K146" s="2">
        <v>-0.4140715</v>
      </c>
      <c r="L146" s="2">
        <v>0.19213065</v>
      </c>
      <c r="M146" s="2">
        <v>-0.0108635</v>
      </c>
      <c r="N146" s="2">
        <v>2.77459943</v>
      </c>
      <c r="O146" s="2">
        <v>0.61149455</v>
      </c>
      <c r="P146" s="2">
        <v>-1.0</v>
      </c>
      <c r="Q146" s="1">
        <v>0.0</v>
      </c>
      <c r="R146" s="6">
        <v>0.0</v>
      </c>
      <c r="S146" s="2">
        <v>0.0</v>
      </c>
      <c r="T146" s="2">
        <v>0.0</v>
      </c>
      <c r="U146" s="6">
        <v>0.0</v>
      </c>
      <c r="V146" s="6"/>
      <c r="W146" s="6"/>
      <c r="X146" s="6"/>
      <c r="Y146" s="6"/>
      <c r="Z146" s="6"/>
    </row>
    <row r="147">
      <c r="A147" s="1" t="s">
        <v>1178</v>
      </c>
      <c r="B147" s="2">
        <v>0.79571966</v>
      </c>
      <c r="C147" s="2">
        <v>-0.6766482</v>
      </c>
      <c r="D147" s="2">
        <v>1.32079479</v>
      </c>
      <c r="E147" s="2">
        <v>0.59099454</v>
      </c>
      <c r="F147" s="2">
        <v>0.97905299</v>
      </c>
      <c r="G147" s="2">
        <v>-0.9277318</v>
      </c>
      <c r="H147" s="2">
        <v>1.00159813</v>
      </c>
      <c r="I147" s="2">
        <v>-0.1804949</v>
      </c>
      <c r="J147" s="2">
        <v>-0.292192</v>
      </c>
      <c r="K147" s="2">
        <v>0.35089128</v>
      </c>
      <c r="L147" s="2">
        <v>0.86317265</v>
      </c>
      <c r="M147" s="2">
        <v>0.36213277</v>
      </c>
      <c r="N147" s="2">
        <v>4.1872899</v>
      </c>
      <c r="O147" s="2">
        <v>0.56138108</v>
      </c>
      <c r="P147" s="2">
        <v>0.0</v>
      </c>
      <c r="Q147" s="1">
        <v>0.0</v>
      </c>
      <c r="R147" s="6">
        <v>0.0</v>
      </c>
      <c r="S147" s="2">
        <v>0.0</v>
      </c>
      <c r="T147" s="2">
        <v>0.0</v>
      </c>
      <c r="U147" s="6">
        <v>0.0</v>
      </c>
      <c r="V147" s="6"/>
      <c r="W147" s="6"/>
      <c r="X147" s="6"/>
      <c r="Y147" s="6"/>
      <c r="Z147" s="6"/>
    </row>
    <row r="148">
      <c r="A148" s="1" t="s">
        <v>1206</v>
      </c>
      <c r="B148" s="2">
        <v>0.04761212</v>
      </c>
      <c r="C148" s="2">
        <v>-0.0283507</v>
      </c>
      <c r="D148" s="2">
        <v>0.09932285</v>
      </c>
      <c r="E148" s="2">
        <v>0.68615557</v>
      </c>
      <c r="F148" s="2">
        <v>1.26238022</v>
      </c>
      <c r="G148" s="2">
        <v>-0.1972982</v>
      </c>
      <c r="H148" s="2">
        <v>0.02352902</v>
      </c>
      <c r="I148" s="2">
        <v>-0.1683947</v>
      </c>
      <c r="J148" s="2">
        <v>-0.6155905</v>
      </c>
      <c r="K148" s="2">
        <v>1.32955802</v>
      </c>
      <c r="L148" s="2">
        <v>-0.2303773</v>
      </c>
      <c r="M148" s="2">
        <v>-0.2066866</v>
      </c>
      <c r="N148" s="2">
        <v>2.00185984</v>
      </c>
      <c r="O148" s="2">
        <v>0.49400067</v>
      </c>
      <c r="P148" s="2">
        <v>0.0</v>
      </c>
      <c r="Q148" s="1">
        <v>0.0</v>
      </c>
      <c r="R148" s="6">
        <v>0.0</v>
      </c>
      <c r="S148" s="2">
        <v>0.0</v>
      </c>
      <c r="T148" s="2">
        <v>0.0</v>
      </c>
      <c r="U148" s="6">
        <v>0.0</v>
      </c>
      <c r="V148" s="6"/>
      <c r="W148" s="6"/>
      <c r="X148" s="6"/>
      <c r="Y148" s="6"/>
      <c r="Z148" s="6"/>
    </row>
    <row r="149">
      <c r="A149" s="1" t="s">
        <v>1149</v>
      </c>
      <c r="B149" s="2">
        <v>0.69481213</v>
      </c>
      <c r="C149" s="2">
        <v>0.12977194</v>
      </c>
      <c r="D149" s="2">
        <v>1.75199092</v>
      </c>
      <c r="E149" s="2">
        <v>0.04164086</v>
      </c>
      <c r="F149" s="2">
        <v>-0.3431408</v>
      </c>
      <c r="G149" s="2">
        <v>-0.4992107</v>
      </c>
      <c r="H149" s="2">
        <v>0.29111397</v>
      </c>
      <c r="I149" s="2">
        <v>1.38055083</v>
      </c>
      <c r="J149" s="2">
        <v>0.88655007</v>
      </c>
      <c r="K149" s="2">
        <v>-0.4116431</v>
      </c>
      <c r="L149" s="2">
        <v>0.8217503</v>
      </c>
      <c r="M149" s="2">
        <v>-0.0518931</v>
      </c>
      <c r="N149" s="2">
        <v>4.6922933</v>
      </c>
      <c r="O149" s="2">
        <v>0.48313597</v>
      </c>
      <c r="P149" s="2">
        <v>-1.0</v>
      </c>
      <c r="Q149" s="1">
        <v>0.0</v>
      </c>
      <c r="R149" s="6">
        <v>0.0</v>
      </c>
      <c r="S149" s="2">
        <v>0.0</v>
      </c>
      <c r="T149" s="2">
        <v>0.0</v>
      </c>
      <c r="U149" s="6">
        <v>0.0</v>
      </c>
      <c r="V149" s="6"/>
      <c r="W149" s="6"/>
      <c r="X149" s="6"/>
      <c r="Y149" s="6"/>
      <c r="Z149" s="6"/>
    </row>
    <row r="150">
      <c r="A150" s="1" t="s">
        <v>1198</v>
      </c>
      <c r="B150" s="2">
        <v>-0.0950503</v>
      </c>
      <c r="C150" s="2">
        <v>1.09158051</v>
      </c>
      <c r="D150" s="2">
        <v>-1.5713743</v>
      </c>
      <c r="E150" s="2">
        <v>-0.0047959</v>
      </c>
      <c r="F150" s="2">
        <v>0.50684094</v>
      </c>
      <c r="G150" s="2">
        <v>-0.090168</v>
      </c>
      <c r="H150" s="2">
        <v>0.26343276</v>
      </c>
      <c r="I150" s="2">
        <v>-0.3985338</v>
      </c>
      <c r="J150" s="2">
        <v>-0.0685333</v>
      </c>
      <c r="K150" s="2">
        <v>-0.9483313</v>
      </c>
      <c r="L150" s="2">
        <v>1.3602408</v>
      </c>
      <c r="M150" s="2">
        <v>0.88992251</v>
      </c>
      <c r="N150" s="2">
        <v>0.93523068</v>
      </c>
      <c r="O150" s="2">
        <v>0.46502161</v>
      </c>
      <c r="P150" s="2">
        <v>-2.0</v>
      </c>
      <c r="Q150" s="1">
        <v>0.0</v>
      </c>
      <c r="R150" s="6">
        <v>0.0</v>
      </c>
      <c r="S150" s="2">
        <v>0.0</v>
      </c>
      <c r="T150" s="2">
        <v>0.0</v>
      </c>
      <c r="U150" s="6">
        <v>0.0</v>
      </c>
      <c r="V150" s="6"/>
      <c r="W150" s="6"/>
      <c r="X150" s="6"/>
      <c r="Y150" s="6"/>
      <c r="Z150" s="6"/>
    </row>
    <row r="151">
      <c r="A151" s="1" t="s">
        <v>1124</v>
      </c>
      <c r="B151" s="2">
        <v>1.02537128</v>
      </c>
      <c r="C151" s="2">
        <v>-0.0728256</v>
      </c>
      <c r="D151" s="2">
        <v>-0.5151692</v>
      </c>
      <c r="E151" s="2">
        <v>0.32502598</v>
      </c>
      <c r="F151" s="2">
        <v>-0.2486983</v>
      </c>
      <c r="G151" s="2">
        <v>-0.5771237</v>
      </c>
      <c r="H151" s="2">
        <v>0.32802223</v>
      </c>
      <c r="I151" s="2">
        <v>-0.307606</v>
      </c>
      <c r="J151" s="2">
        <v>0.02818403</v>
      </c>
      <c r="K151" s="2">
        <v>0.25375315</v>
      </c>
      <c r="L151" s="2">
        <v>-0.3629288</v>
      </c>
      <c r="M151" s="2">
        <v>0.94400697</v>
      </c>
      <c r="N151" s="2">
        <v>0.82001205</v>
      </c>
      <c r="O151" s="2">
        <v>0.42710472</v>
      </c>
      <c r="P151" s="2">
        <v>-1.0</v>
      </c>
      <c r="Q151" s="1">
        <v>0.0</v>
      </c>
      <c r="R151" s="6">
        <v>0.0</v>
      </c>
      <c r="S151" s="2">
        <v>0.0</v>
      </c>
      <c r="T151" s="2">
        <v>0.0</v>
      </c>
      <c r="U151" s="6">
        <v>0.0</v>
      </c>
      <c r="V151" s="6"/>
      <c r="W151" s="6"/>
      <c r="X151" s="6"/>
      <c r="Y151" s="6"/>
      <c r="Z151" s="6"/>
    </row>
    <row r="152">
      <c r="A152" s="1" t="s">
        <v>1225</v>
      </c>
      <c r="B152" s="2">
        <v>-0.0532954</v>
      </c>
      <c r="C152" s="2">
        <v>0.13826628</v>
      </c>
      <c r="D152" s="2">
        <v>0.00917732</v>
      </c>
      <c r="E152" s="2">
        <v>-0.0104481</v>
      </c>
      <c r="F152" s="2">
        <v>0.50684094</v>
      </c>
      <c r="G152" s="2">
        <v>0.18252723</v>
      </c>
      <c r="H152" s="2">
        <v>-0.0502875</v>
      </c>
      <c r="I152" s="2">
        <v>-0.3363881</v>
      </c>
      <c r="J152" s="2">
        <v>-1.7641084</v>
      </c>
      <c r="K152" s="2">
        <v>2.07752168</v>
      </c>
      <c r="L152" s="2">
        <v>0.48208707</v>
      </c>
      <c r="M152" s="2">
        <v>0.57287567</v>
      </c>
      <c r="N152" s="2">
        <v>1.7547686</v>
      </c>
      <c r="O152" s="2">
        <v>0.37519202</v>
      </c>
      <c r="P152" s="2">
        <v>-3.0</v>
      </c>
      <c r="Q152" s="1">
        <v>0.0</v>
      </c>
      <c r="R152" s="6">
        <v>0.0</v>
      </c>
      <c r="S152" s="2">
        <v>0.0</v>
      </c>
      <c r="T152" s="2">
        <v>0.0</v>
      </c>
      <c r="U152" s="6">
        <v>0.0</v>
      </c>
      <c r="V152" s="6"/>
      <c r="W152" s="6"/>
      <c r="X152" s="6"/>
      <c r="Y152" s="6"/>
      <c r="Z152" s="6"/>
    </row>
    <row r="153">
      <c r="A153" s="1" t="s">
        <v>1167</v>
      </c>
      <c r="B153" s="2">
        <v>0.32597772</v>
      </c>
      <c r="C153" s="2">
        <v>0.26981292</v>
      </c>
      <c r="D153" s="2">
        <v>0.27360421</v>
      </c>
      <c r="E153" s="2">
        <v>0.30121738</v>
      </c>
      <c r="F153" s="2">
        <v>0.79016817</v>
      </c>
      <c r="G153" s="2">
        <v>-0.4407761</v>
      </c>
      <c r="H153" s="2">
        <v>0.34647637</v>
      </c>
      <c r="I153" s="2">
        <v>-0.5534871</v>
      </c>
      <c r="J153" s="2">
        <v>0.41807564</v>
      </c>
      <c r="K153" s="2">
        <v>0.37760427</v>
      </c>
      <c r="L153" s="2">
        <v>-0.561756</v>
      </c>
      <c r="M153" s="2">
        <v>-0.0444332</v>
      </c>
      <c r="N153" s="2">
        <v>1.50248425</v>
      </c>
      <c r="O153" s="2">
        <v>0.3566007</v>
      </c>
      <c r="P153" s="2">
        <v>-2.0</v>
      </c>
      <c r="Q153" s="1">
        <v>0.0</v>
      </c>
      <c r="R153" s="6">
        <v>0.0</v>
      </c>
      <c r="S153" s="2">
        <v>0.0</v>
      </c>
      <c r="T153" s="2">
        <v>0.0</v>
      </c>
      <c r="U153" s="6">
        <v>0.0</v>
      </c>
      <c r="V153" s="6"/>
      <c r="W153" s="6"/>
      <c r="X153" s="6"/>
      <c r="Y153" s="6"/>
      <c r="Z153" s="6"/>
    </row>
    <row r="154">
      <c r="A154" s="1" t="s">
        <v>1250</v>
      </c>
      <c r="B154" s="2">
        <v>0.5939046</v>
      </c>
      <c r="C154" s="2">
        <v>0.36176391</v>
      </c>
      <c r="D154" s="2">
        <v>-0.3243611</v>
      </c>
      <c r="E154" s="2">
        <v>0.36952955</v>
      </c>
      <c r="F154" s="2">
        <v>-0.8153528</v>
      </c>
      <c r="G154" s="2">
        <v>-0.6550366</v>
      </c>
      <c r="H154" s="2">
        <v>0.31879517</v>
      </c>
      <c r="I154" s="2">
        <v>0.56184764</v>
      </c>
      <c r="J154" s="2">
        <v>-0.3103265</v>
      </c>
      <c r="K154" s="2">
        <v>-0.9774727</v>
      </c>
      <c r="L154" s="2">
        <v>0.31639769</v>
      </c>
      <c r="M154" s="2">
        <v>0.79667344</v>
      </c>
      <c r="N154" s="2">
        <v>0.2363622</v>
      </c>
      <c r="O154" s="2">
        <v>0.34922628</v>
      </c>
      <c r="P154" s="2">
        <v>-4.0</v>
      </c>
      <c r="Q154" s="1">
        <v>0.0</v>
      </c>
      <c r="R154" s="6">
        <v>0.0</v>
      </c>
      <c r="S154" s="2">
        <v>0.0</v>
      </c>
      <c r="T154" s="2">
        <v>0.0</v>
      </c>
      <c r="U154" s="6">
        <v>0.0</v>
      </c>
      <c r="V154" s="6"/>
      <c r="W154" s="6"/>
      <c r="X154" s="6"/>
      <c r="Y154" s="6"/>
      <c r="Z154" s="6"/>
    </row>
    <row r="155">
      <c r="A155" s="1" t="s">
        <v>1071</v>
      </c>
      <c r="B155" s="2">
        <v>-0.2272739</v>
      </c>
      <c r="C155" s="2">
        <v>0.39840598</v>
      </c>
      <c r="D155" s="2">
        <v>0.00316761</v>
      </c>
      <c r="E155" s="2">
        <v>0.73347623</v>
      </c>
      <c r="F155" s="2">
        <v>0.12907129</v>
      </c>
      <c r="G155" s="2">
        <v>-0.3433849</v>
      </c>
      <c r="H155" s="2">
        <v>0.42951997</v>
      </c>
      <c r="I155" s="2">
        <v>0.3790521</v>
      </c>
      <c r="J155" s="2">
        <v>1.20088129</v>
      </c>
      <c r="K155" s="2">
        <v>-0.1930823</v>
      </c>
      <c r="L155" s="2">
        <v>-0.2303773</v>
      </c>
      <c r="M155" s="2">
        <v>-0.9750589</v>
      </c>
      <c r="N155" s="2">
        <v>1.30439717</v>
      </c>
      <c r="O155" s="2">
        <v>0.33629195</v>
      </c>
      <c r="P155" s="2">
        <v>0.0</v>
      </c>
      <c r="Q155" s="1">
        <v>0.0</v>
      </c>
      <c r="R155" s="6">
        <v>0.0</v>
      </c>
      <c r="S155" s="2">
        <v>0.0</v>
      </c>
      <c r="T155" s="2">
        <v>0.0</v>
      </c>
      <c r="U155" s="6">
        <v>0.0</v>
      </c>
      <c r="V155" s="6"/>
      <c r="W155" s="6"/>
      <c r="X155" s="6"/>
      <c r="Y155" s="6"/>
      <c r="Z155" s="6"/>
    </row>
    <row r="156">
      <c r="A156" s="1" t="s">
        <v>1111</v>
      </c>
      <c r="B156" s="2">
        <v>0.64609815</v>
      </c>
      <c r="C156" s="2">
        <v>-0.2230006</v>
      </c>
      <c r="D156" s="2">
        <v>1.24266867</v>
      </c>
      <c r="E156" s="2">
        <v>-0.1711275</v>
      </c>
      <c r="F156" s="2">
        <v>-0.1542559</v>
      </c>
      <c r="G156" s="2">
        <v>-0.3920805</v>
      </c>
      <c r="H156" s="2">
        <v>0.06043729</v>
      </c>
      <c r="I156" s="2">
        <v>1.94620671</v>
      </c>
      <c r="J156" s="2">
        <v>-1.2200736</v>
      </c>
      <c r="K156" s="2">
        <v>1.26156132</v>
      </c>
      <c r="L156" s="2">
        <v>0.09271702</v>
      </c>
      <c r="M156" s="2">
        <v>-0.5274634</v>
      </c>
      <c r="N156" s="2">
        <v>2.56168762</v>
      </c>
      <c r="O156" s="2">
        <v>0.31097677</v>
      </c>
      <c r="P156" s="2">
        <v>1.0</v>
      </c>
      <c r="Q156" s="1">
        <v>0.0</v>
      </c>
      <c r="R156" s="6">
        <v>0.0</v>
      </c>
      <c r="S156" s="2">
        <v>0.0</v>
      </c>
      <c r="T156" s="2">
        <v>0.0</v>
      </c>
      <c r="U156" s="6">
        <v>1.0</v>
      </c>
      <c r="V156" s="6"/>
      <c r="W156" s="6"/>
      <c r="X156" s="6"/>
      <c r="Y156" s="6"/>
      <c r="Z156" s="6"/>
    </row>
    <row r="157">
      <c r="A157" s="1" t="s">
        <v>1109</v>
      </c>
      <c r="B157" s="2">
        <v>0.73656697</v>
      </c>
      <c r="C157" s="2">
        <v>-0.2230006</v>
      </c>
      <c r="D157" s="2">
        <v>0.54103595</v>
      </c>
      <c r="E157" s="2">
        <v>0.39587884</v>
      </c>
      <c r="F157" s="2">
        <v>-0.0598135</v>
      </c>
      <c r="G157" s="2">
        <v>-0.693993</v>
      </c>
      <c r="H157" s="2">
        <v>0.50333651</v>
      </c>
      <c r="I157" s="2">
        <v>0.12717957</v>
      </c>
      <c r="J157" s="2">
        <v>-0.8332044</v>
      </c>
      <c r="K157" s="2">
        <v>1.24213369</v>
      </c>
      <c r="L157" s="2">
        <v>0.78032796</v>
      </c>
      <c r="M157" s="2">
        <v>-0.1153025</v>
      </c>
      <c r="N157" s="2">
        <v>2.40114542</v>
      </c>
      <c r="O157" s="2">
        <v>0.28608899</v>
      </c>
      <c r="P157" s="2">
        <v>1.0</v>
      </c>
      <c r="Q157" s="1">
        <v>0.0</v>
      </c>
      <c r="R157" s="6">
        <v>0.0</v>
      </c>
      <c r="S157" s="2">
        <v>0.0</v>
      </c>
      <c r="T157" s="2">
        <v>0.0</v>
      </c>
      <c r="U157" s="6">
        <v>1.0</v>
      </c>
      <c r="V157" s="6"/>
      <c r="W157" s="6"/>
      <c r="X157" s="6"/>
      <c r="Y157" s="6"/>
      <c r="Z157" s="6"/>
    </row>
    <row r="158">
      <c r="A158" s="1" t="s">
        <v>1084</v>
      </c>
      <c r="B158" s="2">
        <v>-0.0358976</v>
      </c>
      <c r="C158" s="2">
        <v>-0.0408061</v>
      </c>
      <c r="D158" s="2">
        <v>1.10144067</v>
      </c>
      <c r="E158" s="2">
        <v>0.50654289</v>
      </c>
      <c r="F158" s="2">
        <v>0.41239853</v>
      </c>
      <c r="G158" s="2">
        <v>-0.2459938</v>
      </c>
      <c r="H158" s="2">
        <v>0.48488237</v>
      </c>
      <c r="I158" s="2">
        <v>1.1181053</v>
      </c>
      <c r="J158" s="2">
        <v>-0.3617076</v>
      </c>
      <c r="K158" s="2">
        <v>1.29798812</v>
      </c>
      <c r="L158" s="2">
        <v>-0.2635152</v>
      </c>
      <c r="M158" s="2">
        <v>-1.6222075</v>
      </c>
      <c r="N158" s="2">
        <v>2.35123017</v>
      </c>
      <c r="O158" s="2">
        <v>0.25941293</v>
      </c>
      <c r="P158" s="2">
        <v>-3.0</v>
      </c>
      <c r="Q158" s="1">
        <v>0.0</v>
      </c>
      <c r="R158" s="6">
        <v>0.0</v>
      </c>
      <c r="S158" s="2">
        <v>0.0</v>
      </c>
      <c r="T158" s="2">
        <v>0.0</v>
      </c>
      <c r="U158" s="6">
        <v>0.0</v>
      </c>
      <c r="V158" s="6"/>
      <c r="W158" s="6"/>
      <c r="X158" s="6"/>
      <c r="Y158" s="6"/>
      <c r="Z158" s="6"/>
    </row>
    <row r="159">
      <c r="A159" s="1" t="s">
        <v>1154</v>
      </c>
      <c r="B159" s="2">
        <v>0.65653686</v>
      </c>
      <c r="C159" s="2">
        <v>1.50659985</v>
      </c>
      <c r="D159" s="2">
        <v>-1.3249765</v>
      </c>
      <c r="E159" s="2">
        <v>0.64582623</v>
      </c>
      <c r="F159" s="2">
        <v>-0.3431408</v>
      </c>
      <c r="G159" s="2">
        <v>-0.3433849</v>
      </c>
      <c r="H159" s="2">
        <v>0.45720117</v>
      </c>
      <c r="I159" s="2">
        <v>0.10403643</v>
      </c>
      <c r="J159" s="2">
        <v>0.82912417</v>
      </c>
      <c r="K159" s="2">
        <v>-0.6010625</v>
      </c>
      <c r="L159" s="2">
        <v>0.46551813</v>
      </c>
      <c r="M159" s="2">
        <v>-1.0925527</v>
      </c>
      <c r="N159" s="2">
        <v>0.95972542</v>
      </c>
      <c r="O159" s="2">
        <v>0.24385502</v>
      </c>
      <c r="P159" s="2">
        <v>2.0</v>
      </c>
      <c r="Q159" s="1">
        <v>0.0</v>
      </c>
      <c r="R159" s="6">
        <v>0.0</v>
      </c>
      <c r="S159" s="2">
        <v>0.0</v>
      </c>
      <c r="T159" s="2">
        <v>1.0</v>
      </c>
      <c r="U159" s="6">
        <v>1.0</v>
      </c>
      <c r="V159" s="6"/>
      <c r="W159" s="6"/>
      <c r="X159" s="6"/>
      <c r="Y159" s="6"/>
      <c r="Z159" s="6"/>
    </row>
    <row r="160">
      <c r="A160" s="1" t="s">
        <v>1170</v>
      </c>
      <c r="B160" s="2">
        <v>-0.0463363</v>
      </c>
      <c r="C160" s="2">
        <v>-0.2230006</v>
      </c>
      <c r="D160" s="2">
        <v>-0.0674464</v>
      </c>
      <c r="E160" s="2">
        <v>-0.1869596</v>
      </c>
      <c r="F160" s="2">
        <v>-0.0598135</v>
      </c>
      <c r="G160" s="2">
        <v>-0.0609506</v>
      </c>
      <c r="H160" s="2">
        <v>-0.0595146</v>
      </c>
      <c r="I160" s="2">
        <v>0.8745737</v>
      </c>
      <c r="J160" s="2">
        <v>1.04069327</v>
      </c>
      <c r="K160" s="2">
        <v>-0.0206621</v>
      </c>
      <c r="L160" s="2">
        <v>-0.3380754</v>
      </c>
      <c r="M160" s="2">
        <v>-0.1954967</v>
      </c>
      <c r="N160" s="2">
        <v>0.65701122</v>
      </c>
      <c r="O160" s="2">
        <v>0.19055511</v>
      </c>
      <c r="P160" s="2">
        <v>1.0</v>
      </c>
      <c r="Q160" s="1">
        <v>0.0</v>
      </c>
      <c r="R160" s="6">
        <v>0.0</v>
      </c>
      <c r="S160" s="2">
        <v>0.0</v>
      </c>
      <c r="T160" s="2">
        <v>0.0</v>
      </c>
      <c r="U160" s="6">
        <v>1.0</v>
      </c>
      <c r="V160" s="6"/>
      <c r="W160" s="6"/>
      <c r="X160" s="6"/>
      <c r="Y160" s="6"/>
      <c r="Z160" s="6"/>
    </row>
    <row r="161">
      <c r="A161" s="1" t="s">
        <v>1184</v>
      </c>
      <c r="B161" s="2">
        <v>-0.1159277</v>
      </c>
      <c r="C161" s="2">
        <v>-0.6132378</v>
      </c>
      <c r="D161" s="2">
        <v>-0.7675767</v>
      </c>
      <c r="E161" s="2">
        <v>-0.7289696</v>
      </c>
      <c r="F161" s="2">
        <v>1.16793781</v>
      </c>
      <c r="G161" s="2">
        <v>-0.0609506</v>
      </c>
      <c r="H161" s="2">
        <v>0.02352902</v>
      </c>
      <c r="I161" s="2">
        <v>0.46727797</v>
      </c>
      <c r="J161" s="2">
        <v>0.29113419</v>
      </c>
      <c r="K161" s="2">
        <v>1.29070276</v>
      </c>
      <c r="L161" s="2">
        <v>-0.7605833</v>
      </c>
      <c r="M161" s="2">
        <v>-0.3073956</v>
      </c>
      <c r="N161" s="2">
        <v>-0.1140595</v>
      </c>
      <c r="O161" s="2">
        <v>0.17639669</v>
      </c>
      <c r="P161" s="2">
        <v>-3.0</v>
      </c>
      <c r="Q161" s="1">
        <v>0.0</v>
      </c>
      <c r="R161" s="6">
        <v>0.0</v>
      </c>
      <c r="S161" s="2">
        <v>0.0</v>
      </c>
      <c r="T161" s="2">
        <v>0.0</v>
      </c>
      <c r="U161" s="6">
        <v>0.0</v>
      </c>
      <c r="V161" s="6"/>
      <c r="W161" s="6"/>
      <c r="X161" s="6"/>
      <c r="Y161" s="6"/>
      <c r="Z161" s="6"/>
    </row>
    <row r="162">
      <c r="A162" s="1" t="s">
        <v>1155</v>
      </c>
      <c r="B162" s="2">
        <v>-0.4569255</v>
      </c>
      <c r="C162" s="2">
        <v>-0.2230006</v>
      </c>
      <c r="D162" s="2">
        <v>0.41483221</v>
      </c>
      <c r="E162" s="2">
        <v>-0.3601089</v>
      </c>
      <c r="F162" s="2">
        <v>1.92347709</v>
      </c>
      <c r="G162" s="2">
        <v>0.10461432</v>
      </c>
      <c r="H162" s="2">
        <v>-0.1056499</v>
      </c>
      <c r="I162" s="2">
        <v>-0.2249016</v>
      </c>
      <c r="J162" s="2">
        <v>0.62359991</v>
      </c>
      <c r="K162" s="2">
        <v>-1.0916101</v>
      </c>
      <c r="L162" s="2">
        <v>0.67262986</v>
      </c>
      <c r="M162" s="2">
        <v>0.3994324</v>
      </c>
      <c r="N162" s="2">
        <v>1.67638915</v>
      </c>
      <c r="O162" s="2">
        <v>0.16123264</v>
      </c>
      <c r="P162" s="2">
        <v>3.0</v>
      </c>
      <c r="Q162" s="1">
        <v>0.0</v>
      </c>
      <c r="R162" s="6">
        <v>0.0</v>
      </c>
      <c r="S162" s="2">
        <v>1.0</v>
      </c>
      <c r="T162" s="2">
        <v>1.0</v>
      </c>
      <c r="U162" s="6">
        <v>1.0</v>
      </c>
      <c r="V162" s="6"/>
      <c r="W162" s="6"/>
      <c r="X162" s="6"/>
      <c r="Y162" s="6"/>
      <c r="Z162" s="6"/>
    </row>
    <row r="163">
      <c r="A163" s="1" t="s">
        <v>1162</v>
      </c>
      <c r="B163" s="2">
        <v>0.34685514</v>
      </c>
      <c r="C163" s="2">
        <v>-0.1177333</v>
      </c>
      <c r="D163" s="2">
        <v>0.24806297</v>
      </c>
      <c r="E163" s="2">
        <v>-0.8499933</v>
      </c>
      <c r="F163" s="2">
        <v>0.88461058</v>
      </c>
      <c r="G163" s="2">
        <v>-0.4407761</v>
      </c>
      <c r="H163" s="2">
        <v>0.24497863</v>
      </c>
      <c r="I163" s="2">
        <v>0.06538622</v>
      </c>
      <c r="J163" s="2">
        <v>-0.0111074</v>
      </c>
      <c r="K163" s="2">
        <v>-0.3582171</v>
      </c>
      <c r="L163" s="2">
        <v>0.34953556</v>
      </c>
      <c r="M163" s="2">
        <v>0.66425976</v>
      </c>
      <c r="N163" s="2">
        <v>1.02586167</v>
      </c>
      <c r="O163" s="2">
        <v>0.15158955</v>
      </c>
      <c r="P163" s="2">
        <v>2.0</v>
      </c>
      <c r="Q163" s="1">
        <v>0.0</v>
      </c>
      <c r="R163" s="6">
        <v>0.0</v>
      </c>
      <c r="S163" s="2">
        <v>0.0</v>
      </c>
      <c r="T163" s="2">
        <v>1.0</v>
      </c>
      <c r="U163" s="6">
        <v>1.0</v>
      </c>
      <c r="V163" s="6"/>
      <c r="W163" s="6"/>
      <c r="X163" s="6"/>
      <c r="Y163" s="6"/>
      <c r="Z163" s="6"/>
    </row>
    <row r="164">
      <c r="A164" s="1" t="s">
        <v>1099</v>
      </c>
      <c r="B164" s="2">
        <v>0.58346589</v>
      </c>
      <c r="C164" s="2">
        <v>-1.0244617</v>
      </c>
      <c r="D164" s="2">
        <v>-0.5797735</v>
      </c>
      <c r="E164" s="2">
        <v>0.36845293</v>
      </c>
      <c r="F164" s="2">
        <v>-0.4375832</v>
      </c>
      <c r="G164" s="2">
        <v>-0.2946894</v>
      </c>
      <c r="H164" s="2">
        <v>0.84473799</v>
      </c>
      <c r="I164" s="2">
        <v>-0.3352133</v>
      </c>
      <c r="J164" s="2">
        <v>0.3908739</v>
      </c>
      <c r="K164" s="2">
        <v>-0.65206</v>
      </c>
      <c r="L164" s="2">
        <v>1.17798248</v>
      </c>
      <c r="M164" s="2">
        <v>0.78361857</v>
      </c>
      <c r="N164" s="2">
        <v>0.82535081</v>
      </c>
      <c r="O164" s="2">
        <v>0.10606471</v>
      </c>
      <c r="P164" s="2">
        <v>-1.0</v>
      </c>
      <c r="Q164" s="1">
        <v>0.0</v>
      </c>
      <c r="R164" s="6">
        <v>0.0</v>
      </c>
      <c r="S164" s="2">
        <v>0.0</v>
      </c>
      <c r="T164" s="2">
        <v>0.0</v>
      </c>
      <c r="U164" s="6">
        <v>0.0</v>
      </c>
      <c r="V164" s="6"/>
      <c r="W164" s="6"/>
      <c r="X164" s="6"/>
      <c r="Y164" s="6"/>
      <c r="Z164" s="6"/>
    </row>
    <row r="165">
      <c r="A165" s="1" t="s">
        <v>1103</v>
      </c>
      <c r="B165" s="2">
        <v>0.35729384</v>
      </c>
      <c r="C165" s="2">
        <v>-0.4950094</v>
      </c>
      <c r="D165" s="2">
        <v>-0.5166716</v>
      </c>
      <c r="E165" s="2">
        <v>-0.6106029</v>
      </c>
      <c r="F165" s="2">
        <v>-0.1542559</v>
      </c>
      <c r="G165" s="2">
        <v>-0.2070373</v>
      </c>
      <c r="H165" s="2">
        <v>0.34647637</v>
      </c>
      <c r="I165" s="2">
        <v>1.03070177</v>
      </c>
      <c r="J165" s="2">
        <v>0.6810258</v>
      </c>
      <c r="K165" s="2">
        <v>-0.0959441</v>
      </c>
      <c r="L165" s="2">
        <v>0.09271702</v>
      </c>
      <c r="M165" s="2">
        <v>-0.0761379</v>
      </c>
      <c r="N165" s="2">
        <v>0.35255559</v>
      </c>
      <c r="O165" s="2">
        <v>0.10184339</v>
      </c>
      <c r="P165" s="2">
        <v>-1.0</v>
      </c>
      <c r="Q165" s="1">
        <v>0.0</v>
      </c>
      <c r="R165" s="6">
        <v>0.0</v>
      </c>
      <c r="S165" s="2">
        <v>0.0</v>
      </c>
      <c r="T165" s="2">
        <v>0.0</v>
      </c>
      <c r="U165" s="6">
        <v>0.0</v>
      </c>
      <c r="V165" s="6"/>
      <c r="W165" s="6"/>
      <c r="X165" s="6"/>
      <c r="Y165" s="6"/>
      <c r="Z165" s="6"/>
    </row>
    <row r="166">
      <c r="A166" s="1" t="s">
        <v>1169</v>
      </c>
      <c r="B166" s="2">
        <v>-0.9266675</v>
      </c>
      <c r="C166" s="2">
        <v>0.40438742</v>
      </c>
      <c r="D166" s="2">
        <v>0.3261891</v>
      </c>
      <c r="E166" s="2">
        <v>-0.1859713</v>
      </c>
      <c r="F166" s="2">
        <v>-0.0598135</v>
      </c>
      <c r="G166" s="2">
        <v>0.08513609</v>
      </c>
      <c r="H166" s="2">
        <v>-0.6315927</v>
      </c>
      <c r="I166" s="2">
        <v>1.74696427</v>
      </c>
      <c r="J166" s="2">
        <v>0.09467717</v>
      </c>
      <c r="K166" s="2">
        <v>-0.0303759</v>
      </c>
      <c r="L166" s="2">
        <v>-2.3843393</v>
      </c>
      <c r="M166" s="2">
        <v>-0.8202655</v>
      </c>
      <c r="N166" s="2">
        <v>-2.3816716</v>
      </c>
      <c r="O166" s="2">
        <v>0.08673563</v>
      </c>
      <c r="P166" s="2">
        <v>-1.0</v>
      </c>
      <c r="Q166" s="1">
        <v>0.0</v>
      </c>
      <c r="R166" s="6">
        <v>0.0</v>
      </c>
      <c r="S166" s="2">
        <v>0.0</v>
      </c>
      <c r="T166" s="2">
        <v>0.0</v>
      </c>
      <c r="U166" s="6">
        <v>0.0</v>
      </c>
      <c r="V166" s="6"/>
      <c r="W166" s="6"/>
      <c r="X166" s="6"/>
      <c r="Y166" s="6"/>
      <c r="Z166" s="6"/>
    </row>
    <row r="167">
      <c r="A167" s="1" t="s">
        <v>1251</v>
      </c>
      <c r="B167" s="2">
        <v>-1.1424008</v>
      </c>
      <c r="C167" s="2">
        <v>1.34460919</v>
      </c>
      <c r="D167" s="2">
        <v>-2.0521505</v>
      </c>
      <c r="E167" s="2">
        <v>-0.1510829</v>
      </c>
      <c r="F167" s="2">
        <v>-0.626468</v>
      </c>
      <c r="G167" s="2">
        <v>0.85452608</v>
      </c>
      <c r="H167" s="2">
        <v>-0.3270995</v>
      </c>
      <c r="I167" s="2">
        <v>-0.389958</v>
      </c>
      <c r="J167" s="2">
        <v>3.93314503</v>
      </c>
      <c r="K167" s="2">
        <v>-0.9216183</v>
      </c>
      <c r="L167" s="2">
        <v>1.82417107</v>
      </c>
      <c r="M167" s="2">
        <v>-0.7773709</v>
      </c>
      <c r="N167" s="2">
        <v>1.56830247</v>
      </c>
      <c r="O167" s="2">
        <v>0.07435306</v>
      </c>
      <c r="P167" s="2">
        <v>-1.0</v>
      </c>
      <c r="Q167" s="1">
        <v>0.0</v>
      </c>
      <c r="R167" s="6">
        <v>0.0</v>
      </c>
      <c r="S167" s="2">
        <v>0.0</v>
      </c>
      <c r="T167" s="2">
        <v>0.0</v>
      </c>
      <c r="U167" s="6">
        <v>0.0</v>
      </c>
      <c r="V167" s="6"/>
      <c r="W167" s="6"/>
      <c r="X167" s="6"/>
      <c r="Y167" s="6"/>
      <c r="Z167" s="6"/>
    </row>
    <row r="168">
      <c r="A168" s="1" t="s">
        <v>1134</v>
      </c>
      <c r="B168" s="2">
        <v>-0.3942933</v>
      </c>
      <c r="C168" s="2">
        <v>-0.2573245</v>
      </c>
      <c r="D168" s="2">
        <v>-0.3484</v>
      </c>
      <c r="E168" s="2">
        <v>-0.2150271</v>
      </c>
      <c r="F168" s="2">
        <v>1.45126504</v>
      </c>
      <c r="G168" s="2">
        <v>-0.2849502</v>
      </c>
      <c r="H168" s="2">
        <v>0.48488237</v>
      </c>
      <c r="I168" s="2">
        <v>-0.596719</v>
      </c>
      <c r="J168" s="2">
        <v>-0.0262195</v>
      </c>
      <c r="K168" s="2">
        <v>0.54759601</v>
      </c>
      <c r="L168" s="2">
        <v>-1.1333844</v>
      </c>
      <c r="M168" s="2">
        <v>-0.4864338</v>
      </c>
      <c r="N168" s="2">
        <v>-1.2590083</v>
      </c>
      <c r="O168" s="2">
        <v>0.02670758</v>
      </c>
      <c r="P168" s="2">
        <v>0.0</v>
      </c>
      <c r="Q168" s="1">
        <v>0.0</v>
      </c>
      <c r="R168" s="6">
        <v>0.0</v>
      </c>
      <c r="S168" s="2">
        <v>0.0</v>
      </c>
      <c r="T168" s="2">
        <v>0.0</v>
      </c>
      <c r="U168" s="6">
        <v>0.0</v>
      </c>
      <c r="V168" s="6"/>
      <c r="W168" s="6"/>
      <c r="X168" s="6"/>
      <c r="Y168" s="6"/>
      <c r="Z168" s="6"/>
    </row>
    <row r="169">
      <c r="A169" s="1" t="s">
        <v>1222</v>
      </c>
      <c r="B169" s="2">
        <v>-0.0045814</v>
      </c>
      <c r="C169" s="2">
        <v>0.71704162</v>
      </c>
      <c r="D169" s="2">
        <v>0.43586616</v>
      </c>
      <c r="E169" s="2">
        <v>0.32314241</v>
      </c>
      <c r="F169" s="2">
        <v>-0.4375832</v>
      </c>
      <c r="G169" s="2">
        <v>0.17278811</v>
      </c>
      <c r="H169" s="2">
        <v>-0.0964229</v>
      </c>
      <c r="I169" s="2">
        <v>-0.8919408</v>
      </c>
      <c r="J169" s="2">
        <v>-0.1229368</v>
      </c>
      <c r="K169" s="2">
        <v>0.08133295</v>
      </c>
      <c r="L169" s="2">
        <v>0.00158786</v>
      </c>
      <c r="M169" s="2">
        <v>0.2688837</v>
      </c>
      <c r="N169" s="2">
        <v>0.44717775</v>
      </c>
      <c r="O169" s="2">
        <v>0.00232399</v>
      </c>
      <c r="P169" s="2">
        <v>2.0</v>
      </c>
      <c r="Q169" s="1">
        <v>0.0</v>
      </c>
      <c r="R169" s="6">
        <v>0.0</v>
      </c>
      <c r="S169" s="2">
        <v>0.0</v>
      </c>
      <c r="T169" s="2">
        <v>1.0</v>
      </c>
      <c r="U169" s="6">
        <v>1.0</v>
      </c>
      <c r="V169" s="6"/>
      <c r="W169" s="6"/>
      <c r="X169" s="6"/>
      <c r="Y169" s="6"/>
      <c r="Z169" s="6"/>
    </row>
    <row r="170">
      <c r="A170" s="1" t="s">
        <v>1114</v>
      </c>
      <c r="B170" s="2">
        <v>0.14851965</v>
      </c>
      <c r="C170" s="2">
        <v>-0.5841067</v>
      </c>
      <c r="D170" s="2">
        <v>1.05486548</v>
      </c>
      <c r="E170" s="2">
        <v>0.09706148</v>
      </c>
      <c r="F170" s="2">
        <v>-0.2486983</v>
      </c>
      <c r="G170" s="2">
        <v>0.05591875</v>
      </c>
      <c r="H170" s="2">
        <v>-0.3178725</v>
      </c>
      <c r="I170" s="2">
        <v>1.76012179</v>
      </c>
      <c r="J170" s="2">
        <v>-0.3133489</v>
      </c>
      <c r="K170" s="2">
        <v>-0.8657639</v>
      </c>
      <c r="L170" s="2">
        <v>-1.1002465</v>
      </c>
      <c r="M170" s="2">
        <v>-0.1507371</v>
      </c>
      <c r="N170" s="2">
        <v>-0.4642869</v>
      </c>
      <c r="O170" s="2">
        <v>0.00153312</v>
      </c>
      <c r="P170" s="2">
        <v>-3.0</v>
      </c>
      <c r="Q170" s="1">
        <v>0.0</v>
      </c>
      <c r="R170" s="6">
        <v>0.0</v>
      </c>
      <c r="S170" s="2">
        <v>0.0</v>
      </c>
      <c r="T170" s="2">
        <v>0.0</v>
      </c>
      <c r="U170" s="6">
        <v>0.0</v>
      </c>
      <c r="V170" s="6"/>
      <c r="W170" s="6"/>
      <c r="X170" s="6"/>
      <c r="Y170" s="6"/>
      <c r="Z170" s="6"/>
    </row>
    <row r="171">
      <c r="A171" s="1" t="s">
        <v>1102</v>
      </c>
      <c r="B171" s="2">
        <v>0.03369384</v>
      </c>
      <c r="C171" s="2">
        <v>-0.2230006</v>
      </c>
      <c r="D171" s="2">
        <v>-0.3108393</v>
      </c>
      <c r="E171" s="2">
        <v>0.07066724</v>
      </c>
      <c r="F171" s="2">
        <v>1.64014986</v>
      </c>
      <c r="G171" s="2">
        <v>-0.5771237</v>
      </c>
      <c r="H171" s="2">
        <v>0.3926117</v>
      </c>
      <c r="I171" s="2">
        <v>-0.135266</v>
      </c>
      <c r="J171" s="2">
        <v>0.80192243</v>
      </c>
      <c r="K171" s="2">
        <v>0.05947687</v>
      </c>
      <c r="L171" s="2">
        <v>-2.2103654</v>
      </c>
      <c r="M171" s="2">
        <v>-1.3536501</v>
      </c>
      <c r="N171" s="2">
        <v>-1.8117232</v>
      </c>
      <c r="O171" s="2">
        <v>-0.0265505</v>
      </c>
      <c r="P171" s="2">
        <v>-1.0</v>
      </c>
      <c r="Q171" s="1">
        <v>0.0</v>
      </c>
      <c r="R171" s="6">
        <v>0.0</v>
      </c>
      <c r="S171" s="2">
        <v>0.0</v>
      </c>
      <c r="T171" s="2">
        <v>0.0</v>
      </c>
      <c r="U171" s="6">
        <v>0.0</v>
      </c>
      <c r="V171" s="6"/>
      <c r="W171" s="6"/>
      <c r="X171" s="6"/>
      <c r="Y171" s="6"/>
      <c r="Z171" s="6"/>
    </row>
    <row r="172">
      <c r="A172" s="1" t="s">
        <v>1185</v>
      </c>
      <c r="B172" s="2">
        <v>0.16243793</v>
      </c>
      <c r="C172" s="2">
        <v>-2.7131969</v>
      </c>
      <c r="D172" s="2">
        <v>1.23816139</v>
      </c>
      <c r="E172" s="2">
        <v>0.50495482</v>
      </c>
      <c r="F172" s="2">
        <v>0.03462888</v>
      </c>
      <c r="G172" s="2">
        <v>-0.4310369</v>
      </c>
      <c r="H172" s="2">
        <v>0.77092145</v>
      </c>
      <c r="I172" s="2">
        <v>0.73618478</v>
      </c>
      <c r="J172" s="2">
        <v>0.16117031</v>
      </c>
      <c r="K172" s="2">
        <v>0.183328</v>
      </c>
      <c r="L172" s="2">
        <v>0.53179388</v>
      </c>
      <c r="M172" s="2">
        <v>-0.1302223</v>
      </c>
      <c r="N172" s="2">
        <v>1.04912532</v>
      </c>
      <c r="O172" s="2">
        <v>-0.1026918</v>
      </c>
      <c r="P172" s="2">
        <v>2.0</v>
      </c>
      <c r="Q172" s="1">
        <v>0.0</v>
      </c>
      <c r="R172" s="6">
        <v>0.0</v>
      </c>
      <c r="S172" s="2">
        <v>0.0</v>
      </c>
      <c r="T172" s="2">
        <v>1.0</v>
      </c>
      <c r="U172" s="6">
        <v>1.0</v>
      </c>
      <c r="V172" s="6"/>
      <c r="W172" s="6"/>
      <c r="X172" s="6"/>
      <c r="Y172" s="6"/>
      <c r="Z172" s="6"/>
    </row>
    <row r="173">
      <c r="A173" s="1" t="s">
        <v>1204</v>
      </c>
      <c r="B173" s="2">
        <v>-0.2203148</v>
      </c>
      <c r="C173" s="2">
        <v>-0.7163232</v>
      </c>
      <c r="D173" s="2">
        <v>-1.6374811</v>
      </c>
      <c r="E173" s="2">
        <v>-0.1358625</v>
      </c>
      <c r="F173" s="2">
        <v>0.97905299</v>
      </c>
      <c r="G173" s="2">
        <v>0.25070102</v>
      </c>
      <c r="H173" s="2">
        <v>0.4202929</v>
      </c>
      <c r="I173" s="2">
        <v>-2.7397501</v>
      </c>
      <c r="J173" s="2">
        <v>0.08863234</v>
      </c>
      <c r="K173" s="2">
        <v>-0.1347994</v>
      </c>
      <c r="L173" s="2">
        <v>1.66676616</v>
      </c>
      <c r="M173" s="2">
        <v>1.3729527</v>
      </c>
      <c r="N173" s="2">
        <v>-0.8061329</v>
      </c>
      <c r="O173" s="2">
        <v>-0.2182386</v>
      </c>
      <c r="P173" s="2">
        <v>2.0</v>
      </c>
      <c r="Q173" s="1">
        <v>0.0</v>
      </c>
      <c r="R173" s="6">
        <v>0.0</v>
      </c>
      <c r="S173" s="2">
        <v>0.0</v>
      </c>
      <c r="T173" s="2">
        <v>1.0</v>
      </c>
      <c r="U173" s="6">
        <v>1.0</v>
      </c>
      <c r="V173" s="6"/>
      <c r="W173" s="6"/>
      <c r="X173" s="6"/>
      <c r="Y173" s="6"/>
      <c r="Z173" s="6"/>
    </row>
    <row r="174">
      <c r="A174" s="1" t="s">
        <v>1223</v>
      </c>
      <c r="B174" s="2">
        <v>-0.2968653</v>
      </c>
      <c r="C174" s="2">
        <v>-0.2230006</v>
      </c>
      <c r="D174" s="2">
        <v>0.06927434</v>
      </c>
      <c r="E174" s="2">
        <v>-0.0076037</v>
      </c>
      <c r="F174" s="2">
        <v>-0.0598135</v>
      </c>
      <c r="G174" s="2">
        <v>0.04617963</v>
      </c>
      <c r="H174" s="2">
        <v>0.06966436</v>
      </c>
      <c r="I174" s="2">
        <v>0.56983614</v>
      </c>
      <c r="J174" s="2">
        <v>-0.0685333</v>
      </c>
      <c r="K174" s="2">
        <v>-0.18094</v>
      </c>
      <c r="L174" s="2">
        <v>-1.3156427</v>
      </c>
      <c r="M174" s="2">
        <v>-0.769911</v>
      </c>
      <c r="N174" s="2">
        <v>-2.1673557</v>
      </c>
      <c r="O174" s="2">
        <v>-0.2184483</v>
      </c>
      <c r="P174" s="2">
        <v>-2.0</v>
      </c>
      <c r="Q174" s="1">
        <v>0.0</v>
      </c>
      <c r="R174" s="6">
        <v>0.0</v>
      </c>
      <c r="S174" s="2">
        <v>0.0</v>
      </c>
      <c r="T174" s="2">
        <v>0.0</v>
      </c>
      <c r="U174" s="6">
        <v>0.0</v>
      </c>
      <c r="V174" s="6"/>
      <c r="W174" s="6"/>
      <c r="X174" s="6"/>
      <c r="Y174" s="6"/>
      <c r="Z174" s="6"/>
    </row>
    <row r="175">
      <c r="A175" s="1" t="s">
        <v>1229</v>
      </c>
      <c r="B175" s="2">
        <v>-0.3490589</v>
      </c>
      <c r="C175" s="2">
        <v>0.77246433</v>
      </c>
      <c r="D175" s="2">
        <v>0.20899991</v>
      </c>
      <c r="E175" s="2">
        <v>-0.3887577</v>
      </c>
      <c r="F175" s="2">
        <v>-0.1542559</v>
      </c>
      <c r="G175" s="2">
        <v>0.48443976</v>
      </c>
      <c r="H175" s="2">
        <v>-0.3640078</v>
      </c>
      <c r="I175" s="2">
        <v>0.56396224</v>
      </c>
      <c r="J175" s="2">
        <v>-0.793913</v>
      </c>
      <c r="K175" s="2">
        <v>0.25375315</v>
      </c>
      <c r="L175" s="2">
        <v>-0.5037648</v>
      </c>
      <c r="M175" s="2">
        <v>-0.7344763</v>
      </c>
      <c r="N175" s="2">
        <v>-1.004615</v>
      </c>
      <c r="O175" s="2">
        <v>-0.2222858</v>
      </c>
      <c r="P175" s="2">
        <v>-1.0</v>
      </c>
      <c r="Q175" s="1">
        <v>0.0</v>
      </c>
      <c r="R175" s="6">
        <v>0.0</v>
      </c>
      <c r="S175" s="2">
        <v>0.0</v>
      </c>
      <c r="T175" s="2">
        <v>0.0</v>
      </c>
      <c r="U175" s="6">
        <v>0.0</v>
      </c>
      <c r="V175" s="6"/>
      <c r="W175" s="6"/>
      <c r="X175" s="6"/>
      <c r="Y175" s="6"/>
      <c r="Z175" s="6"/>
    </row>
    <row r="176">
      <c r="A176" s="1" t="s">
        <v>1252</v>
      </c>
      <c r="B176" s="2">
        <v>0.23202933</v>
      </c>
      <c r="C176" s="2">
        <v>0.27965774</v>
      </c>
      <c r="D176" s="2">
        <v>-0.327366</v>
      </c>
      <c r="E176" s="2">
        <v>-0.0523061</v>
      </c>
      <c r="F176" s="2">
        <v>-0.3431408</v>
      </c>
      <c r="G176" s="2">
        <v>0.03644052</v>
      </c>
      <c r="H176" s="2">
        <v>-0.114877</v>
      </c>
      <c r="I176" s="2">
        <v>-0.3397949</v>
      </c>
      <c r="J176" s="2">
        <v>-0.9238769</v>
      </c>
      <c r="K176" s="2">
        <v>1.42912461</v>
      </c>
      <c r="L176" s="2">
        <v>-0.4540579</v>
      </c>
      <c r="M176" s="2">
        <v>-0.6132525</v>
      </c>
      <c r="N176" s="2">
        <v>-1.19142</v>
      </c>
      <c r="O176" s="2">
        <v>-0.2341298</v>
      </c>
      <c r="P176" s="2">
        <v>-1.0</v>
      </c>
      <c r="Q176" s="1">
        <v>0.0</v>
      </c>
      <c r="R176" s="6">
        <v>0.0</v>
      </c>
      <c r="S176" s="2">
        <v>0.0</v>
      </c>
      <c r="T176" s="2">
        <v>0.0</v>
      </c>
      <c r="U176" s="6">
        <v>0.0</v>
      </c>
      <c r="V176" s="6"/>
      <c r="W176" s="6"/>
      <c r="X176" s="6"/>
      <c r="Y176" s="6"/>
      <c r="Z176" s="6"/>
    </row>
    <row r="177">
      <c r="A177" s="1" t="s">
        <v>1110</v>
      </c>
      <c r="B177" s="2">
        <v>-0.2968653</v>
      </c>
      <c r="C177" s="2">
        <v>0.28136742</v>
      </c>
      <c r="D177" s="2">
        <v>0.36825701</v>
      </c>
      <c r="E177" s="2">
        <v>-0.2105223</v>
      </c>
      <c r="F177" s="2">
        <v>-1.2875649</v>
      </c>
      <c r="G177" s="2">
        <v>0.2312228</v>
      </c>
      <c r="H177" s="2">
        <v>0.16193503</v>
      </c>
      <c r="I177" s="2">
        <v>-0.6663834</v>
      </c>
      <c r="J177" s="2">
        <v>0.22766346</v>
      </c>
      <c r="K177" s="2">
        <v>-1.1668921</v>
      </c>
      <c r="L177" s="2">
        <v>0.78861243</v>
      </c>
      <c r="M177" s="2">
        <v>0.91416727</v>
      </c>
      <c r="N177" s="2">
        <v>-0.6550025</v>
      </c>
      <c r="O177" s="2">
        <v>-0.2512277</v>
      </c>
      <c r="P177" s="2">
        <v>1.0</v>
      </c>
      <c r="Q177" s="1">
        <v>0.0</v>
      </c>
      <c r="R177" s="6">
        <v>0.0</v>
      </c>
      <c r="S177" s="2">
        <v>0.0</v>
      </c>
      <c r="T177" s="2">
        <v>0.0</v>
      </c>
      <c r="U177" s="6">
        <v>1.0</v>
      </c>
      <c r="V177" s="6"/>
      <c r="W177" s="6"/>
      <c r="X177" s="6"/>
      <c r="Y177" s="6"/>
      <c r="Z177" s="6"/>
    </row>
    <row r="178">
      <c r="A178" s="1" t="s">
        <v>1231</v>
      </c>
      <c r="B178" s="2">
        <v>-0.630904</v>
      </c>
      <c r="C178" s="2">
        <v>0.09356373</v>
      </c>
      <c r="D178" s="2">
        <v>-0.7886106</v>
      </c>
      <c r="E178" s="2">
        <v>-0.5523946</v>
      </c>
      <c r="F178" s="2">
        <v>0.50684094</v>
      </c>
      <c r="G178" s="2">
        <v>0.50391798</v>
      </c>
      <c r="H178" s="2">
        <v>-0.2994183</v>
      </c>
      <c r="I178" s="2">
        <v>-0.2868124</v>
      </c>
      <c r="J178" s="2">
        <v>-0.2619679</v>
      </c>
      <c r="K178" s="2">
        <v>-0.1299425</v>
      </c>
      <c r="L178" s="2">
        <v>0.44894919</v>
      </c>
      <c r="M178" s="2">
        <v>0.02830109</v>
      </c>
      <c r="N178" s="2">
        <v>-1.3684775</v>
      </c>
      <c r="O178" s="2">
        <v>-0.2516529</v>
      </c>
      <c r="P178" s="2">
        <v>1.0</v>
      </c>
      <c r="Q178" s="1">
        <v>0.0</v>
      </c>
      <c r="R178" s="6">
        <v>0.0</v>
      </c>
      <c r="S178" s="2">
        <v>0.0</v>
      </c>
      <c r="T178" s="2">
        <v>0.0</v>
      </c>
      <c r="U178" s="6">
        <v>1.0</v>
      </c>
      <c r="V178" s="6"/>
      <c r="W178" s="6"/>
      <c r="X178" s="6"/>
      <c r="Y178" s="6"/>
      <c r="Z178" s="6"/>
    </row>
    <row r="179">
      <c r="A179" s="1" t="s">
        <v>1226</v>
      </c>
      <c r="B179" s="2">
        <v>-0.105489</v>
      </c>
      <c r="C179" s="2">
        <v>0.01937995</v>
      </c>
      <c r="D179" s="2">
        <v>-0.0058469</v>
      </c>
      <c r="E179" s="2">
        <v>-0.3774924</v>
      </c>
      <c r="F179" s="2">
        <v>-0.3431408</v>
      </c>
      <c r="G179" s="2">
        <v>0.2312228</v>
      </c>
      <c r="H179" s="2">
        <v>-0.3455537</v>
      </c>
      <c r="I179" s="2">
        <v>-0.1477186</v>
      </c>
      <c r="J179" s="2">
        <v>1.88696964</v>
      </c>
      <c r="K179" s="2">
        <v>-1.7278649</v>
      </c>
      <c r="L179" s="2">
        <v>1.39337868</v>
      </c>
      <c r="M179" s="2">
        <v>0.23904399</v>
      </c>
      <c r="N179" s="2">
        <v>0.71688884</v>
      </c>
      <c r="O179" s="2">
        <v>-0.2718344</v>
      </c>
      <c r="P179" s="2">
        <v>1.0</v>
      </c>
      <c r="Q179" s="1">
        <v>0.0</v>
      </c>
      <c r="R179" s="6">
        <v>0.0</v>
      </c>
      <c r="S179" s="2">
        <v>0.0</v>
      </c>
      <c r="T179" s="2">
        <v>0.0</v>
      </c>
      <c r="U179" s="6">
        <v>1.0</v>
      </c>
      <c r="V179" s="6"/>
      <c r="W179" s="6"/>
      <c r="X179" s="6"/>
      <c r="Y179" s="6"/>
      <c r="Z179" s="6"/>
    </row>
    <row r="180">
      <c r="A180" s="1" t="s">
        <v>1253</v>
      </c>
      <c r="B180" s="2">
        <v>-1.1876352</v>
      </c>
      <c r="C180" s="2">
        <v>-0.3088091</v>
      </c>
      <c r="D180" s="2">
        <v>-1.4391609</v>
      </c>
      <c r="E180" s="2">
        <v>-0.9001032</v>
      </c>
      <c r="F180" s="2">
        <v>0.79016817</v>
      </c>
      <c r="G180" s="2">
        <v>0.45522241</v>
      </c>
      <c r="H180" s="2">
        <v>-0.2625101</v>
      </c>
      <c r="I180" s="2">
        <v>-0.6612143</v>
      </c>
      <c r="J180" s="2">
        <v>-0.3828645</v>
      </c>
      <c r="K180" s="2">
        <v>-0.5573503</v>
      </c>
      <c r="L180" s="2">
        <v>-0.7522988</v>
      </c>
      <c r="M180" s="2">
        <v>0.83583805</v>
      </c>
      <c r="N180" s="2">
        <v>-4.3707178</v>
      </c>
      <c r="O180" s="2">
        <v>-0.2967102</v>
      </c>
      <c r="P180" s="2">
        <v>-3.0</v>
      </c>
      <c r="Q180" s="1">
        <v>0.0</v>
      </c>
      <c r="R180" s="6">
        <v>0.0</v>
      </c>
      <c r="S180" s="2">
        <v>0.0</v>
      </c>
      <c r="T180" s="2">
        <v>0.0</v>
      </c>
      <c r="U180" s="6">
        <v>0.0</v>
      </c>
      <c r="V180" s="6"/>
      <c r="W180" s="6"/>
      <c r="X180" s="6"/>
      <c r="Y180" s="6"/>
      <c r="Z180" s="6"/>
    </row>
    <row r="181">
      <c r="A181" s="1" t="s">
        <v>1254</v>
      </c>
      <c r="B181" s="2">
        <v>-0.0045814</v>
      </c>
      <c r="C181" s="2">
        <v>2.67136905</v>
      </c>
      <c r="D181" s="2">
        <v>0.47492923</v>
      </c>
      <c r="E181" s="2">
        <v>0.84928729</v>
      </c>
      <c r="F181" s="2">
        <v>-1.0042376</v>
      </c>
      <c r="G181" s="2">
        <v>0.71817849</v>
      </c>
      <c r="H181" s="2">
        <v>-0.5577762</v>
      </c>
      <c r="I181" s="2">
        <v>-0.0730027</v>
      </c>
      <c r="J181" s="2">
        <v>-0.0715557</v>
      </c>
      <c r="K181" s="2">
        <v>-1.0648971</v>
      </c>
      <c r="L181" s="2">
        <v>-3.1299415</v>
      </c>
      <c r="M181" s="2">
        <v>-1.7844608</v>
      </c>
      <c r="N181" s="2">
        <v>-2.976689</v>
      </c>
      <c r="O181" s="2">
        <v>-0.3190743</v>
      </c>
      <c r="P181" s="2">
        <v>2.0</v>
      </c>
      <c r="Q181" s="1">
        <v>0.0</v>
      </c>
      <c r="R181" s="6">
        <v>0.0</v>
      </c>
      <c r="S181" s="2">
        <v>0.0</v>
      </c>
      <c r="T181" s="2">
        <v>1.0</v>
      </c>
      <c r="U181" s="6">
        <v>1.0</v>
      </c>
      <c r="V181" s="6"/>
      <c r="W181" s="6"/>
      <c r="X181" s="6"/>
      <c r="Y181" s="6"/>
      <c r="Z181" s="6"/>
    </row>
    <row r="182">
      <c r="A182" s="1" t="s">
        <v>1115</v>
      </c>
      <c r="B182" s="2">
        <v>-0.5752309</v>
      </c>
      <c r="C182" s="2">
        <v>0.30599497</v>
      </c>
      <c r="D182" s="2">
        <v>-0.479111</v>
      </c>
      <c r="E182" s="2">
        <v>-0.9215705</v>
      </c>
      <c r="F182" s="2">
        <v>0.79016817</v>
      </c>
      <c r="G182" s="2">
        <v>0.55261355</v>
      </c>
      <c r="H182" s="2">
        <v>-0.5485491</v>
      </c>
      <c r="I182" s="2">
        <v>-0.0386992</v>
      </c>
      <c r="J182" s="2">
        <v>-0.8694734</v>
      </c>
      <c r="K182" s="2">
        <v>0.23918243</v>
      </c>
      <c r="L182" s="2">
        <v>0.69748327</v>
      </c>
      <c r="M182" s="2">
        <v>-0.2066866</v>
      </c>
      <c r="N182" s="2">
        <v>-1.0538783</v>
      </c>
      <c r="O182" s="2">
        <v>-0.348306</v>
      </c>
      <c r="P182" s="2">
        <v>1.0</v>
      </c>
      <c r="Q182" s="1">
        <v>0.0</v>
      </c>
      <c r="R182" s="6">
        <v>0.0</v>
      </c>
      <c r="S182" s="2">
        <v>0.0</v>
      </c>
      <c r="T182" s="2">
        <v>0.0</v>
      </c>
      <c r="U182" s="6">
        <v>1.0</v>
      </c>
      <c r="V182" s="6"/>
      <c r="W182" s="6"/>
      <c r="X182" s="6"/>
      <c r="Y182" s="6"/>
      <c r="Z182" s="6"/>
    </row>
    <row r="183">
      <c r="A183" s="1" t="s">
        <v>1181</v>
      </c>
      <c r="B183" s="2">
        <v>0.92098418</v>
      </c>
      <c r="C183" s="2">
        <v>-0.8188497</v>
      </c>
      <c r="D183" s="2">
        <v>0.62517178</v>
      </c>
      <c r="E183" s="2">
        <v>0.10655216</v>
      </c>
      <c r="F183" s="2">
        <v>-0.0598135</v>
      </c>
      <c r="G183" s="2">
        <v>-0.2167764</v>
      </c>
      <c r="H183" s="2">
        <v>-0.1979206</v>
      </c>
      <c r="I183" s="2">
        <v>-1.503883</v>
      </c>
      <c r="J183" s="2">
        <v>0.71729479</v>
      </c>
      <c r="K183" s="2">
        <v>0.54759601</v>
      </c>
      <c r="L183" s="2">
        <v>0.55664729</v>
      </c>
      <c r="M183" s="2">
        <v>0.15884979</v>
      </c>
      <c r="N183" s="2">
        <v>0.83585274</v>
      </c>
      <c r="O183" s="2">
        <v>-0.4058627</v>
      </c>
      <c r="P183" s="2">
        <v>0.0</v>
      </c>
      <c r="Q183" s="1">
        <v>0.0</v>
      </c>
      <c r="R183" s="6">
        <v>0.0</v>
      </c>
      <c r="S183" s="2">
        <v>0.0</v>
      </c>
      <c r="T183" s="2">
        <v>0.0</v>
      </c>
      <c r="U183" s="6">
        <v>0.0</v>
      </c>
      <c r="V183" s="6"/>
      <c r="W183" s="6"/>
      <c r="X183" s="6"/>
      <c r="Y183" s="6"/>
      <c r="Z183" s="6"/>
    </row>
    <row r="184">
      <c r="A184" s="1" t="s">
        <v>1144</v>
      </c>
      <c r="B184" s="2">
        <v>-0.2655492</v>
      </c>
      <c r="C184" s="2">
        <v>-0.2230006</v>
      </c>
      <c r="D184" s="2">
        <v>1.2622002</v>
      </c>
      <c r="E184" s="2">
        <v>-0.6191379</v>
      </c>
      <c r="F184" s="2">
        <v>0.50684094</v>
      </c>
      <c r="G184" s="2">
        <v>0.39678773</v>
      </c>
      <c r="H184" s="2">
        <v>-0.3732349</v>
      </c>
      <c r="I184" s="2">
        <v>-0.1499507</v>
      </c>
      <c r="J184" s="2">
        <v>-0.6458147</v>
      </c>
      <c r="K184" s="2">
        <v>0.86815187</v>
      </c>
      <c r="L184" s="2">
        <v>-1.2825049</v>
      </c>
      <c r="M184" s="2">
        <v>-0.6747969</v>
      </c>
      <c r="N184" s="2">
        <v>-1.2000089</v>
      </c>
      <c r="O184" s="2">
        <v>-0.458286</v>
      </c>
      <c r="P184" s="2">
        <v>-2.0</v>
      </c>
      <c r="Q184" s="1">
        <v>0.0</v>
      </c>
      <c r="R184" s="6">
        <v>0.0</v>
      </c>
      <c r="S184" s="2">
        <v>0.0</v>
      </c>
      <c r="T184" s="2">
        <v>0.0</v>
      </c>
      <c r="U184" s="6">
        <v>0.0</v>
      </c>
      <c r="V184" s="6"/>
      <c r="W184" s="6"/>
      <c r="X184" s="6"/>
      <c r="Y184" s="6"/>
      <c r="Z184" s="6"/>
    </row>
    <row r="185">
      <c r="A185" s="1" t="s">
        <v>1097</v>
      </c>
      <c r="B185" s="2">
        <v>-0.7805255</v>
      </c>
      <c r="C185" s="2">
        <v>0.98263387</v>
      </c>
      <c r="D185" s="2">
        <v>0.16092229</v>
      </c>
      <c r="E185" s="2">
        <v>-0.1062358</v>
      </c>
      <c r="F185" s="2">
        <v>-0.626468</v>
      </c>
      <c r="G185" s="2">
        <v>1.05904747</v>
      </c>
      <c r="H185" s="2">
        <v>-0.7792258</v>
      </c>
      <c r="I185" s="2">
        <v>-0.8649209</v>
      </c>
      <c r="J185" s="2">
        <v>-2.0089241</v>
      </c>
      <c r="K185" s="2">
        <v>0.04490615</v>
      </c>
      <c r="L185" s="2">
        <v>-0.0812568</v>
      </c>
      <c r="M185" s="2">
        <v>0.31550823</v>
      </c>
      <c r="N185" s="2">
        <v>-2.684539</v>
      </c>
      <c r="O185" s="2">
        <v>-0.523631</v>
      </c>
      <c r="P185" s="2">
        <v>2.0</v>
      </c>
      <c r="Q185" s="1">
        <v>0.0</v>
      </c>
      <c r="R185" s="6">
        <v>0.0</v>
      </c>
      <c r="S185" s="2">
        <v>0.0</v>
      </c>
      <c r="T185" s="2">
        <v>1.0</v>
      </c>
      <c r="U185" s="6">
        <v>1.0</v>
      </c>
      <c r="V185" s="6"/>
      <c r="W185" s="6"/>
      <c r="X185" s="6"/>
      <c r="Y185" s="6"/>
      <c r="Z185" s="6"/>
    </row>
    <row r="186">
      <c r="A186" s="1" t="s">
        <v>1145</v>
      </c>
      <c r="B186" s="2">
        <v>-0.9405858</v>
      </c>
      <c r="C186" s="2">
        <v>-0.637355</v>
      </c>
      <c r="D186" s="2">
        <v>-2.0957208</v>
      </c>
      <c r="E186" s="2">
        <v>-0.0752758</v>
      </c>
      <c r="F186" s="2">
        <v>-1.2875649</v>
      </c>
      <c r="G186" s="2">
        <v>0.50391798</v>
      </c>
      <c r="H186" s="2">
        <v>-0.6315927</v>
      </c>
      <c r="I186" s="2">
        <v>0.35626139</v>
      </c>
      <c r="J186" s="2">
        <v>1.64517639</v>
      </c>
      <c r="K186" s="2">
        <v>-2.1965564</v>
      </c>
      <c r="L186" s="2">
        <v>-0.0978258</v>
      </c>
      <c r="M186" s="2">
        <v>0.33602303</v>
      </c>
      <c r="N186" s="2">
        <v>-5.1210983</v>
      </c>
      <c r="O186" s="2">
        <v>-0.5464268</v>
      </c>
      <c r="P186" s="2">
        <v>1.0</v>
      </c>
      <c r="Q186" s="1">
        <v>0.0</v>
      </c>
      <c r="R186" s="6">
        <v>0.0</v>
      </c>
      <c r="S186" s="2">
        <v>0.0</v>
      </c>
      <c r="T186" s="2">
        <v>0.0</v>
      </c>
      <c r="U186" s="6">
        <v>1.0</v>
      </c>
      <c r="V186" s="6"/>
      <c r="W186" s="6"/>
      <c r="X186" s="6"/>
      <c r="Y186" s="6"/>
      <c r="Z186" s="6"/>
    </row>
    <row r="187">
      <c r="A187" s="1" t="s">
        <v>1092</v>
      </c>
      <c r="B187" s="2">
        <v>0.85139278</v>
      </c>
      <c r="C187" s="2">
        <v>-3.1634707</v>
      </c>
      <c r="D187" s="2">
        <v>1.37938939</v>
      </c>
      <c r="E187" s="2">
        <v>0.50065299</v>
      </c>
      <c r="F187" s="2">
        <v>0.41239853</v>
      </c>
      <c r="G187" s="2">
        <v>-0.090168</v>
      </c>
      <c r="H187" s="2">
        <v>0.02352902</v>
      </c>
      <c r="I187" s="2">
        <v>0.34815542</v>
      </c>
      <c r="J187" s="2">
        <v>-0.7153302</v>
      </c>
      <c r="K187" s="2">
        <v>-0.4820682</v>
      </c>
      <c r="L187" s="2">
        <v>0.81346584</v>
      </c>
      <c r="M187" s="2">
        <v>0.00592132</v>
      </c>
      <c r="N187" s="2">
        <v>-0.1161318</v>
      </c>
      <c r="O187" s="2">
        <v>-0.6437497</v>
      </c>
      <c r="P187" s="2">
        <v>-1.0</v>
      </c>
      <c r="Q187" s="1">
        <v>0.0</v>
      </c>
      <c r="R187" s="6">
        <v>0.0</v>
      </c>
      <c r="S187" s="2">
        <v>0.0</v>
      </c>
      <c r="T187" s="2">
        <v>0.0</v>
      </c>
      <c r="U187" s="6">
        <v>0.0</v>
      </c>
      <c r="V187" s="6"/>
      <c r="W187" s="6"/>
      <c r="X187" s="6"/>
      <c r="Y187" s="6"/>
      <c r="Z187" s="6"/>
    </row>
    <row r="188">
      <c r="A188" s="1" t="s">
        <v>1137</v>
      </c>
      <c r="B188" s="2">
        <v>-0.380375</v>
      </c>
      <c r="C188" s="2">
        <v>-0.5280495</v>
      </c>
      <c r="D188" s="2">
        <v>-1.3715517</v>
      </c>
      <c r="E188" s="2">
        <v>-0.6360647</v>
      </c>
      <c r="F188" s="2">
        <v>-1.0042376</v>
      </c>
      <c r="G188" s="2">
        <v>0.4454833</v>
      </c>
      <c r="H188" s="2">
        <v>-0.4193702</v>
      </c>
      <c r="I188" s="2">
        <v>-1.392279</v>
      </c>
      <c r="J188" s="2">
        <v>0.51479294</v>
      </c>
      <c r="K188" s="2">
        <v>-1.1790344</v>
      </c>
      <c r="L188" s="2">
        <v>-0.7771522</v>
      </c>
      <c r="M188" s="2">
        <v>1.41771225</v>
      </c>
      <c r="N188" s="2">
        <v>-5.3101259</v>
      </c>
      <c r="O188" s="2">
        <v>-0.6542145</v>
      </c>
      <c r="P188" s="2">
        <v>-1.0</v>
      </c>
      <c r="Q188" s="1">
        <v>0.0</v>
      </c>
      <c r="R188" s="6">
        <v>0.0</v>
      </c>
      <c r="S188" s="2">
        <v>0.0</v>
      </c>
      <c r="T188" s="2">
        <v>0.0</v>
      </c>
      <c r="U188" s="6">
        <v>0.0</v>
      </c>
      <c r="V188" s="6"/>
      <c r="W188" s="6"/>
      <c r="X188" s="6"/>
      <c r="Y188" s="6"/>
      <c r="Z188" s="6"/>
    </row>
    <row r="189">
      <c r="A189" s="1" t="s">
        <v>1200</v>
      </c>
      <c r="B189" s="2">
        <v>-0.356018</v>
      </c>
      <c r="C189" s="2">
        <v>-0.2230006</v>
      </c>
      <c r="D189" s="2">
        <v>-1.5097749</v>
      </c>
      <c r="E189" s="2">
        <v>-0.6950649</v>
      </c>
      <c r="F189" s="2">
        <v>-0.3431408</v>
      </c>
      <c r="G189" s="2">
        <v>0.5136571</v>
      </c>
      <c r="H189" s="2">
        <v>0.06966436</v>
      </c>
      <c r="I189" s="2">
        <v>-1.8818093</v>
      </c>
      <c r="J189" s="2">
        <v>-0.0473764</v>
      </c>
      <c r="K189" s="2">
        <v>0.72487311</v>
      </c>
      <c r="L189" s="2">
        <v>-0.048119</v>
      </c>
      <c r="M189" s="2">
        <v>0.14206496</v>
      </c>
      <c r="N189" s="2">
        <v>-3.6540442</v>
      </c>
      <c r="O189" s="2">
        <v>-0.6809814</v>
      </c>
      <c r="P189" s="2">
        <v>-1.0</v>
      </c>
      <c r="Q189" s="1">
        <v>0.0</v>
      </c>
      <c r="R189" s="6">
        <v>0.0</v>
      </c>
      <c r="S189" s="2">
        <v>0.0</v>
      </c>
      <c r="T189" s="2">
        <v>0.0</v>
      </c>
      <c r="U189" s="6">
        <v>0.0</v>
      </c>
      <c r="V189" s="6"/>
      <c r="W189" s="6"/>
      <c r="X189" s="6"/>
      <c r="Y189" s="6"/>
      <c r="Z189" s="6"/>
    </row>
    <row r="190">
      <c r="A190" s="1" t="s">
        <v>1096</v>
      </c>
      <c r="B190" s="2">
        <v>-0.6448223</v>
      </c>
      <c r="C190" s="2">
        <v>-0.2891333</v>
      </c>
      <c r="D190" s="2">
        <v>0.61315237</v>
      </c>
      <c r="E190" s="2">
        <v>-1.1051125</v>
      </c>
      <c r="F190" s="2">
        <v>0.79016817</v>
      </c>
      <c r="G190" s="2">
        <v>0.54287444</v>
      </c>
      <c r="H190" s="2">
        <v>-0.8530423</v>
      </c>
      <c r="I190" s="2">
        <v>-1.3056979</v>
      </c>
      <c r="J190" s="2">
        <v>-0.0322643</v>
      </c>
      <c r="K190" s="2">
        <v>0.76372837</v>
      </c>
      <c r="L190" s="2">
        <v>-0.1475326</v>
      </c>
      <c r="M190" s="2">
        <v>0.01524622</v>
      </c>
      <c r="N190" s="2">
        <v>-1.6524356</v>
      </c>
      <c r="O190" s="2">
        <v>-0.6941756</v>
      </c>
      <c r="P190" s="2">
        <v>-1.0</v>
      </c>
      <c r="Q190" s="1">
        <v>0.0</v>
      </c>
      <c r="R190" s="6">
        <v>0.0</v>
      </c>
      <c r="S190" s="2">
        <v>0.0</v>
      </c>
      <c r="T190" s="2">
        <v>0.0</v>
      </c>
      <c r="U190" s="6">
        <v>0.0</v>
      </c>
      <c r="V190" s="6"/>
      <c r="W190" s="6"/>
      <c r="X190" s="6"/>
      <c r="Y190" s="6"/>
      <c r="Z190" s="6"/>
    </row>
    <row r="191">
      <c r="A191" s="1" t="s">
        <v>1070</v>
      </c>
      <c r="B191" s="2">
        <v>0.53475191</v>
      </c>
      <c r="C191" s="2">
        <v>0.041273</v>
      </c>
      <c r="D191" s="2">
        <v>0.71081003</v>
      </c>
      <c r="E191" s="2">
        <v>-0.9426854</v>
      </c>
      <c r="F191" s="2">
        <v>-1.2875649</v>
      </c>
      <c r="G191" s="2">
        <v>0.32861393</v>
      </c>
      <c r="H191" s="2">
        <v>-0.2440559</v>
      </c>
      <c r="I191" s="2">
        <v>0.30774304</v>
      </c>
      <c r="J191" s="2">
        <v>-0.1168919</v>
      </c>
      <c r="K191" s="2">
        <v>-0.7030575</v>
      </c>
      <c r="L191" s="2">
        <v>0.55664729</v>
      </c>
      <c r="M191" s="2">
        <v>-0.167522</v>
      </c>
      <c r="N191" s="2">
        <v>-0.9819384</v>
      </c>
      <c r="O191" s="2">
        <v>-0.7143368</v>
      </c>
      <c r="P191" s="2">
        <v>-1.0</v>
      </c>
      <c r="Q191" s="1">
        <v>0.0</v>
      </c>
      <c r="R191" s="6">
        <v>0.0</v>
      </c>
      <c r="S191" s="2">
        <v>0.0</v>
      </c>
      <c r="T191" s="2">
        <v>0.0</v>
      </c>
      <c r="U191" s="6">
        <v>0.0</v>
      </c>
      <c r="V191" s="6"/>
      <c r="W191" s="6"/>
      <c r="X191" s="6"/>
      <c r="Y191" s="6"/>
      <c r="Z191" s="6"/>
    </row>
    <row r="192">
      <c r="A192" s="1" t="s">
        <v>1132</v>
      </c>
      <c r="B192" s="2">
        <v>-0.2655492</v>
      </c>
      <c r="C192" s="2">
        <v>0.80881067</v>
      </c>
      <c r="D192" s="2">
        <v>-0.1530846</v>
      </c>
      <c r="E192" s="2">
        <v>-1.1399709</v>
      </c>
      <c r="F192" s="2">
        <v>-0.4375832</v>
      </c>
      <c r="G192" s="2">
        <v>0.74739583</v>
      </c>
      <c r="H192" s="2">
        <v>0.07889142</v>
      </c>
      <c r="I192" s="2">
        <v>0.2299727</v>
      </c>
      <c r="J192" s="2">
        <v>-0.8966752</v>
      </c>
      <c r="K192" s="2">
        <v>0.32174984</v>
      </c>
      <c r="L192" s="2">
        <v>0.55664729</v>
      </c>
      <c r="M192" s="2">
        <v>-1.362975</v>
      </c>
      <c r="N192" s="2">
        <v>-1.5123704</v>
      </c>
      <c r="O192" s="2">
        <v>-0.7190685</v>
      </c>
      <c r="P192" s="2">
        <v>2.0</v>
      </c>
      <c r="Q192" s="1">
        <v>0.0</v>
      </c>
      <c r="R192" s="6">
        <v>0.0</v>
      </c>
      <c r="S192" s="2">
        <v>0.0</v>
      </c>
      <c r="T192" s="2">
        <v>1.0</v>
      </c>
      <c r="U192" s="6">
        <v>1.0</v>
      </c>
      <c r="V192" s="6"/>
      <c r="W192" s="6"/>
      <c r="X192" s="6"/>
      <c r="Y192" s="6"/>
      <c r="Z192" s="6"/>
    </row>
    <row r="193">
      <c r="A193" s="1" t="s">
        <v>1171</v>
      </c>
      <c r="B193" s="2">
        <v>-0.0045814</v>
      </c>
      <c r="C193" s="2">
        <v>-0.9484151</v>
      </c>
      <c r="D193" s="2">
        <v>-0.1470749</v>
      </c>
      <c r="E193" s="2">
        <v>-0.8246845</v>
      </c>
      <c r="F193" s="2">
        <v>-1.5708921</v>
      </c>
      <c r="G193" s="2">
        <v>0.17278811</v>
      </c>
      <c r="H193" s="2">
        <v>-0.3178725</v>
      </c>
      <c r="I193" s="2">
        <v>-0.4947482</v>
      </c>
      <c r="J193" s="2">
        <v>0.57221884</v>
      </c>
      <c r="K193" s="2">
        <v>0.30475067</v>
      </c>
      <c r="L193" s="2">
        <v>0.73890561</v>
      </c>
      <c r="M193" s="2">
        <v>0.36772771</v>
      </c>
      <c r="N193" s="2">
        <v>-2.1518778</v>
      </c>
      <c r="O193" s="2">
        <v>-0.7442176</v>
      </c>
      <c r="P193" s="2">
        <v>-3.0</v>
      </c>
      <c r="Q193" s="1">
        <v>0.0</v>
      </c>
      <c r="R193" s="6">
        <v>0.0</v>
      </c>
      <c r="S193" s="2">
        <v>0.0</v>
      </c>
      <c r="T193" s="2">
        <v>0.0</v>
      </c>
      <c r="U193" s="6">
        <v>0.0</v>
      </c>
      <c r="V193" s="6"/>
      <c r="W193" s="6"/>
      <c r="X193" s="6"/>
      <c r="Y193" s="6"/>
      <c r="Z193" s="6"/>
    </row>
    <row r="194">
      <c r="A194" s="1" t="s">
        <v>1121</v>
      </c>
      <c r="B194" s="2">
        <v>-0.8431578</v>
      </c>
      <c r="C194" s="2">
        <v>-0.6557059</v>
      </c>
      <c r="D194" s="2">
        <v>-0.6023099</v>
      </c>
      <c r="E194" s="2">
        <v>-0.800554</v>
      </c>
      <c r="F194" s="2">
        <v>0.12907129</v>
      </c>
      <c r="G194" s="2">
        <v>0.6597438</v>
      </c>
      <c r="H194" s="2">
        <v>-1.2498062</v>
      </c>
      <c r="I194" s="2">
        <v>0.69036842</v>
      </c>
      <c r="J194" s="2">
        <v>-0.4826042</v>
      </c>
      <c r="K194" s="2">
        <v>0.44317251</v>
      </c>
      <c r="L194" s="2">
        <v>-0.719161</v>
      </c>
      <c r="M194" s="2">
        <v>-0.762451</v>
      </c>
      <c r="N194" s="2">
        <v>-4.193394</v>
      </c>
      <c r="O194" s="2">
        <v>-0.7600739</v>
      </c>
      <c r="P194" s="2">
        <v>1.0</v>
      </c>
      <c r="Q194" s="1">
        <v>0.0</v>
      </c>
      <c r="R194" s="6">
        <v>0.0</v>
      </c>
      <c r="S194" s="2">
        <v>0.0</v>
      </c>
      <c r="T194" s="2">
        <v>0.0</v>
      </c>
      <c r="U194" s="6">
        <v>1.0</v>
      </c>
      <c r="V194" s="6"/>
      <c r="W194" s="6"/>
      <c r="X194" s="6"/>
      <c r="Y194" s="6"/>
      <c r="Z194" s="6"/>
    </row>
    <row r="195">
      <c r="A195" s="1" t="s">
        <v>1133</v>
      </c>
      <c r="B195" s="2">
        <v>0.25986589</v>
      </c>
      <c r="C195" s="2">
        <v>-0.6035848</v>
      </c>
      <c r="D195" s="2">
        <v>-0.6518899</v>
      </c>
      <c r="E195" s="2">
        <v>0.42526169</v>
      </c>
      <c r="F195" s="2">
        <v>-0.3431408</v>
      </c>
      <c r="G195" s="2">
        <v>-0.5089499</v>
      </c>
      <c r="H195" s="2">
        <v>0.66019665</v>
      </c>
      <c r="I195" s="2">
        <v>0.13916231</v>
      </c>
      <c r="J195" s="2">
        <v>-1.9817224</v>
      </c>
      <c r="K195" s="2">
        <v>0.36546201</v>
      </c>
      <c r="L195" s="2">
        <v>-0.6114629</v>
      </c>
      <c r="M195" s="2">
        <v>-1.7602161</v>
      </c>
      <c r="N195" s="2">
        <v>-4.6110181</v>
      </c>
      <c r="O195" s="2">
        <v>-0.7624941</v>
      </c>
      <c r="P195" s="2">
        <v>1.0</v>
      </c>
      <c r="Q195" s="1">
        <v>0.0</v>
      </c>
      <c r="R195" s="6">
        <v>0.0</v>
      </c>
      <c r="S195" s="2">
        <v>0.0</v>
      </c>
      <c r="T195" s="2">
        <v>0.0</v>
      </c>
      <c r="U195" s="6">
        <v>1.0</v>
      </c>
      <c r="V195" s="6"/>
      <c r="W195" s="6"/>
      <c r="X195" s="6"/>
      <c r="Y195" s="6"/>
      <c r="Z195" s="6"/>
    </row>
    <row r="196">
      <c r="A196" s="1" t="s">
        <v>1180</v>
      </c>
      <c r="B196" s="2">
        <v>-0.1333255</v>
      </c>
      <c r="C196" s="2">
        <v>-1.6292737</v>
      </c>
      <c r="D196" s="2">
        <v>1.87819466</v>
      </c>
      <c r="E196" s="2">
        <v>0.13762175</v>
      </c>
      <c r="F196" s="2">
        <v>0.03462888</v>
      </c>
      <c r="G196" s="2">
        <v>-0.4212978</v>
      </c>
      <c r="H196" s="2">
        <v>-0.1241041</v>
      </c>
      <c r="I196" s="2">
        <v>1.14958936</v>
      </c>
      <c r="J196" s="2">
        <v>0.6810258</v>
      </c>
      <c r="K196" s="2">
        <v>-0.0085198</v>
      </c>
      <c r="L196" s="2">
        <v>-0.3297909</v>
      </c>
      <c r="M196" s="2">
        <v>-2.1611871</v>
      </c>
      <c r="N196" s="2">
        <v>-0.9264385</v>
      </c>
      <c r="O196" s="2">
        <v>-0.765606</v>
      </c>
      <c r="P196" s="2">
        <v>-5.0</v>
      </c>
      <c r="Q196" s="1">
        <v>0.0</v>
      </c>
      <c r="R196" s="6">
        <v>0.0</v>
      </c>
      <c r="S196" s="2">
        <v>0.0</v>
      </c>
      <c r="T196" s="2">
        <v>0.0</v>
      </c>
      <c r="U196" s="6">
        <v>0.0</v>
      </c>
      <c r="V196" s="6"/>
      <c r="W196" s="6"/>
      <c r="X196" s="6"/>
      <c r="Y196" s="6"/>
      <c r="Z196" s="6"/>
    </row>
    <row r="197">
      <c r="A197" s="1" t="s">
        <v>1123</v>
      </c>
      <c r="B197" s="2">
        <v>-0.2168352</v>
      </c>
      <c r="C197" s="2">
        <v>-0.4230675</v>
      </c>
      <c r="D197" s="2">
        <v>0.34872548</v>
      </c>
      <c r="E197" s="2">
        <v>-0.4824918</v>
      </c>
      <c r="F197" s="2">
        <v>-1.1931225</v>
      </c>
      <c r="G197" s="2">
        <v>0.06565786</v>
      </c>
      <c r="H197" s="2">
        <v>-0.0410604</v>
      </c>
      <c r="I197" s="2">
        <v>-0.2098644</v>
      </c>
      <c r="J197" s="2">
        <v>-1.8940723</v>
      </c>
      <c r="K197" s="2">
        <v>-0.7224851</v>
      </c>
      <c r="L197" s="2">
        <v>0.09271702</v>
      </c>
      <c r="M197" s="2">
        <v>0.41994719</v>
      </c>
      <c r="N197" s="2">
        <v>-4.2559517</v>
      </c>
      <c r="O197" s="2">
        <v>-0.8155368</v>
      </c>
      <c r="P197" s="2">
        <v>-3.0</v>
      </c>
      <c r="Q197" s="1">
        <v>0.0</v>
      </c>
      <c r="R197" s="6">
        <v>0.0</v>
      </c>
      <c r="S197" s="2">
        <v>0.0</v>
      </c>
      <c r="T197" s="2">
        <v>0.0</v>
      </c>
      <c r="U197" s="6">
        <v>0.0</v>
      </c>
      <c r="V197" s="6"/>
      <c r="W197" s="6"/>
      <c r="X197" s="6"/>
      <c r="Y197" s="6"/>
      <c r="Z197" s="6"/>
    </row>
    <row r="198">
      <c r="A198" s="1" t="s">
        <v>1118</v>
      </c>
      <c r="B198" s="2">
        <v>-0.0184997</v>
      </c>
      <c r="C198" s="2">
        <v>-0.2230006</v>
      </c>
      <c r="D198" s="2">
        <v>0.17594655</v>
      </c>
      <c r="E198" s="2">
        <v>-0.9333699</v>
      </c>
      <c r="F198" s="2">
        <v>-2.1375466</v>
      </c>
      <c r="G198" s="2">
        <v>0.77661317</v>
      </c>
      <c r="H198" s="2">
        <v>-1.0191296</v>
      </c>
      <c r="I198" s="2">
        <v>0.16359771</v>
      </c>
      <c r="J198" s="2">
        <v>-0.6095457</v>
      </c>
      <c r="K198" s="2">
        <v>0.97257536</v>
      </c>
      <c r="L198" s="2">
        <v>0.09271702</v>
      </c>
      <c r="M198" s="2">
        <v>0.01897619</v>
      </c>
      <c r="N198" s="2">
        <v>-2.740666</v>
      </c>
      <c r="O198" s="2">
        <v>-0.86678</v>
      </c>
      <c r="P198" s="2">
        <v>-2.0</v>
      </c>
      <c r="Q198" s="1">
        <v>0.0</v>
      </c>
      <c r="R198" s="6">
        <v>0.0</v>
      </c>
      <c r="S198" s="2">
        <v>0.0</v>
      </c>
      <c r="T198" s="2">
        <v>0.0</v>
      </c>
      <c r="U198" s="6">
        <v>0.0</v>
      </c>
      <c r="V198" s="6"/>
      <c r="W198" s="6"/>
      <c r="X198" s="6"/>
      <c r="Y198" s="6"/>
      <c r="Z198" s="6"/>
    </row>
    <row r="199">
      <c r="A199" s="1" t="s">
        <v>1243</v>
      </c>
      <c r="B199" s="2">
        <v>-0.8709944</v>
      </c>
      <c r="C199" s="2">
        <v>-0.2230006</v>
      </c>
      <c r="D199" s="2">
        <v>-1.9830389</v>
      </c>
      <c r="E199" s="2">
        <v>-1.3174774</v>
      </c>
      <c r="F199" s="2">
        <v>-0.2486983</v>
      </c>
      <c r="G199" s="2">
        <v>0.81556963</v>
      </c>
      <c r="H199" s="2">
        <v>-1.2036709</v>
      </c>
      <c r="I199" s="2">
        <v>0.01710282</v>
      </c>
      <c r="J199" s="2">
        <v>0.17628239</v>
      </c>
      <c r="K199" s="2">
        <v>0.03519234</v>
      </c>
      <c r="L199" s="2">
        <v>-1.5476079</v>
      </c>
      <c r="M199" s="2">
        <v>-0.3819948</v>
      </c>
      <c r="N199" s="2">
        <v>-6.732336</v>
      </c>
      <c r="O199" s="2">
        <v>-0.9072753</v>
      </c>
      <c r="P199" s="2">
        <v>-3.0</v>
      </c>
      <c r="Q199" s="1">
        <v>0.0</v>
      </c>
      <c r="R199" s="6">
        <v>0.0</v>
      </c>
      <c r="S199" s="2">
        <v>0.0</v>
      </c>
      <c r="T199" s="2">
        <v>0.0</v>
      </c>
      <c r="U199" s="6">
        <v>0.0</v>
      </c>
      <c r="V199" s="6"/>
      <c r="W199" s="6"/>
      <c r="X199" s="6"/>
      <c r="Y199" s="6"/>
      <c r="Z199" s="6"/>
    </row>
    <row r="200">
      <c r="A200" s="1" t="s">
        <v>1077</v>
      </c>
      <c r="B200" s="2">
        <v>-0.0950503</v>
      </c>
      <c r="C200" s="2">
        <v>0.07251669</v>
      </c>
      <c r="D200" s="2">
        <v>1.54465619</v>
      </c>
      <c r="E200" s="2">
        <v>-0.4583924</v>
      </c>
      <c r="F200" s="2">
        <v>-1.7597769</v>
      </c>
      <c r="G200" s="2">
        <v>0.97139545</v>
      </c>
      <c r="H200" s="2">
        <v>-0.5577762</v>
      </c>
      <c r="I200" s="2">
        <v>0.40912643</v>
      </c>
      <c r="J200" s="2">
        <v>0.18837206</v>
      </c>
      <c r="K200" s="2">
        <v>-0.6982006</v>
      </c>
      <c r="L200" s="2">
        <v>-0.4292045</v>
      </c>
      <c r="M200" s="2">
        <v>-0.8743499</v>
      </c>
      <c r="N200" s="2">
        <v>-1.686684</v>
      </c>
      <c r="O200" s="2">
        <v>-0.9236741</v>
      </c>
      <c r="P200" s="2">
        <v>-2.0</v>
      </c>
      <c r="Q200" s="1">
        <v>0.0</v>
      </c>
      <c r="R200" s="6">
        <v>0.0</v>
      </c>
      <c r="S200" s="2">
        <v>0.0</v>
      </c>
      <c r="T200" s="2">
        <v>0.0</v>
      </c>
      <c r="U200" s="6">
        <v>0.0</v>
      </c>
      <c r="V200" s="6"/>
      <c r="W200" s="6"/>
      <c r="X200" s="6"/>
      <c r="Y200" s="6"/>
      <c r="Z200" s="6"/>
    </row>
    <row r="201">
      <c r="A201" s="1" t="s">
        <v>1172</v>
      </c>
      <c r="B201" s="2">
        <v>-1.5286331</v>
      </c>
      <c r="C201" s="2">
        <v>1.2374524</v>
      </c>
      <c r="D201" s="2">
        <v>-1.0515351</v>
      </c>
      <c r="E201" s="2">
        <v>-1.5013428</v>
      </c>
      <c r="F201" s="2">
        <v>-0.3431408</v>
      </c>
      <c r="G201" s="2">
        <v>1.19539507</v>
      </c>
      <c r="H201" s="2">
        <v>-0.945313</v>
      </c>
      <c r="I201" s="2">
        <v>-1.3791215</v>
      </c>
      <c r="J201" s="2">
        <v>-1.0689529</v>
      </c>
      <c r="K201" s="2">
        <v>-0.6326324</v>
      </c>
      <c r="L201" s="2">
        <v>-0.1309637</v>
      </c>
      <c r="M201" s="2">
        <v>0.40502734</v>
      </c>
      <c r="N201" s="2">
        <v>-5.7437603</v>
      </c>
      <c r="O201" s="2">
        <v>-0.9724177</v>
      </c>
      <c r="P201" s="2">
        <v>0.0</v>
      </c>
      <c r="Q201" s="1">
        <v>0.0</v>
      </c>
      <c r="R201" s="6">
        <v>0.0</v>
      </c>
      <c r="S201" s="2">
        <v>0.0</v>
      </c>
      <c r="T201" s="2">
        <v>0.0</v>
      </c>
      <c r="U201" s="6">
        <v>0.0</v>
      </c>
      <c r="V201" s="6"/>
      <c r="W201" s="6"/>
      <c r="X201" s="6"/>
      <c r="Y201" s="6"/>
      <c r="Z201" s="6"/>
    </row>
    <row r="202">
      <c r="A202" s="1" t="s">
        <v>1090</v>
      </c>
      <c r="B202" s="2">
        <v>-0.7805255</v>
      </c>
      <c r="C202" s="2">
        <v>-0.2230006</v>
      </c>
      <c r="D202" s="2">
        <v>-0.1455725</v>
      </c>
      <c r="E202" s="2">
        <v>-0.7389046</v>
      </c>
      <c r="F202" s="2">
        <v>0.41239853</v>
      </c>
      <c r="G202" s="2">
        <v>0.57209178</v>
      </c>
      <c r="H202" s="2">
        <v>-0.8530423</v>
      </c>
      <c r="I202" s="2">
        <v>-0.6583949</v>
      </c>
      <c r="J202" s="2">
        <v>1.38222623</v>
      </c>
      <c r="K202" s="2">
        <v>-0.4529268</v>
      </c>
      <c r="L202" s="2">
        <v>-0.8020057</v>
      </c>
      <c r="M202" s="2">
        <v>-1.3014307</v>
      </c>
      <c r="N202" s="2">
        <v>-3.5890871</v>
      </c>
      <c r="O202" s="2">
        <v>-0.9728221</v>
      </c>
      <c r="P202" s="2">
        <v>-2.0</v>
      </c>
      <c r="Q202" s="1">
        <v>0.0</v>
      </c>
      <c r="R202" s="6">
        <v>0.0</v>
      </c>
      <c r="S202" s="2">
        <v>0.0</v>
      </c>
      <c r="T202" s="2">
        <v>0.0</v>
      </c>
      <c r="U202" s="6">
        <v>0.0</v>
      </c>
      <c r="V202" s="6"/>
      <c r="W202" s="6"/>
      <c r="X202" s="6"/>
      <c r="Y202" s="6"/>
      <c r="Z202" s="6"/>
    </row>
    <row r="203">
      <c r="A203" s="1" t="s">
        <v>1255</v>
      </c>
      <c r="B203" s="2">
        <v>-0.0776524</v>
      </c>
      <c r="C203" s="2">
        <v>-0.6902202</v>
      </c>
      <c r="D203" s="2">
        <v>0.90462292</v>
      </c>
      <c r="E203" s="2">
        <v>-0.321439</v>
      </c>
      <c r="F203" s="2">
        <v>-0.8153528</v>
      </c>
      <c r="G203" s="2">
        <v>0.33835305</v>
      </c>
      <c r="H203" s="2">
        <v>-0.5116409</v>
      </c>
      <c r="I203" s="2">
        <v>0.40266515</v>
      </c>
      <c r="J203" s="2">
        <v>-1.1082443</v>
      </c>
      <c r="K203" s="2">
        <v>0.70544549</v>
      </c>
      <c r="L203" s="2">
        <v>0.09271702</v>
      </c>
      <c r="M203" s="2">
        <v>-1.5084436</v>
      </c>
      <c r="N203" s="2">
        <v>-2.5891894</v>
      </c>
      <c r="O203" s="2">
        <v>-1.033208</v>
      </c>
      <c r="P203" s="2">
        <v>0.0</v>
      </c>
      <c r="Q203" s="1">
        <v>0.0</v>
      </c>
      <c r="R203" s="6">
        <v>0.0</v>
      </c>
      <c r="S203" s="2">
        <v>0.0</v>
      </c>
      <c r="T203" s="2">
        <v>0.0</v>
      </c>
      <c r="U203" s="6">
        <v>0.0</v>
      </c>
      <c r="V203" s="6"/>
      <c r="W203" s="6"/>
      <c r="X203" s="6"/>
      <c r="Y203" s="6"/>
      <c r="Z203" s="6"/>
    </row>
    <row r="204">
      <c r="A204" s="1" t="s">
        <v>1256</v>
      </c>
      <c r="B204" s="2">
        <v>-1.0693298</v>
      </c>
      <c r="C204" s="2">
        <v>-1.4466455</v>
      </c>
      <c r="D204" s="2">
        <v>-1.6720368</v>
      </c>
      <c r="E204" s="2">
        <v>-0.6484386</v>
      </c>
      <c r="F204" s="2">
        <v>0.22351371</v>
      </c>
      <c r="G204" s="2">
        <v>0.71817849</v>
      </c>
      <c r="H204" s="2">
        <v>-1.0191296</v>
      </c>
      <c r="I204" s="2">
        <v>-1.2780906</v>
      </c>
      <c r="J204" s="2">
        <v>-1.9666103</v>
      </c>
      <c r="K204" s="2">
        <v>0.56945209</v>
      </c>
      <c r="L204" s="2">
        <v>0.55664729</v>
      </c>
      <c r="M204" s="2">
        <v>0.62136518</v>
      </c>
      <c r="N204" s="2">
        <v>-6.4111244</v>
      </c>
      <c r="O204" s="2">
        <v>-1.084047</v>
      </c>
      <c r="P204" s="2">
        <v>-1.0</v>
      </c>
      <c r="Q204" s="1">
        <v>0.0</v>
      </c>
      <c r="R204" s="6">
        <v>0.0</v>
      </c>
      <c r="S204" s="2">
        <v>0.0</v>
      </c>
      <c r="T204" s="2">
        <v>0.0</v>
      </c>
      <c r="U204" s="6">
        <v>0.0</v>
      </c>
      <c r="V204" s="6"/>
      <c r="W204" s="6"/>
      <c r="X204" s="6"/>
      <c r="Y204" s="6"/>
      <c r="Z204" s="6"/>
    </row>
    <row r="205">
      <c r="A205" s="1" t="s">
        <v>1126</v>
      </c>
      <c r="B205" s="2">
        <v>-1.0658503</v>
      </c>
      <c r="C205" s="2">
        <v>-0.1721799</v>
      </c>
      <c r="D205" s="2">
        <v>-1.1431831</v>
      </c>
      <c r="E205" s="2">
        <v>-1.1076119</v>
      </c>
      <c r="F205" s="2">
        <v>0.12907129</v>
      </c>
      <c r="G205" s="2">
        <v>0.84478697</v>
      </c>
      <c r="H205" s="2">
        <v>-0.8530423</v>
      </c>
      <c r="I205" s="2">
        <v>-1.2557698</v>
      </c>
      <c r="J205" s="2">
        <v>0.19441689</v>
      </c>
      <c r="K205" s="2">
        <v>-2.4976846</v>
      </c>
      <c r="L205" s="2">
        <v>0.52350941</v>
      </c>
      <c r="M205" s="2">
        <v>0.38451254</v>
      </c>
      <c r="N205" s="2">
        <v>-6.0190247</v>
      </c>
      <c r="O205" s="2">
        <v>-1.2320216</v>
      </c>
      <c r="P205" s="2">
        <v>-1.0</v>
      </c>
      <c r="Q205" s="1">
        <v>0.0</v>
      </c>
      <c r="R205" s="6">
        <v>0.0</v>
      </c>
      <c r="S205" s="2">
        <v>0.0</v>
      </c>
      <c r="T205" s="2">
        <v>0.0</v>
      </c>
      <c r="U205" s="6">
        <v>0.0</v>
      </c>
      <c r="V205" s="6"/>
      <c r="W205" s="6"/>
      <c r="X205" s="6"/>
      <c r="Y205" s="6"/>
      <c r="Z205" s="6"/>
    </row>
    <row r="206">
      <c r="A206" s="1" t="s">
        <v>1237</v>
      </c>
      <c r="B206" s="2">
        <v>-0.6865772</v>
      </c>
      <c r="C206" s="2">
        <v>0.09916633</v>
      </c>
      <c r="D206" s="2">
        <v>-0.4505649</v>
      </c>
      <c r="E206" s="2">
        <v>-0.5312977</v>
      </c>
      <c r="F206" s="2">
        <v>-1.4764497</v>
      </c>
      <c r="G206" s="2">
        <v>0.59157001</v>
      </c>
      <c r="H206" s="2">
        <v>-0.7792258</v>
      </c>
      <c r="I206" s="2">
        <v>-0.1140025</v>
      </c>
      <c r="J206" s="2">
        <v>-0.8150699</v>
      </c>
      <c r="K206" s="2">
        <v>-0.8949053</v>
      </c>
      <c r="L206" s="2">
        <v>-0.4540579</v>
      </c>
      <c r="M206" s="2">
        <v>-1.265996</v>
      </c>
      <c r="N206" s="2">
        <v>-6.7774106</v>
      </c>
      <c r="O206" s="2">
        <v>-1.4196825</v>
      </c>
      <c r="P206" s="2">
        <v>-1.0</v>
      </c>
      <c r="Q206" s="1">
        <v>0.0</v>
      </c>
      <c r="R206" s="6">
        <v>0.0</v>
      </c>
      <c r="S206" s="2">
        <v>0.0</v>
      </c>
      <c r="T206" s="2">
        <v>0.0</v>
      </c>
      <c r="U206" s="6">
        <v>0.0</v>
      </c>
      <c r="V206" s="6"/>
      <c r="W206" s="6"/>
      <c r="X206" s="6"/>
      <c r="Y206" s="6"/>
      <c r="Z206" s="6"/>
    </row>
    <row r="207">
      <c r="A207" s="1" t="s">
        <v>1173</v>
      </c>
      <c r="B207" s="2">
        <v>-0.9823406</v>
      </c>
      <c r="C207" s="2">
        <v>-0.4635912</v>
      </c>
      <c r="D207" s="2">
        <v>-1.1011151</v>
      </c>
      <c r="E207" s="2">
        <v>-1.076114</v>
      </c>
      <c r="F207" s="2">
        <v>-0.5320256</v>
      </c>
      <c r="G207" s="2">
        <v>0.91296076</v>
      </c>
      <c r="H207" s="2">
        <v>-1.1667626</v>
      </c>
      <c r="I207" s="2">
        <v>-1.721452</v>
      </c>
      <c r="J207" s="2">
        <v>1.32782275</v>
      </c>
      <c r="K207" s="2">
        <v>0.53059684</v>
      </c>
      <c r="L207" s="2">
        <v>0.21698406</v>
      </c>
      <c r="M207" s="2">
        <v>-1.2510762</v>
      </c>
      <c r="N207" s="2">
        <v>-5.3061129</v>
      </c>
      <c r="O207" s="2">
        <v>-1.5140465</v>
      </c>
      <c r="P207" s="2">
        <v>-1.0</v>
      </c>
      <c r="Q207" s="1">
        <v>0.0</v>
      </c>
      <c r="R207" s="6">
        <v>0.0</v>
      </c>
      <c r="S207" s="2">
        <v>0.0</v>
      </c>
      <c r="T207" s="2">
        <v>0.0</v>
      </c>
      <c r="U207" s="6">
        <v>0.0</v>
      </c>
      <c r="V207" s="6"/>
      <c r="W207" s="6"/>
      <c r="X207" s="6"/>
      <c r="Y207" s="6"/>
      <c r="Z207" s="6"/>
    </row>
    <row r="208">
      <c r="A208" s="1" t="s">
        <v>1106</v>
      </c>
      <c r="B208" s="2">
        <v>0.18679492</v>
      </c>
      <c r="C208" s="2">
        <v>-0.9262989</v>
      </c>
      <c r="D208" s="2">
        <v>-0.5061546</v>
      </c>
      <c r="E208" s="2">
        <v>-0.4979881</v>
      </c>
      <c r="F208" s="2">
        <v>0.12907129</v>
      </c>
      <c r="G208" s="2">
        <v>0.53313532</v>
      </c>
      <c r="H208" s="2">
        <v>-1.1298544</v>
      </c>
      <c r="I208" s="2">
        <v>-0.1560595</v>
      </c>
      <c r="J208" s="2">
        <v>-0.1531609</v>
      </c>
      <c r="K208" s="2">
        <v>-0.0206621</v>
      </c>
      <c r="L208" s="2">
        <v>-1.1830912</v>
      </c>
      <c r="M208" s="2">
        <v>-2.3010607</v>
      </c>
      <c r="N208" s="2">
        <v>-6.0253289</v>
      </c>
      <c r="O208" s="2">
        <v>-1.5699207</v>
      </c>
      <c r="P208" s="2">
        <v>-2.0</v>
      </c>
      <c r="Q208" s="1">
        <v>0.0</v>
      </c>
      <c r="R208" s="6">
        <v>0.0</v>
      </c>
      <c r="S208" s="2">
        <v>0.0</v>
      </c>
      <c r="T208" s="2">
        <v>0.0</v>
      </c>
      <c r="U208" s="6">
        <v>0.0</v>
      </c>
      <c r="V208" s="6"/>
      <c r="W208" s="6"/>
      <c r="X208" s="6"/>
      <c r="Y208" s="6"/>
      <c r="Z208" s="6"/>
    </row>
    <row r="209">
      <c r="A209" s="1" t="s">
        <v>1186</v>
      </c>
      <c r="B209" s="2">
        <v>-0.8709944</v>
      </c>
      <c r="C209" s="2">
        <v>-2.7693769</v>
      </c>
      <c r="D209" s="2">
        <v>-0.8457028</v>
      </c>
      <c r="E209" s="2">
        <v>-0.7924556</v>
      </c>
      <c r="F209" s="2">
        <v>0.60128335</v>
      </c>
      <c r="G209" s="2">
        <v>0.67922203</v>
      </c>
      <c r="H209" s="2">
        <v>-1.0652649</v>
      </c>
      <c r="I209" s="2">
        <v>-1.3841731</v>
      </c>
      <c r="J209" s="2">
        <v>0.65382406</v>
      </c>
      <c r="K209" s="2">
        <v>-1.5433024</v>
      </c>
      <c r="L209" s="2">
        <v>-0.0149811</v>
      </c>
      <c r="M209" s="2">
        <v>0.02270615</v>
      </c>
      <c r="N209" s="2">
        <v>-7.3292155</v>
      </c>
      <c r="O209" s="2">
        <v>-1.6702498</v>
      </c>
      <c r="P209" s="2">
        <v>1.0</v>
      </c>
      <c r="Q209" s="1">
        <v>0.0</v>
      </c>
      <c r="R209" s="6">
        <v>0.0</v>
      </c>
      <c r="S209" s="2">
        <v>0.0</v>
      </c>
      <c r="T209" s="2">
        <v>0.0</v>
      </c>
      <c r="U209" s="6">
        <v>1.0</v>
      </c>
      <c r="V209" s="6"/>
      <c r="W209" s="6"/>
      <c r="X209" s="6"/>
      <c r="Y209" s="6"/>
      <c r="Z209" s="6"/>
    </row>
    <row r="210">
      <c r="A210" s="1" t="s">
        <v>1257</v>
      </c>
      <c r="B210" s="2">
        <v>-0.0045814</v>
      </c>
      <c r="C210" s="2">
        <v>-1.5646606</v>
      </c>
      <c r="D210" s="2">
        <v>-0.7360257</v>
      </c>
      <c r="E210" s="2">
        <v>-1.1578142</v>
      </c>
      <c r="F210" s="2">
        <v>-2.7986434</v>
      </c>
      <c r="G210" s="2">
        <v>0.83504785</v>
      </c>
      <c r="H210" s="2">
        <v>-0.7146363</v>
      </c>
      <c r="I210" s="2">
        <v>-0.559596</v>
      </c>
      <c r="J210" s="2">
        <v>0.68707064</v>
      </c>
      <c r="K210" s="2">
        <v>-0.4043577</v>
      </c>
      <c r="L210" s="2">
        <v>0.37438897</v>
      </c>
      <c r="M210" s="2">
        <v>-0.2216064</v>
      </c>
      <c r="N210" s="2">
        <v>-6.2654144</v>
      </c>
      <c r="O210" s="2">
        <v>-1.7003827</v>
      </c>
      <c r="P210" s="2">
        <v>-5.0</v>
      </c>
      <c r="Q210" s="1">
        <v>0.0</v>
      </c>
      <c r="R210" s="6">
        <v>0.0</v>
      </c>
      <c r="S210" s="2">
        <v>0.0</v>
      </c>
      <c r="T210" s="2">
        <v>0.0</v>
      </c>
      <c r="U210" s="6">
        <v>0.0</v>
      </c>
      <c r="V210" s="6"/>
      <c r="W210" s="6"/>
      <c r="X210" s="6"/>
      <c r="Y210" s="6"/>
      <c r="Z210" s="6"/>
    </row>
    <row r="211">
      <c r="A211" s="1" t="s">
        <v>1190</v>
      </c>
      <c r="B211" s="2">
        <v>-0.6100266</v>
      </c>
      <c r="C211" s="2">
        <v>-1.4493263</v>
      </c>
      <c r="D211" s="2">
        <v>-0.2852981</v>
      </c>
      <c r="E211" s="2">
        <v>-1.3367548</v>
      </c>
      <c r="F211" s="2">
        <v>-0.626468</v>
      </c>
      <c r="G211" s="2">
        <v>1.33174266</v>
      </c>
      <c r="H211" s="2">
        <v>-1.0468108</v>
      </c>
      <c r="I211" s="2">
        <v>-0.7817466</v>
      </c>
      <c r="J211" s="2">
        <v>0.86841557</v>
      </c>
      <c r="K211" s="2">
        <v>-1.4000236</v>
      </c>
      <c r="L211" s="2">
        <v>0.19213065</v>
      </c>
      <c r="M211" s="2">
        <v>-0.9731939</v>
      </c>
      <c r="N211" s="2">
        <v>-6.1173598</v>
      </c>
      <c r="O211" s="2">
        <v>-1.8826831</v>
      </c>
      <c r="P211" s="2">
        <v>-3.0</v>
      </c>
      <c r="Q211" s="1">
        <v>0.0</v>
      </c>
      <c r="R211" s="6">
        <v>0.0</v>
      </c>
      <c r="S211" s="2">
        <v>0.0</v>
      </c>
      <c r="T211" s="2">
        <v>0.0</v>
      </c>
      <c r="U211" s="6">
        <v>0.0</v>
      </c>
      <c r="V211" s="6"/>
      <c r="W211" s="6"/>
      <c r="X211" s="6"/>
      <c r="Y211" s="6"/>
      <c r="Z211" s="6"/>
    </row>
    <row r="212">
      <c r="A212" s="1" t="s">
        <v>1241</v>
      </c>
      <c r="B212" s="2">
        <v>-1.3059406</v>
      </c>
      <c r="C212" s="2">
        <v>-0.2230006</v>
      </c>
      <c r="D212" s="2">
        <v>-2.5584679</v>
      </c>
      <c r="E212" s="2">
        <v>-2.8105186</v>
      </c>
      <c r="F212" s="2">
        <v>-0.5320256</v>
      </c>
      <c r="G212" s="2">
        <v>1.62391608</v>
      </c>
      <c r="H212" s="2">
        <v>-1.7203866</v>
      </c>
      <c r="I212" s="2">
        <v>-0.3311016</v>
      </c>
      <c r="J212" s="2">
        <v>-1.0719753</v>
      </c>
      <c r="K212" s="2">
        <v>-1.1693206</v>
      </c>
      <c r="L212" s="2">
        <v>-0.5369026</v>
      </c>
      <c r="M212" s="2">
        <v>-0.6729319</v>
      </c>
      <c r="N212" s="2">
        <v>-11.308656</v>
      </c>
      <c r="O212" s="2">
        <v>-2.161373</v>
      </c>
      <c r="P212" s="2">
        <v>-3.0</v>
      </c>
      <c r="Q212" s="1">
        <v>0.0</v>
      </c>
      <c r="R212" s="6">
        <v>0.0</v>
      </c>
      <c r="S212" s="2">
        <v>0.0</v>
      </c>
      <c r="T212" s="2">
        <v>0.0</v>
      </c>
      <c r="U212" s="6">
        <v>0.0</v>
      </c>
      <c r="V212" s="6"/>
      <c r="W212" s="6"/>
      <c r="X212" s="6"/>
      <c r="Y212" s="6"/>
      <c r="Z212" s="6"/>
    </row>
    <row r="213">
      <c r="A213" s="1" t="s">
        <v>1175</v>
      </c>
      <c r="B213" s="2">
        <v>-1.6643363</v>
      </c>
      <c r="C213" s="2">
        <v>-1.5504689</v>
      </c>
      <c r="D213" s="2">
        <v>0.09932285</v>
      </c>
      <c r="E213" s="2">
        <v>-0.590143</v>
      </c>
      <c r="F213" s="2">
        <v>-1.8542193</v>
      </c>
      <c r="G213" s="2">
        <v>1.23435152</v>
      </c>
      <c r="H213" s="2">
        <v>-1.5358453</v>
      </c>
      <c r="I213" s="2">
        <v>-0.9903873</v>
      </c>
      <c r="J213" s="2">
        <v>-2.2839639</v>
      </c>
      <c r="K213" s="2">
        <v>-0.1517986</v>
      </c>
      <c r="L213" s="2">
        <v>-1.249367</v>
      </c>
      <c r="M213" s="2">
        <v>-0.5796828</v>
      </c>
      <c r="N213" s="2">
        <v>-11.116538</v>
      </c>
      <c r="O213" s="2">
        <v>-2.1854763</v>
      </c>
      <c r="P213" s="2">
        <v>2.0</v>
      </c>
      <c r="Q213" s="1">
        <v>0.0</v>
      </c>
      <c r="R213" s="6">
        <v>0.0</v>
      </c>
      <c r="S213" s="2">
        <v>0.0</v>
      </c>
      <c r="T213" s="2">
        <v>1.0</v>
      </c>
      <c r="U213" s="6">
        <v>1.0</v>
      </c>
      <c r="V213" s="6"/>
      <c r="W213" s="6"/>
      <c r="X213" s="6"/>
      <c r="Y213" s="6"/>
      <c r="Z213" s="6"/>
    </row>
    <row r="214">
      <c r="A214" s="1" t="s">
        <v>1203</v>
      </c>
      <c r="B214" s="2">
        <v>-1.424246</v>
      </c>
      <c r="C214" s="2">
        <v>-1.8447606</v>
      </c>
      <c r="D214" s="2">
        <v>-1.778709</v>
      </c>
      <c r="E214" s="2">
        <v>-1.0927562</v>
      </c>
      <c r="F214" s="2">
        <v>-0.3431408</v>
      </c>
      <c r="G214" s="2">
        <v>1.0103519</v>
      </c>
      <c r="H214" s="2">
        <v>-1.2590333</v>
      </c>
      <c r="I214" s="2">
        <v>-1.8866259</v>
      </c>
      <c r="J214" s="2">
        <v>-0.168273</v>
      </c>
      <c r="K214" s="2">
        <v>-0.8487647</v>
      </c>
      <c r="L214" s="2">
        <v>-0.8931348</v>
      </c>
      <c r="M214" s="2">
        <v>-1.0403333</v>
      </c>
      <c r="N214" s="2">
        <v>-11.569426</v>
      </c>
      <c r="O214" s="2">
        <v>-2.2980477</v>
      </c>
      <c r="P214" s="2">
        <v>2.0</v>
      </c>
      <c r="Q214" s="1">
        <v>0.0</v>
      </c>
      <c r="R214" s="6">
        <v>0.0</v>
      </c>
      <c r="S214" s="2">
        <v>0.0</v>
      </c>
      <c r="T214" s="2">
        <v>1.0</v>
      </c>
      <c r="U214" s="6">
        <v>1.0</v>
      </c>
      <c r="V214" s="6"/>
      <c r="W214" s="6"/>
      <c r="X214" s="6"/>
      <c r="Y214" s="6"/>
      <c r="Z214" s="6"/>
    </row>
    <row r="215">
      <c r="A215" s="1" t="s">
        <v>1135</v>
      </c>
      <c r="B215" s="2">
        <v>-0.954504</v>
      </c>
      <c r="C215" s="2">
        <v>-1.339377</v>
      </c>
      <c r="D215" s="2">
        <v>1.43347671</v>
      </c>
      <c r="E215" s="2">
        <v>-1.9095172</v>
      </c>
      <c r="F215" s="2">
        <v>-1.8542193</v>
      </c>
      <c r="G215" s="2">
        <v>1.62391608</v>
      </c>
      <c r="H215" s="2">
        <v>-1.1667626</v>
      </c>
      <c r="I215" s="2">
        <v>-1.3905169</v>
      </c>
      <c r="J215" s="2">
        <v>-1.1203339</v>
      </c>
      <c r="K215" s="2">
        <v>-1.5967284</v>
      </c>
      <c r="L215" s="2">
        <v>0.51522495</v>
      </c>
      <c r="M215" s="2">
        <v>-1.1335823</v>
      </c>
      <c r="N215" s="2">
        <v>-8.8929239</v>
      </c>
      <c r="O215" s="2">
        <v>-2.8660515</v>
      </c>
      <c r="P215" s="2">
        <v>-4.0</v>
      </c>
      <c r="Q215" s="1">
        <v>0.0</v>
      </c>
      <c r="R215" s="6">
        <v>0.0</v>
      </c>
      <c r="S215" s="2">
        <v>0.0</v>
      </c>
      <c r="T215" s="2">
        <v>0.0</v>
      </c>
      <c r="U215" s="6">
        <v>0.0</v>
      </c>
      <c r="V215" s="6"/>
      <c r="W215" s="6"/>
      <c r="X215" s="6"/>
      <c r="Y215" s="6"/>
      <c r="Z215" s="6"/>
    </row>
    <row r="216">
      <c r="A216" s="1" t="s">
        <v>1210</v>
      </c>
      <c r="B216" s="2">
        <v>-4.0026073</v>
      </c>
      <c r="C216" s="2">
        <v>-0.2230006</v>
      </c>
      <c r="D216" s="2">
        <v>-1.930454</v>
      </c>
      <c r="E216" s="2">
        <v>-4.2839435</v>
      </c>
      <c r="F216" s="2">
        <v>-1.1931225</v>
      </c>
      <c r="G216" s="2">
        <v>4.30217239</v>
      </c>
      <c r="H216" s="2">
        <v>-3.6211625</v>
      </c>
      <c r="I216" s="2">
        <v>-4.4263797</v>
      </c>
      <c r="J216" s="2">
        <v>-1.1142891</v>
      </c>
      <c r="K216" s="2">
        <v>-1.4243082</v>
      </c>
      <c r="L216" s="2">
        <v>-0.8931348</v>
      </c>
      <c r="M216" s="2">
        <v>-1.0459282</v>
      </c>
      <c r="N216" s="2">
        <v>-19.856158</v>
      </c>
      <c r="O216" s="2">
        <v>-4.6007188</v>
      </c>
      <c r="P216" s="2">
        <v>-6.0</v>
      </c>
      <c r="Q216" s="1">
        <v>0.0</v>
      </c>
      <c r="R216" s="6">
        <v>0.0</v>
      </c>
      <c r="S216" s="2">
        <v>0.0</v>
      </c>
      <c r="T216" s="2">
        <v>0.0</v>
      </c>
      <c r="U216" s="6">
        <v>0.0</v>
      </c>
      <c r="V216" s="6"/>
      <c r="W216" s="6"/>
      <c r="X216" s="6"/>
      <c r="Y216" s="6"/>
      <c r="Z216" s="6"/>
    </row>
    <row r="217">
      <c r="A217" s="1" t="s">
        <v>1075</v>
      </c>
      <c r="B217" s="2">
        <v>1.73455559</v>
      </c>
      <c r="C217" s="2">
        <v>1.6289878</v>
      </c>
      <c r="D217" s="2">
        <v>0.93301126</v>
      </c>
      <c r="E217" s="2">
        <v>2.62286217</v>
      </c>
      <c r="F217" s="2">
        <v>1.62303814</v>
      </c>
      <c r="G217" s="2">
        <v>-0.8775829</v>
      </c>
      <c r="H217" s="2">
        <v>0.69595408</v>
      </c>
      <c r="I217" s="2">
        <v>0.29102394</v>
      </c>
      <c r="J217" s="2">
        <v>0.73701425</v>
      </c>
      <c r="K217" s="2">
        <v>1.28057321</v>
      </c>
      <c r="L217" s="2">
        <v>1.54441956</v>
      </c>
      <c r="M217" s="2">
        <v>1.19874104</v>
      </c>
      <c r="N217" s="2">
        <v>13.4125981</v>
      </c>
      <c r="O217" s="2">
        <v>2.54963633</v>
      </c>
      <c r="P217" s="2">
        <v>1.0</v>
      </c>
      <c r="Q217" s="1">
        <v>0.0</v>
      </c>
      <c r="R217" s="6">
        <v>0.0</v>
      </c>
      <c r="S217" s="2">
        <v>0.0</v>
      </c>
      <c r="T217" s="2">
        <v>0.0</v>
      </c>
      <c r="U217" s="6">
        <v>1.0</v>
      </c>
      <c r="V217" s="6"/>
      <c r="W217" s="6"/>
      <c r="X217" s="6"/>
      <c r="Y217" s="6"/>
      <c r="Z217" s="6"/>
    </row>
    <row r="218">
      <c r="A218" s="1" t="s">
        <v>1117</v>
      </c>
      <c r="B218" s="2">
        <v>1.54633635</v>
      </c>
      <c r="C218" s="2">
        <v>1.55828917</v>
      </c>
      <c r="D218" s="2">
        <v>-0.3543387</v>
      </c>
      <c r="E218" s="2">
        <v>2.37285304</v>
      </c>
      <c r="F218" s="2">
        <v>2.79620192</v>
      </c>
      <c r="G218" s="2">
        <v>-2.645976</v>
      </c>
      <c r="H218" s="2">
        <v>1.56816557</v>
      </c>
      <c r="I218" s="2">
        <v>0.26885078</v>
      </c>
      <c r="J218" s="2">
        <v>1.84027838</v>
      </c>
      <c r="K218" s="2">
        <v>-0.9367108</v>
      </c>
      <c r="L218" s="2">
        <v>0.10409171</v>
      </c>
      <c r="M218" s="2">
        <v>0.31648215</v>
      </c>
      <c r="N218" s="2">
        <v>8.43452354</v>
      </c>
      <c r="O218" s="2">
        <v>2.44823194</v>
      </c>
      <c r="P218" s="2">
        <v>2.0</v>
      </c>
      <c r="Q218" s="1">
        <v>0.0</v>
      </c>
      <c r="R218" s="6">
        <v>0.0</v>
      </c>
      <c r="S218" s="2">
        <v>0.0</v>
      </c>
      <c r="T218" s="2">
        <v>1.0</v>
      </c>
      <c r="U218" s="6">
        <v>1.0</v>
      </c>
      <c r="V218" s="6"/>
      <c r="W218" s="6"/>
      <c r="X218" s="6"/>
      <c r="Y218" s="6"/>
      <c r="Z218" s="6"/>
    </row>
    <row r="219">
      <c r="A219" s="1" t="s">
        <v>1067</v>
      </c>
      <c r="B219" s="2">
        <v>1.14943927</v>
      </c>
      <c r="C219" s="2">
        <v>1.14594253</v>
      </c>
      <c r="D219" s="2">
        <v>-0.2415904</v>
      </c>
      <c r="E219" s="2">
        <v>1.82446367</v>
      </c>
      <c r="F219" s="2">
        <v>2.04964315</v>
      </c>
      <c r="G219" s="2">
        <v>-1.71701</v>
      </c>
      <c r="H219" s="2">
        <v>1.38951985</v>
      </c>
      <c r="I219" s="2">
        <v>1.38463141</v>
      </c>
      <c r="J219" s="2">
        <v>0.71989041</v>
      </c>
      <c r="K219" s="2">
        <v>1.21377207</v>
      </c>
      <c r="L219" s="2">
        <v>0.10409171</v>
      </c>
      <c r="M219" s="2">
        <v>0.27540135</v>
      </c>
      <c r="N219" s="2">
        <v>9.298195</v>
      </c>
      <c r="O219" s="2">
        <v>2.33395369</v>
      </c>
      <c r="P219" s="2">
        <v>-2.0</v>
      </c>
      <c r="Q219" s="1">
        <v>0.0</v>
      </c>
      <c r="R219" s="6">
        <v>0.0</v>
      </c>
      <c r="S219" s="2">
        <v>0.0</v>
      </c>
      <c r="T219" s="2">
        <v>0.0</v>
      </c>
      <c r="U219" s="6">
        <v>0.0</v>
      </c>
      <c r="V219" s="6"/>
      <c r="W219" s="6"/>
      <c r="X219" s="6"/>
      <c r="Y219" s="6"/>
      <c r="Z219" s="6"/>
    </row>
    <row r="220">
      <c r="A220" s="1" t="s">
        <v>1080</v>
      </c>
      <c r="B220" s="2">
        <v>1.35811712</v>
      </c>
      <c r="C220" s="2">
        <v>1.6338984</v>
      </c>
      <c r="D220" s="2">
        <v>0.70583186</v>
      </c>
      <c r="E220" s="2">
        <v>1.81250952</v>
      </c>
      <c r="F220" s="2">
        <v>1.9429919</v>
      </c>
      <c r="G220" s="2">
        <v>-1.5267399</v>
      </c>
      <c r="H220" s="2">
        <v>1.6732513</v>
      </c>
      <c r="I220" s="2">
        <v>0.00713865</v>
      </c>
      <c r="J220" s="2">
        <v>1.4341989</v>
      </c>
      <c r="K220" s="2">
        <v>2.53694852</v>
      </c>
      <c r="L220" s="2">
        <v>-0.8492188</v>
      </c>
      <c r="M220" s="2">
        <v>-0.3271169</v>
      </c>
      <c r="N220" s="2">
        <v>10.4018106</v>
      </c>
      <c r="O220" s="2">
        <v>2.18614479</v>
      </c>
      <c r="P220" s="2">
        <v>1.0</v>
      </c>
      <c r="Q220" s="1">
        <v>0.0</v>
      </c>
      <c r="R220" s="6">
        <v>0.0</v>
      </c>
      <c r="S220" s="2">
        <v>0.0</v>
      </c>
      <c r="T220" s="2">
        <v>0.0</v>
      </c>
      <c r="U220" s="6">
        <v>1.0</v>
      </c>
      <c r="V220" s="6"/>
      <c r="W220" s="6"/>
      <c r="X220" s="6"/>
      <c r="Y220" s="6"/>
      <c r="Z220" s="6"/>
    </row>
    <row r="221">
      <c r="A221" s="1" t="s">
        <v>1086</v>
      </c>
      <c r="B221" s="2">
        <v>0.32291131</v>
      </c>
      <c r="C221" s="2">
        <v>1.33885266</v>
      </c>
      <c r="D221" s="2">
        <v>-0.4384792</v>
      </c>
      <c r="E221" s="2">
        <v>0.59721479</v>
      </c>
      <c r="F221" s="2">
        <v>0.76982813</v>
      </c>
      <c r="G221" s="2">
        <v>-0.7992364</v>
      </c>
      <c r="H221" s="2">
        <v>1.22138269</v>
      </c>
      <c r="I221" s="2">
        <v>0.69014069</v>
      </c>
      <c r="J221" s="2">
        <v>-0.6867102</v>
      </c>
      <c r="K221" s="2">
        <v>1.46813026</v>
      </c>
      <c r="L221" s="2">
        <v>1.67912648</v>
      </c>
      <c r="M221" s="2">
        <v>1.41783859</v>
      </c>
      <c r="N221" s="2">
        <v>7.58099981</v>
      </c>
      <c r="O221" s="2">
        <v>1.83752668</v>
      </c>
      <c r="P221" s="2">
        <v>-1.0</v>
      </c>
      <c r="Q221" s="1">
        <v>0.0</v>
      </c>
      <c r="R221" s="6">
        <v>0.0</v>
      </c>
      <c r="S221" s="2">
        <v>0.0</v>
      </c>
      <c r="T221" s="2">
        <v>0.0</v>
      </c>
      <c r="U221" s="6">
        <v>0.0</v>
      </c>
      <c r="V221" s="6"/>
      <c r="W221" s="6"/>
      <c r="X221" s="6"/>
      <c r="Y221" s="6"/>
      <c r="Z221" s="6"/>
    </row>
    <row r="222">
      <c r="A222" s="1" t="s">
        <v>1100</v>
      </c>
      <c r="B222" s="2">
        <v>0.64615739</v>
      </c>
      <c r="C222" s="2">
        <v>0.83409283</v>
      </c>
      <c r="D222" s="2">
        <v>1.42270908</v>
      </c>
      <c r="E222" s="2">
        <v>1.12259472</v>
      </c>
      <c r="F222" s="2">
        <v>1.08978188</v>
      </c>
      <c r="G222" s="2">
        <v>-1.1573919</v>
      </c>
      <c r="H222" s="2">
        <v>1.50511414</v>
      </c>
      <c r="I222" s="2">
        <v>1.30593395</v>
      </c>
      <c r="J222" s="2">
        <v>0.60002358</v>
      </c>
      <c r="K222" s="2">
        <v>0.50465226</v>
      </c>
      <c r="L222" s="2">
        <v>-0.6108912</v>
      </c>
      <c r="M222" s="2">
        <v>0.35951916</v>
      </c>
      <c r="N222" s="2">
        <v>7.62229587</v>
      </c>
      <c r="O222" s="2">
        <v>1.78529214</v>
      </c>
      <c r="P222" s="2">
        <v>1.0</v>
      </c>
      <c r="Q222" s="1">
        <v>0.0</v>
      </c>
      <c r="R222" s="6">
        <v>0.0</v>
      </c>
      <c r="S222" s="2">
        <v>0.0</v>
      </c>
      <c r="T222" s="2">
        <v>0.0</v>
      </c>
      <c r="U222" s="6">
        <v>1.0</v>
      </c>
      <c r="V222" s="6"/>
      <c r="W222" s="6"/>
      <c r="X222" s="6"/>
      <c r="Y222" s="6"/>
      <c r="Z222" s="6"/>
    </row>
    <row r="223">
      <c r="A223" s="1" t="s">
        <v>1258</v>
      </c>
      <c r="B223" s="2">
        <v>1.24354888</v>
      </c>
      <c r="C223" s="2">
        <v>1.22502389</v>
      </c>
      <c r="D223" s="2">
        <v>0.76641304</v>
      </c>
      <c r="E223" s="2">
        <v>0.60988475</v>
      </c>
      <c r="F223" s="2">
        <v>1.30308439</v>
      </c>
      <c r="G223" s="2">
        <v>-1.6050864</v>
      </c>
      <c r="H223" s="2">
        <v>1.83087988</v>
      </c>
      <c r="I223" s="2">
        <v>0.29803203</v>
      </c>
      <c r="J223" s="2">
        <v>1.60299097</v>
      </c>
      <c r="K223" s="2">
        <v>0.30681811</v>
      </c>
      <c r="L223" s="2">
        <v>0.97450566</v>
      </c>
      <c r="M223" s="2">
        <v>0.09151591</v>
      </c>
      <c r="N223" s="2">
        <v>8.6476111</v>
      </c>
      <c r="O223" s="2">
        <v>1.66567876</v>
      </c>
      <c r="P223" s="2">
        <v>-1.0</v>
      </c>
      <c r="Q223" s="1">
        <v>0.0</v>
      </c>
      <c r="R223" s="6">
        <v>0.0</v>
      </c>
      <c r="S223" s="2">
        <v>0.0</v>
      </c>
      <c r="T223" s="2">
        <v>0.0</v>
      </c>
      <c r="U223" s="6">
        <v>0.0</v>
      </c>
      <c r="V223" s="6"/>
      <c r="W223" s="6"/>
      <c r="X223" s="6"/>
      <c r="Y223" s="6"/>
      <c r="Z223" s="6"/>
    </row>
    <row r="224">
      <c r="A224" s="1" t="s">
        <v>1073</v>
      </c>
      <c r="B224" s="2">
        <v>0.74435873</v>
      </c>
      <c r="C224" s="2">
        <v>0.61054681</v>
      </c>
      <c r="D224" s="2">
        <v>-0.9769785</v>
      </c>
      <c r="E224" s="2">
        <v>0.83340924</v>
      </c>
      <c r="F224" s="2">
        <v>0.12992062</v>
      </c>
      <c r="G224" s="2">
        <v>-0.9447371</v>
      </c>
      <c r="H224" s="2">
        <v>0.90612552</v>
      </c>
      <c r="I224" s="2">
        <v>1.05743379</v>
      </c>
      <c r="J224" s="2">
        <v>1.62011481</v>
      </c>
      <c r="K224" s="2">
        <v>1.06989269</v>
      </c>
      <c r="L224" s="2">
        <v>0.33205727</v>
      </c>
      <c r="M224" s="2">
        <v>0.5707918</v>
      </c>
      <c r="N224" s="2">
        <v>5.9529357</v>
      </c>
      <c r="O224" s="2">
        <v>1.59419391</v>
      </c>
      <c r="P224" s="2">
        <v>0.0</v>
      </c>
      <c r="Q224" s="1">
        <v>0.0</v>
      </c>
      <c r="R224" s="6">
        <v>0.0</v>
      </c>
      <c r="S224" s="2">
        <v>0.0</v>
      </c>
      <c r="T224" s="2">
        <v>0.0</v>
      </c>
      <c r="U224" s="6">
        <v>0.0</v>
      </c>
      <c r="V224" s="6"/>
      <c r="W224" s="6"/>
      <c r="X224" s="6"/>
      <c r="Y224" s="6"/>
      <c r="Z224" s="6"/>
    </row>
    <row r="225">
      <c r="A225" s="1" t="s">
        <v>1218</v>
      </c>
      <c r="B225" s="2">
        <v>0.43338782</v>
      </c>
      <c r="C225" s="2">
        <v>-0.1831303</v>
      </c>
      <c r="D225" s="2">
        <v>0.71761154</v>
      </c>
      <c r="E225" s="2">
        <v>1.19431861</v>
      </c>
      <c r="F225" s="2">
        <v>1.19643314</v>
      </c>
      <c r="G225" s="2">
        <v>-0.7320822</v>
      </c>
      <c r="H225" s="2">
        <v>1.43155413</v>
      </c>
      <c r="I225" s="2">
        <v>2.51190071</v>
      </c>
      <c r="J225" s="2">
        <v>0.11566371</v>
      </c>
      <c r="K225" s="2">
        <v>0.6022847</v>
      </c>
      <c r="L225" s="2">
        <v>-0.7974085</v>
      </c>
      <c r="M225" s="2">
        <v>-0.3055984</v>
      </c>
      <c r="N225" s="2">
        <v>6.18493504</v>
      </c>
      <c r="O225" s="2">
        <v>1.4526213</v>
      </c>
      <c r="P225" s="2">
        <v>1.0</v>
      </c>
      <c r="Q225" s="1">
        <v>0.0</v>
      </c>
      <c r="R225" s="6">
        <v>0.0</v>
      </c>
      <c r="S225" s="2">
        <v>0.0</v>
      </c>
      <c r="T225" s="2">
        <v>0.0</v>
      </c>
      <c r="U225" s="6">
        <v>1.0</v>
      </c>
      <c r="V225" s="6"/>
      <c r="W225" s="6"/>
      <c r="X225" s="6"/>
      <c r="Y225" s="6"/>
      <c r="Z225" s="6"/>
    </row>
    <row r="226">
      <c r="A226" s="1" t="s">
        <v>1217</v>
      </c>
      <c r="B226" s="2">
        <v>1.50951085</v>
      </c>
      <c r="C226" s="2">
        <v>1.19959427</v>
      </c>
      <c r="D226" s="2">
        <v>-0.1574499</v>
      </c>
      <c r="E226" s="2">
        <v>1.72518563</v>
      </c>
      <c r="F226" s="2">
        <v>1.19643314</v>
      </c>
      <c r="G226" s="2">
        <v>-1.5715093</v>
      </c>
      <c r="H226" s="2">
        <v>0.38069691</v>
      </c>
      <c r="I226" s="2">
        <v>1.25113294</v>
      </c>
      <c r="J226" s="2">
        <v>1.37059609</v>
      </c>
      <c r="K226" s="2">
        <v>-0.1273893</v>
      </c>
      <c r="L226" s="2">
        <v>-0.4658222</v>
      </c>
      <c r="M226" s="2">
        <v>-0.8435611</v>
      </c>
      <c r="N226" s="2">
        <v>5.46741801</v>
      </c>
      <c r="O226" s="2">
        <v>1.42419242</v>
      </c>
      <c r="P226" s="2">
        <v>2.0</v>
      </c>
      <c r="Q226" s="1">
        <v>0.0</v>
      </c>
      <c r="R226" s="6">
        <v>0.0</v>
      </c>
      <c r="S226" s="2">
        <v>0.0</v>
      </c>
      <c r="T226" s="2">
        <v>1.0</v>
      </c>
      <c r="U226" s="6">
        <v>1.0</v>
      </c>
      <c r="V226" s="6"/>
      <c r="W226" s="6"/>
      <c r="X226" s="6"/>
      <c r="Y226" s="6"/>
      <c r="Z226" s="6"/>
    </row>
    <row r="227">
      <c r="A227" s="1" t="s">
        <v>1076</v>
      </c>
      <c r="B227" s="2">
        <v>1.8450321</v>
      </c>
      <c r="C227" s="2">
        <v>0.59987989</v>
      </c>
      <c r="D227" s="2">
        <v>0.305323</v>
      </c>
      <c r="E227" s="2">
        <v>0.05587522</v>
      </c>
      <c r="F227" s="2">
        <v>1.08978188</v>
      </c>
      <c r="G227" s="2">
        <v>-1.4819704</v>
      </c>
      <c r="H227" s="2">
        <v>2.21969705</v>
      </c>
      <c r="I227" s="2">
        <v>-0.5760268</v>
      </c>
      <c r="J227" s="2">
        <v>0.08141605</v>
      </c>
      <c r="K227" s="2">
        <v>1.38591347</v>
      </c>
      <c r="L227" s="2">
        <v>2.16614381</v>
      </c>
      <c r="M227" s="2">
        <v>1.05202393</v>
      </c>
      <c r="N227" s="2">
        <v>8.74308919</v>
      </c>
      <c r="O227" s="2">
        <v>1.32711565</v>
      </c>
      <c r="P227" s="2">
        <v>2.0</v>
      </c>
      <c r="Q227" s="1">
        <v>0.0</v>
      </c>
      <c r="R227" s="6">
        <v>0.0</v>
      </c>
      <c r="S227" s="2">
        <v>0.0</v>
      </c>
      <c r="T227" s="2">
        <v>1.0</v>
      </c>
      <c r="U227" s="6">
        <v>1.0</v>
      </c>
      <c r="V227" s="6"/>
      <c r="W227" s="6"/>
      <c r="X227" s="6"/>
      <c r="Y227" s="6"/>
      <c r="Z227" s="6"/>
    </row>
    <row r="228">
      <c r="A228" s="1" t="s">
        <v>1177</v>
      </c>
      <c r="B228" s="2">
        <v>0.91621108</v>
      </c>
      <c r="C228" s="2">
        <v>1.34027408</v>
      </c>
      <c r="D228" s="2">
        <v>-1.0308284</v>
      </c>
      <c r="E228" s="2">
        <v>0.54130411</v>
      </c>
      <c r="F228" s="2">
        <v>0.55652562</v>
      </c>
      <c r="G228" s="2">
        <v>-1.034276</v>
      </c>
      <c r="H228" s="2">
        <v>0.49629121</v>
      </c>
      <c r="I228" s="2">
        <v>0.47668101</v>
      </c>
      <c r="J228" s="2">
        <v>1.01833437</v>
      </c>
      <c r="K228" s="2">
        <v>0.37104998</v>
      </c>
      <c r="L228" s="2">
        <v>0.42531591</v>
      </c>
      <c r="M228" s="2">
        <v>0.07586608</v>
      </c>
      <c r="N228" s="2">
        <v>4.15274903</v>
      </c>
      <c r="O228" s="2">
        <v>1.21663622</v>
      </c>
      <c r="P228" s="2">
        <v>1.0</v>
      </c>
      <c r="Q228" s="1">
        <v>0.0</v>
      </c>
      <c r="R228" s="6">
        <v>0.0</v>
      </c>
      <c r="S228" s="2">
        <v>0.0</v>
      </c>
      <c r="T228" s="2">
        <v>0.0</v>
      </c>
      <c r="U228" s="6">
        <v>1.0</v>
      </c>
      <c r="V228" s="6"/>
      <c r="W228" s="6"/>
      <c r="X228" s="6"/>
      <c r="Y228" s="6"/>
      <c r="Z228" s="6"/>
    </row>
    <row r="229">
      <c r="A229" s="1" t="s">
        <v>1188</v>
      </c>
      <c r="B229" s="2">
        <v>0.2860858</v>
      </c>
      <c r="C229" s="2">
        <v>1.15987343</v>
      </c>
      <c r="D229" s="2">
        <v>0.53755083</v>
      </c>
      <c r="E229" s="2">
        <v>0.63698725</v>
      </c>
      <c r="F229" s="2">
        <v>-0.2966844</v>
      </c>
      <c r="G229" s="2">
        <v>-0.664928</v>
      </c>
      <c r="H229" s="2">
        <v>0.79053123</v>
      </c>
      <c r="I229" s="2">
        <v>-0.4684927</v>
      </c>
      <c r="J229" s="2">
        <v>0.25020812</v>
      </c>
      <c r="K229" s="2">
        <v>0.16807728</v>
      </c>
      <c r="L229" s="2">
        <v>0.90197117</v>
      </c>
      <c r="M229" s="2">
        <v>1.50782508</v>
      </c>
      <c r="N229" s="2">
        <v>4.80900504</v>
      </c>
      <c r="O229" s="2">
        <v>1.20776287</v>
      </c>
      <c r="P229" s="2">
        <v>1.0</v>
      </c>
      <c r="Q229" s="1">
        <v>0.0</v>
      </c>
      <c r="R229" s="6">
        <v>0.0</v>
      </c>
      <c r="S229" s="2">
        <v>0.0</v>
      </c>
      <c r="T229" s="2">
        <v>0.0</v>
      </c>
      <c r="U229" s="6">
        <v>1.0</v>
      </c>
      <c r="V229" s="6"/>
      <c r="W229" s="6"/>
      <c r="X229" s="6"/>
      <c r="Y229" s="6"/>
      <c r="Z229" s="6"/>
    </row>
    <row r="230">
      <c r="A230" s="1" t="s">
        <v>1112</v>
      </c>
      <c r="B230" s="2">
        <v>0.85074352</v>
      </c>
      <c r="C230" s="2">
        <v>-0.3880932</v>
      </c>
      <c r="D230" s="2">
        <v>-0.3627527</v>
      </c>
      <c r="E230" s="2">
        <v>1.16465066</v>
      </c>
      <c r="F230" s="2">
        <v>0.12992062</v>
      </c>
      <c r="G230" s="2">
        <v>-0.788044</v>
      </c>
      <c r="H230" s="2">
        <v>-0.0081203</v>
      </c>
      <c r="I230" s="2">
        <v>0.11019211</v>
      </c>
      <c r="J230" s="2">
        <v>0.69787406</v>
      </c>
      <c r="K230" s="2">
        <v>0.18092365</v>
      </c>
      <c r="L230" s="2">
        <v>0.7465401</v>
      </c>
      <c r="M230" s="2">
        <v>1.89515825</v>
      </c>
      <c r="N230" s="2">
        <v>4.22899279</v>
      </c>
      <c r="O230" s="2">
        <v>1.13219419</v>
      </c>
      <c r="P230" s="2">
        <v>0.0</v>
      </c>
      <c r="Q230" s="1">
        <v>0.0</v>
      </c>
      <c r="R230" s="6">
        <v>0.0</v>
      </c>
      <c r="S230" s="2">
        <v>0.0</v>
      </c>
      <c r="T230" s="2">
        <v>0.0</v>
      </c>
      <c r="U230" s="6">
        <v>0.0</v>
      </c>
      <c r="V230" s="6"/>
      <c r="W230" s="6"/>
      <c r="X230" s="6"/>
      <c r="Y230" s="6"/>
      <c r="Z230" s="6"/>
    </row>
    <row r="231">
      <c r="A231" s="1" t="s">
        <v>1248</v>
      </c>
      <c r="B231" s="2">
        <v>0.93257797</v>
      </c>
      <c r="C231" s="2">
        <v>0.39042699</v>
      </c>
      <c r="D231" s="2">
        <v>0.21613405</v>
      </c>
      <c r="E231" s="2">
        <v>-0.2224202</v>
      </c>
      <c r="F231" s="2">
        <v>0.34322312</v>
      </c>
      <c r="G231" s="2">
        <v>-0.385119</v>
      </c>
      <c r="H231" s="2">
        <v>0.25459405</v>
      </c>
      <c r="I231" s="2">
        <v>0.44784442</v>
      </c>
      <c r="J231" s="2">
        <v>0.01781324</v>
      </c>
      <c r="K231" s="2">
        <v>-1.7460324</v>
      </c>
      <c r="L231" s="2">
        <v>0.46676419</v>
      </c>
      <c r="M231" s="2">
        <v>2.26097291</v>
      </c>
      <c r="N231" s="2">
        <v>2.97677939</v>
      </c>
      <c r="O231" s="2">
        <v>1.04307744</v>
      </c>
      <c r="P231" s="2">
        <v>-3.0</v>
      </c>
      <c r="Q231" s="1">
        <v>0.0</v>
      </c>
      <c r="R231" s="6">
        <v>0.0</v>
      </c>
      <c r="S231" s="2">
        <v>0.0</v>
      </c>
      <c r="T231" s="2">
        <v>0.0</v>
      </c>
      <c r="U231" s="6">
        <v>0.0</v>
      </c>
      <c r="V231" s="6"/>
      <c r="W231" s="6"/>
      <c r="X231" s="6"/>
      <c r="Y231" s="6"/>
      <c r="Z231" s="6"/>
    </row>
    <row r="232">
      <c r="A232" s="1" t="s">
        <v>1178</v>
      </c>
      <c r="B232" s="2">
        <v>1.03487103</v>
      </c>
      <c r="C232" s="2">
        <v>0.33146807</v>
      </c>
      <c r="D232" s="2">
        <v>1.35876229</v>
      </c>
      <c r="E232" s="2">
        <v>0.81033004</v>
      </c>
      <c r="F232" s="2">
        <v>0.98313063</v>
      </c>
      <c r="G232" s="2">
        <v>-1.1573919</v>
      </c>
      <c r="H232" s="2">
        <v>1.42104556</v>
      </c>
      <c r="I232" s="2">
        <v>-0.2782402</v>
      </c>
      <c r="J232" s="2">
        <v>0.23553055</v>
      </c>
      <c r="K232" s="2">
        <v>0.21946277</v>
      </c>
      <c r="L232" s="2">
        <v>1.50297127</v>
      </c>
      <c r="M232" s="2">
        <v>0.55709821</v>
      </c>
      <c r="N232" s="2">
        <v>7.01903831</v>
      </c>
      <c r="O232" s="2">
        <v>1.01540503</v>
      </c>
      <c r="P232" s="2">
        <v>-1.0</v>
      </c>
      <c r="Q232" s="1">
        <v>0.0</v>
      </c>
      <c r="R232" s="6">
        <v>0.0</v>
      </c>
      <c r="S232" s="2">
        <v>0.0</v>
      </c>
      <c r="T232" s="2">
        <v>0.0</v>
      </c>
      <c r="U232" s="6">
        <v>0.0</v>
      </c>
      <c r="V232" s="6"/>
      <c r="W232" s="6"/>
      <c r="X232" s="6"/>
      <c r="Y232" s="6"/>
      <c r="Z232" s="6"/>
    </row>
    <row r="233">
      <c r="A233" s="1" t="s">
        <v>1120</v>
      </c>
      <c r="B233" s="2">
        <v>0.90393591</v>
      </c>
      <c r="C233" s="2">
        <v>-1.3883787</v>
      </c>
      <c r="D233" s="2">
        <v>0.26156993</v>
      </c>
      <c r="E233" s="2">
        <v>1.2637427</v>
      </c>
      <c r="F233" s="2">
        <v>0.66317688</v>
      </c>
      <c r="G233" s="2">
        <v>-1.2357385</v>
      </c>
      <c r="H233" s="2">
        <v>1.49460557</v>
      </c>
      <c r="I233" s="2">
        <v>1.03916679</v>
      </c>
      <c r="J233" s="2">
        <v>-0.9044275</v>
      </c>
      <c r="K233" s="2">
        <v>1.11870891</v>
      </c>
      <c r="L233" s="2">
        <v>1.10921258</v>
      </c>
      <c r="M233" s="2">
        <v>1.07549866</v>
      </c>
      <c r="N233" s="2">
        <v>5.40107326</v>
      </c>
      <c r="O233" s="2">
        <v>0.96239496</v>
      </c>
      <c r="P233" s="2">
        <v>-1.0</v>
      </c>
      <c r="Q233" s="1">
        <v>0.0</v>
      </c>
      <c r="R233" s="6">
        <v>0.0</v>
      </c>
      <c r="S233" s="2">
        <v>0.0</v>
      </c>
      <c r="T233" s="2">
        <v>0.0</v>
      </c>
      <c r="U233" s="6">
        <v>0.0</v>
      </c>
      <c r="V233" s="6"/>
      <c r="W233" s="6"/>
      <c r="X233" s="6"/>
      <c r="Y233" s="6"/>
      <c r="Z233" s="6"/>
    </row>
    <row r="234">
      <c r="A234" s="1" t="s">
        <v>1220</v>
      </c>
      <c r="B234" s="2">
        <v>1.53406119</v>
      </c>
      <c r="C234" s="2">
        <v>-0.1773342</v>
      </c>
      <c r="D234" s="2">
        <v>-0.4351136</v>
      </c>
      <c r="E234" s="2">
        <v>0.56778923</v>
      </c>
      <c r="F234" s="2">
        <v>0.98313063</v>
      </c>
      <c r="G234" s="2">
        <v>-0.7656593</v>
      </c>
      <c r="H234" s="2">
        <v>0.18103404</v>
      </c>
      <c r="I234" s="2">
        <v>0.69071512</v>
      </c>
      <c r="J234" s="2">
        <v>0.81040211</v>
      </c>
      <c r="K234" s="2">
        <v>-0.9598343</v>
      </c>
      <c r="L234" s="2">
        <v>0.54966076</v>
      </c>
      <c r="M234" s="2">
        <v>0.87987585</v>
      </c>
      <c r="N234" s="2">
        <v>3.85872761</v>
      </c>
      <c r="O234" s="2">
        <v>0.90538335</v>
      </c>
      <c r="P234" s="2">
        <v>0.0</v>
      </c>
      <c r="Q234" s="1">
        <v>0.0</v>
      </c>
      <c r="R234" s="6">
        <v>0.0</v>
      </c>
      <c r="S234" s="2">
        <v>0.0</v>
      </c>
      <c r="T234" s="2">
        <v>0.0</v>
      </c>
      <c r="U234" s="6">
        <v>0.0</v>
      </c>
      <c r="V234" s="6"/>
      <c r="W234" s="6"/>
      <c r="X234" s="6"/>
      <c r="Y234" s="6"/>
      <c r="Z234" s="6"/>
    </row>
    <row r="235">
      <c r="A235" s="1" t="s">
        <v>1091</v>
      </c>
      <c r="B235" s="2">
        <v>0.57659811</v>
      </c>
      <c r="C235" s="2">
        <v>0.3876325</v>
      </c>
      <c r="D235" s="2">
        <v>-0.7851381</v>
      </c>
      <c r="E235" s="2">
        <v>0.18046251</v>
      </c>
      <c r="F235" s="2">
        <v>0.44987437</v>
      </c>
      <c r="G235" s="2">
        <v>-0.4522732</v>
      </c>
      <c r="H235" s="2">
        <v>0.92714267</v>
      </c>
      <c r="I235" s="2">
        <v>0.95978001</v>
      </c>
      <c r="J235" s="2">
        <v>-0.077591</v>
      </c>
      <c r="K235" s="2">
        <v>1.03906139</v>
      </c>
      <c r="L235" s="2">
        <v>-1.1497189</v>
      </c>
      <c r="M235" s="2">
        <v>0.12281556</v>
      </c>
      <c r="N235" s="2">
        <v>2.17864599</v>
      </c>
      <c r="O235" s="2">
        <v>0.89168655</v>
      </c>
      <c r="P235" s="2">
        <v>-1.0</v>
      </c>
      <c r="Q235" s="1">
        <v>0.0</v>
      </c>
      <c r="R235" s="6">
        <v>0.0</v>
      </c>
      <c r="S235" s="2">
        <v>0.0</v>
      </c>
      <c r="T235" s="2">
        <v>0.0</v>
      </c>
      <c r="U235" s="6">
        <v>0.0</v>
      </c>
      <c r="V235" s="6"/>
      <c r="W235" s="6"/>
      <c r="X235" s="6"/>
      <c r="Y235" s="6"/>
      <c r="Z235" s="6"/>
    </row>
    <row r="236">
      <c r="A236" s="1" t="s">
        <v>1104</v>
      </c>
      <c r="B236" s="2">
        <v>1.52178602</v>
      </c>
      <c r="C236" s="2">
        <v>-0.3315808</v>
      </c>
      <c r="D236" s="2">
        <v>0.32888234</v>
      </c>
      <c r="E236" s="2">
        <v>1.97256499</v>
      </c>
      <c r="F236" s="2">
        <v>0.12992062</v>
      </c>
      <c r="G236" s="2">
        <v>-1.1573919</v>
      </c>
      <c r="H236" s="2">
        <v>0.11798261</v>
      </c>
      <c r="I236" s="2">
        <v>0.51114705</v>
      </c>
      <c r="J236" s="2">
        <v>1.05013578</v>
      </c>
      <c r="K236" s="2">
        <v>-0.4023017</v>
      </c>
      <c r="L236" s="2">
        <v>0.31133313</v>
      </c>
      <c r="M236" s="2">
        <v>0.35951916</v>
      </c>
      <c r="N236" s="2">
        <v>4.41199721</v>
      </c>
      <c r="O236" s="2">
        <v>0.86729508</v>
      </c>
      <c r="P236" s="2">
        <v>0.0</v>
      </c>
      <c r="Q236" s="1">
        <v>0.0</v>
      </c>
      <c r="R236" s="6">
        <v>0.0</v>
      </c>
      <c r="S236" s="2">
        <v>0.0</v>
      </c>
      <c r="T236" s="2">
        <v>0.0</v>
      </c>
      <c r="U236" s="6">
        <v>0.0</v>
      </c>
      <c r="V236" s="6"/>
      <c r="W236" s="6"/>
      <c r="X236" s="6"/>
      <c r="Y236" s="6"/>
      <c r="Z236" s="6"/>
    </row>
    <row r="237">
      <c r="A237" s="1" t="s">
        <v>1216</v>
      </c>
      <c r="B237" s="2">
        <v>-0.0207934</v>
      </c>
      <c r="C237" s="2">
        <v>0.66900585</v>
      </c>
      <c r="D237" s="2">
        <v>-0.5966634</v>
      </c>
      <c r="E237" s="2">
        <v>-0.1137297</v>
      </c>
      <c r="F237" s="2">
        <v>0.02326936</v>
      </c>
      <c r="G237" s="2">
        <v>-0.3963114</v>
      </c>
      <c r="H237" s="2">
        <v>0.78002266</v>
      </c>
      <c r="I237" s="2">
        <v>-0.6526563</v>
      </c>
      <c r="J237" s="2">
        <v>0.42389272</v>
      </c>
      <c r="K237" s="2">
        <v>-0.6566599</v>
      </c>
      <c r="L237" s="2">
        <v>0.51857454</v>
      </c>
      <c r="M237" s="2">
        <v>1.67801693</v>
      </c>
      <c r="N237" s="2">
        <v>1.6559681</v>
      </c>
      <c r="O237" s="2">
        <v>0.86038941</v>
      </c>
      <c r="P237" s="2">
        <v>-3.0</v>
      </c>
      <c r="Q237" s="1">
        <v>0.0</v>
      </c>
      <c r="R237" s="6">
        <v>0.0</v>
      </c>
      <c r="S237" s="2">
        <v>0.0</v>
      </c>
      <c r="T237" s="2">
        <v>0.0</v>
      </c>
      <c r="U237" s="6">
        <v>0.0</v>
      </c>
      <c r="V237" s="6"/>
      <c r="W237" s="6"/>
      <c r="X237" s="6"/>
      <c r="Y237" s="6"/>
      <c r="Z237" s="6"/>
    </row>
    <row r="238">
      <c r="A238" s="1" t="s">
        <v>1259</v>
      </c>
      <c r="B238" s="2">
        <v>1.01441242</v>
      </c>
      <c r="C238" s="2">
        <v>0.54511084</v>
      </c>
      <c r="D238" s="2">
        <v>-0.5932977</v>
      </c>
      <c r="E238" s="2">
        <v>0.53341135</v>
      </c>
      <c r="F238" s="2">
        <v>-0.1900331</v>
      </c>
      <c r="G238" s="2">
        <v>-0.8551982</v>
      </c>
      <c r="H238" s="2">
        <v>0.32815405</v>
      </c>
      <c r="I238" s="2">
        <v>-0.2027595</v>
      </c>
      <c r="J238" s="2">
        <v>0.83731099</v>
      </c>
      <c r="K238" s="2">
        <v>-0.5281962</v>
      </c>
      <c r="L238" s="2">
        <v>-0.6834257</v>
      </c>
      <c r="M238" s="2">
        <v>1.16352893</v>
      </c>
      <c r="N238" s="2">
        <v>1.36901814</v>
      </c>
      <c r="O238" s="2">
        <v>0.85864831</v>
      </c>
      <c r="P238" s="2">
        <v>-1.0</v>
      </c>
      <c r="Q238" s="1">
        <v>0.0</v>
      </c>
      <c r="R238" s="6">
        <v>0.0</v>
      </c>
      <c r="S238" s="2">
        <v>0.0</v>
      </c>
      <c r="T238" s="2">
        <v>0.0</v>
      </c>
      <c r="U238" s="6">
        <v>0.0</v>
      </c>
      <c r="V238" s="6"/>
      <c r="W238" s="6"/>
      <c r="X238" s="6"/>
      <c r="Y238" s="6"/>
      <c r="Z238" s="6"/>
    </row>
    <row r="239">
      <c r="A239" s="1" t="s">
        <v>1136</v>
      </c>
      <c r="B239" s="2">
        <v>1.02259587</v>
      </c>
      <c r="C239" s="2">
        <v>-0.0669253</v>
      </c>
      <c r="D239" s="2">
        <v>0.58803514</v>
      </c>
      <c r="E239" s="2">
        <v>0.19059966</v>
      </c>
      <c r="F239" s="2">
        <v>0.02326936</v>
      </c>
      <c r="G239" s="2">
        <v>-1.2581232</v>
      </c>
      <c r="H239" s="2">
        <v>1.31595984</v>
      </c>
      <c r="I239" s="2">
        <v>0.77216986</v>
      </c>
      <c r="J239" s="2">
        <v>0.06429221</v>
      </c>
      <c r="K239" s="2">
        <v>0.52520646</v>
      </c>
      <c r="L239" s="2">
        <v>0.78798839</v>
      </c>
      <c r="M239" s="2">
        <v>0.58839786</v>
      </c>
      <c r="N239" s="2">
        <v>4.55346612</v>
      </c>
      <c r="O239" s="2">
        <v>0.82780426</v>
      </c>
      <c r="P239" s="2">
        <v>0.0</v>
      </c>
      <c r="Q239" s="1">
        <v>0.0</v>
      </c>
      <c r="R239" s="6">
        <v>0.0</v>
      </c>
      <c r="S239" s="2">
        <v>0.0</v>
      </c>
      <c r="T239" s="2">
        <v>0.0</v>
      </c>
      <c r="U239" s="6">
        <v>0.0</v>
      </c>
      <c r="V239" s="6"/>
      <c r="W239" s="6"/>
      <c r="X239" s="6"/>
      <c r="Y239" s="6"/>
      <c r="Z239" s="6"/>
    </row>
    <row r="240">
      <c r="A240" s="1" t="s">
        <v>1082</v>
      </c>
      <c r="B240" s="2">
        <v>0.61751533</v>
      </c>
      <c r="C240" s="2">
        <v>-0.1831303</v>
      </c>
      <c r="D240" s="2">
        <v>-0.4485761</v>
      </c>
      <c r="E240" s="2">
        <v>-0.3925188</v>
      </c>
      <c r="F240" s="2">
        <v>1.19643314</v>
      </c>
      <c r="G240" s="2">
        <v>-0.5977739</v>
      </c>
      <c r="H240" s="2">
        <v>0.14950832</v>
      </c>
      <c r="I240" s="2">
        <v>0.23335076</v>
      </c>
      <c r="J240" s="2">
        <v>0.21106793</v>
      </c>
      <c r="K240" s="2">
        <v>-0.040034</v>
      </c>
      <c r="L240" s="2">
        <v>-0.0202531</v>
      </c>
      <c r="M240" s="2">
        <v>1.34545815</v>
      </c>
      <c r="N240" s="2">
        <v>2.07104753</v>
      </c>
      <c r="O240" s="2">
        <v>0.75491862</v>
      </c>
      <c r="P240" s="2">
        <v>0.0</v>
      </c>
      <c r="Q240" s="1">
        <v>0.0</v>
      </c>
      <c r="R240" s="6">
        <v>0.0</v>
      </c>
      <c r="S240" s="2">
        <v>0.0</v>
      </c>
      <c r="T240" s="2">
        <v>0.0</v>
      </c>
      <c r="U240" s="6">
        <v>0.0</v>
      </c>
      <c r="V240" s="6"/>
      <c r="W240" s="6"/>
      <c r="X240" s="6"/>
      <c r="Y240" s="6"/>
      <c r="Z240" s="6"/>
    </row>
    <row r="241">
      <c r="A241" s="1" t="s">
        <v>1260</v>
      </c>
      <c r="B241" s="2">
        <v>-0.2662967</v>
      </c>
      <c r="C241" s="2">
        <v>0.67728337</v>
      </c>
      <c r="D241" s="2">
        <v>-1.5777418</v>
      </c>
      <c r="E241" s="2">
        <v>0.75122219</v>
      </c>
      <c r="F241" s="2">
        <v>0.02326936</v>
      </c>
      <c r="G241" s="2">
        <v>-0.0941176</v>
      </c>
      <c r="H241" s="2">
        <v>-1.2481318</v>
      </c>
      <c r="I241" s="2">
        <v>1.47056673</v>
      </c>
      <c r="J241" s="2">
        <v>-0.4738854</v>
      </c>
      <c r="K241" s="2">
        <v>0.11155324</v>
      </c>
      <c r="L241" s="2">
        <v>0.78798839</v>
      </c>
      <c r="M241" s="2">
        <v>0.51601742</v>
      </c>
      <c r="N241" s="2">
        <v>0.67772735</v>
      </c>
      <c r="O241" s="2">
        <v>0.73804068</v>
      </c>
      <c r="P241" s="2">
        <v>0.0</v>
      </c>
      <c r="Q241" s="1">
        <v>0.0</v>
      </c>
      <c r="R241" s="6">
        <v>0.0</v>
      </c>
      <c r="S241" s="2">
        <v>0.0</v>
      </c>
      <c r="T241" s="2">
        <v>0.0</v>
      </c>
      <c r="U241" s="6">
        <v>0.0</v>
      </c>
      <c r="V241" s="6"/>
      <c r="W241" s="6"/>
      <c r="X241" s="6"/>
      <c r="Y241" s="6"/>
      <c r="Z241" s="6"/>
    </row>
    <row r="242">
      <c r="A242" s="1" t="s">
        <v>1140</v>
      </c>
      <c r="B242" s="2">
        <v>0.83437663</v>
      </c>
      <c r="C242" s="2">
        <v>-0.6338539</v>
      </c>
      <c r="D242" s="2">
        <v>0.05121863</v>
      </c>
      <c r="E242" s="2">
        <v>0.03088801</v>
      </c>
      <c r="F242" s="2">
        <v>-0.6166381</v>
      </c>
      <c r="G242" s="2">
        <v>-0.508235</v>
      </c>
      <c r="H242" s="2">
        <v>1.04273696</v>
      </c>
      <c r="I242" s="2">
        <v>-0.0127368</v>
      </c>
      <c r="J242" s="2">
        <v>-0.4200677</v>
      </c>
      <c r="K242" s="2">
        <v>-2.2136403</v>
      </c>
      <c r="L242" s="2">
        <v>0.76726424</v>
      </c>
      <c r="M242" s="2">
        <v>2.97890864</v>
      </c>
      <c r="N242" s="2">
        <v>1.30022128</v>
      </c>
      <c r="O242" s="2">
        <v>0.73530582</v>
      </c>
      <c r="P242" s="2">
        <v>-4.0</v>
      </c>
      <c r="Q242" s="1">
        <v>0.0</v>
      </c>
      <c r="R242" s="6">
        <v>0.0</v>
      </c>
      <c r="S242" s="2">
        <v>0.0</v>
      </c>
      <c r="T242" s="2">
        <v>0.0</v>
      </c>
      <c r="U242" s="6">
        <v>0.0</v>
      </c>
      <c r="V242" s="6"/>
      <c r="W242" s="6"/>
      <c r="X242" s="6"/>
      <c r="Y242" s="6"/>
      <c r="Z242" s="6"/>
    </row>
    <row r="243">
      <c r="A243" s="1" t="s">
        <v>1094</v>
      </c>
      <c r="B243" s="2">
        <v>0.87938558</v>
      </c>
      <c r="C243" s="2">
        <v>0.8956224</v>
      </c>
      <c r="D243" s="2">
        <v>-1.3859014</v>
      </c>
      <c r="E243" s="2">
        <v>-0.1984407</v>
      </c>
      <c r="F243" s="2">
        <v>-0.5099869</v>
      </c>
      <c r="G243" s="2">
        <v>-0.0381558</v>
      </c>
      <c r="H243" s="2">
        <v>0.46476549</v>
      </c>
      <c r="I243" s="2">
        <v>1.23861028</v>
      </c>
      <c r="J243" s="2">
        <v>0.36028991</v>
      </c>
      <c r="K243" s="2">
        <v>0.05245992</v>
      </c>
      <c r="L243" s="2">
        <v>0.40459177</v>
      </c>
      <c r="M243" s="2">
        <v>-0.0356389</v>
      </c>
      <c r="N243" s="2">
        <v>2.12760165</v>
      </c>
      <c r="O243" s="2">
        <v>0.67032041</v>
      </c>
      <c r="P243" s="2">
        <v>1.0</v>
      </c>
      <c r="Q243" s="1">
        <v>0.0</v>
      </c>
      <c r="R243" s="6">
        <v>0.0</v>
      </c>
      <c r="S243" s="2">
        <v>0.0</v>
      </c>
      <c r="T243" s="2">
        <v>0.0</v>
      </c>
      <c r="U243" s="6">
        <v>1.0</v>
      </c>
      <c r="V243" s="6"/>
      <c r="W243" s="6"/>
      <c r="X243" s="6"/>
      <c r="Y243" s="6"/>
      <c r="Z243" s="6"/>
    </row>
    <row r="244">
      <c r="A244" s="1" t="s">
        <v>1187</v>
      </c>
      <c r="B244" s="2">
        <v>0.68298289</v>
      </c>
      <c r="C244" s="2">
        <v>0.69077892</v>
      </c>
      <c r="D244" s="2">
        <v>1.08109858</v>
      </c>
      <c r="E244" s="2">
        <v>-0.1829782</v>
      </c>
      <c r="F244" s="2">
        <v>-0.9365919</v>
      </c>
      <c r="G244" s="2">
        <v>-0.664928</v>
      </c>
      <c r="H244" s="2">
        <v>-0.0081203</v>
      </c>
      <c r="I244" s="2">
        <v>0.76860837</v>
      </c>
      <c r="J244" s="2">
        <v>0.25754691</v>
      </c>
      <c r="K244" s="2">
        <v>0.54832993</v>
      </c>
      <c r="L244" s="2">
        <v>1.4926092</v>
      </c>
      <c r="M244" s="2">
        <v>0.80749541</v>
      </c>
      <c r="N244" s="2">
        <v>4.53683182</v>
      </c>
      <c r="O244" s="2">
        <v>0.66944297</v>
      </c>
      <c r="P244" s="2">
        <v>1.0</v>
      </c>
      <c r="Q244" s="1">
        <v>0.0</v>
      </c>
      <c r="R244" s="6">
        <v>0.0</v>
      </c>
      <c r="S244" s="2">
        <v>0.0</v>
      </c>
      <c r="T244" s="2">
        <v>0.0</v>
      </c>
      <c r="U244" s="6">
        <v>1.0</v>
      </c>
      <c r="V244" s="6"/>
      <c r="W244" s="6"/>
      <c r="X244" s="6"/>
      <c r="Y244" s="6"/>
      <c r="Z244" s="6"/>
    </row>
    <row r="245">
      <c r="A245" s="1" t="s">
        <v>1130</v>
      </c>
      <c r="B245" s="2">
        <v>-0.0248851</v>
      </c>
      <c r="C245" s="2">
        <v>1.25307407</v>
      </c>
      <c r="D245" s="2">
        <v>-0.8154287</v>
      </c>
      <c r="E245" s="2">
        <v>0.71376636</v>
      </c>
      <c r="F245" s="2">
        <v>-0.0833819</v>
      </c>
      <c r="G245" s="2">
        <v>0.15211437</v>
      </c>
      <c r="H245" s="2">
        <v>0.19154261</v>
      </c>
      <c r="I245" s="2">
        <v>-0.4192063</v>
      </c>
      <c r="J245" s="2">
        <v>1.64457743</v>
      </c>
      <c r="K245" s="2">
        <v>0.08842976</v>
      </c>
      <c r="L245" s="2">
        <v>1.23355743</v>
      </c>
      <c r="M245" s="2">
        <v>-0.653807</v>
      </c>
      <c r="N245" s="2">
        <v>3.28035303</v>
      </c>
      <c r="O245" s="2">
        <v>0.56888715</v>
      </c>
      <c r="P245" s="2">
        <v>-2.0</v>
      </c>
      <c r="Q245" s="1">
        <v>0.0</v>
      </c>
      <c r="R245" s="6">
        <v>0.0</v>
      </c>
      <c r="S245" s="2">
        <v>0.0</v>
      </c>
      <c r="T245" s="2">
        <v>0.0</v>
      </c>
      <c r="U245" s="6">
        <v>0.0</v>
      </c>
      <c r="V245" s="6"/>
      <c r="W245" s="6"/>
      <c r="X245" s="6"/>
      <c r="Y245" s="6"/>
      <c r="Z245" s="6"/>
    </row>
    <row r="246">
      <c r="A246" s="1" t="s">
        <v>1215</v>
      </c>
      <c r="B246" s="2">
        <v>0.72799184</v>
      </c>
      <c r="C246" s="2">
        <v>-2.1692077</v>
      </c>
      <c r="D246" s="2">
        <v>-0.0295563</v>
      </c>
      <c r="E246" s="2">
        <v>1.27859671</v>
      </c>
      <c r="F246" s="2">
        <v>0.87647938</v>
      </c>
      <c r="G246" s="2">
        <v>-1.6274711</v>
      </c>
      <c r="H246" s="2">
        <v>2.29325706</v>
      </c>
      <c r="I246" s="2">
        <v>0.84661651</v>
      </c>
      <c r="J246" s="2">
        <v>-0.4812242</v>
      </c>
      <c r="K246" s="2">
        <v>1.37820565</v>
      </c>
      <c r="L246" s="2">
        <v>-0.0513394</v>
      </c>
      <c r="M246" s="2">
        <v>0.09542837</v>
      </c>
      <c r="N246" s="2">
        <v>3.13777685</v>
      </c>
      <c r="O246" s="2">
        <v>0.55144201</v>
      </c>
      <c r="P246" s="2">
        <v>1.0</v>
      </c>
      <c r="Q246" s="1">
        <v>0.0</v>
      </c>
      <c r="R246" s="6">
        <v>0.0</v>
      </c>
      <c r="S246" s="2">
        <v>0.0</v>
      </c>
      <c r="T246" s="2">
        <v>0.0</v>
      </c>
      <c r="U246" s="6">
        <v>1.0</v>
      </c>
      <c r="V246" s="6"/>
      <c r="W246" s="6"/>
      <c r="X246" s="6"/>
      <c r="Y246" s="6"/>
      <c r="Z246" s="6"/>
    </row>
    <row r="247">
      <c r="A247" s="1" t="s">
        <v>1219</v>
      </c>
      <c r="B247" s="2">
        <v>0.22061824</v>
      </c>
      <c r="C247" s="2">
        <v>-0.0808617</v>
      </c>
      <c r="D247" s="2">
        <v>1.22918589</v>
      </c>
      <c r="E247" s="2">
        <v>1.02897987</v>
      </c>
      <c r="F247" s="2">
        <v>0.76982813</v>
      </c>
      <c r="G247" s="2">
        <v>-0.7656593</v>
      </c>
      <c r="H247" s="2">
        <v>1.18985697</v>
      </c>
      <c r="I247" s="2">
        <v>0.08307882</v>
      </c>
      <c r="J247" s="2">
        <v>-0.4371915</v>
      </c>
      <c r="K247" s="2">
        <v>1.5349314</v>
      </c>
      <c r="L247" s="2">
        <v>0.10409171</v>
      </c>
      <c r="M247" s="2">
        <v>-0.5031774</v>
      </c>
      <c r="N247" s="2">
        <v>4.37368115</v>
      </c>
      <c r="O247" s="2">
        <v>0.54185628</v>
      </c>
      <c r="P247" s="2">
        <v>-2.0</v>
      </c>
      <c r="Q247" s="1">
        <v>0.0</v>
      </c>
      <c r="R247" s="6">
        <v>0.0</v>
      </c>
      <c r="S247" s="2">
        <v>0.0</v>
      </c>
      <c r="T247" s="2">
        <v>0.0</v>
      </c>
      <c r="U247" s="6">
        <v>0.0</v>
      </c>
      <c r="V247" s="6"/>
      <c r="W247" s="6"/>
      <c r="X247" s="6"/>
      <c r="Y247" s="6"/>
      <c r="Z247" s="6"/>
    </row>
    <row r="248">
      <c r="A248" s="1" t="s">
        <v>1155</v>
      </c>
      <c r="B248" s="2">
        <v>-0.3113057</v>
      </c>
      <c r="C248" s="2">
        <v>-0.1831303</v>
      </c>
      <c r="D248" s="2">
        <v>0.21276842</v>
      </c>
      <c r="E248" s="2">
        <v>-0.1486171</v>
      </c>
      <c r="F248" s="2">
        <v>1.62303814</v>
      </c>
      <c r="G248" s="2">
        <v>-0.0381558</v>
      </c>
      <c r="H248" s="2">
        <v>-0.0711717</v>
      </c>
      <c r="I248" s="2">
        <v>-0.0375523</v>
      </c>
      <c r="J248" s="2">
        <v>0.78104696</v>
      </c>
      <c r="K248" s="2">
        <v>-1.1114215</v>
      </c>
      <c r="L248" s="2">
        <v>0.87088495</v>
      </c>
      <c r="M248" s="2">
        <v>0.74685234</v>
      </c>
      <c r="N248" s="2">
        <v>2.33323645</v>
      </c>
      <c r="O248" s="2">
        <v>0.51454598</v>
      </c>
      <c r="P248" s="2">
        <v>-3.0</v>
      </c>
      <c r="Q248" s="1">
        <v>0.0</v>
      </c>
      <c r="R248" s="6">
        <v>0.0</v>
      </c>
      <c r="S248" s="2">
        <v>0.0</v>
      </c>
      <c r="T248" s="2">
        <v>0.0</v>
      </c>
      <c r="U248" s="6">
        <v>0.0</v>
      </c>
      <c r="V248" s="6"/>
      <c r="W248" s="6"/>
      <c r="X248" s="6"/>
      <c r="Y248" s="6"/>
      <c r="Z248" s="6"/>
    </row>
    <row r="249">
      <c r="A249" s="1" t="s">
        <v>1261</v>
      </c>
      <c r="B249" s="2">
        <v>-0.0044265</v>
      </c>
      <c r="C249" s="2">
        <v>0.69955993</v>
      </c>
      <c r="D249" s="2">
        <v>1.79461017</v>
      </c>
      <c r="E249" s="2">
        <v>0.16675123</v>
      </c>
      <c r="F249" s="2">
        <v>0.55652562</v>
      </c>
      <c r="G249" s="2">
        <v>0.07376784</v>
      </c>
      <c r="H249" s="2">
        <v>0.07594832</v>
      </c>
      <c r="I249" s="2">
        <v>0.21761127</v>
      </c>
      <c r="J249" s="2">
        <v>-0.0115419</v>
      </c>
      <c r="K249" s="2">
        <v>-0.3123771</v>
      </c>
      <c r="L249" s="2">
        <v>0.97450566</v>
      </c>
      <c r="M249" s="2">
        <v>0.18932732</v>
      </c>
      <c r="N249" s="2">
        <v>4.42026186</v>
      </c>
      <c r="O249" s="2">
        <v>0.51324784</v>
      </c>
      <c r="P249" s="2">
        <v>2.0</v>
      </c>
      <c r="Q249" s="1">
        <v>0.0</v>
      </c>
      <c r="R249" s="6">
        <v>0.0</v>
      </c>
      <c r="S249" s="2">
        <v>0.0</v>
      </c>
      <c r="T249" s="2">
        <v>1.0</v>
      </c>
      <c r="U249" s="6">
        <v>1.0</v>
      </c>
      <c r="V249" s="6"/>
      <c r="W249" s="6"/>
      <c r="X249" s="6"/>
      <c r="Y249" s="6"/>
      <c r="Z249" s="6"/>
    </row>
    <row r="250">
      <c r="A250" s="1" t="s">
        <v>1099</v>
      </c>
      <c r="B250" s="2">
        <v>0.40065403</v>
      </c>
      <c r="C250" s="2">
        <v>1.01813134</v>
      </c>
      <c r="D250" s="2">
        <v>-0.7716756</v>
      </c>
      <c r="E250" s="2">
        <v>0.08981827</v>
      </c>
      <c r="F250" s="2">
        <v>-0.4033356</v>
      </c>
      <c r="G250" s="2">
        <v>-0.1276947</v>
      </c>
      <c r="H250" s="2">
        <v>0.79053123</v>
      </c>
      <c r="I250" s="2">
        <v>-0.3529166</v>
      </c>
      <c r="J250" s="2">
        <v>0.13768007</v>
      </c>
      <c r="K250" s="2">
        <v>-0.79797</v>
      </c>
      <c r="L250" s="2">
        <v>1.47188506</v>
      </c>
      <c r="M250" s="2">
        <v>0.54340461</v>
      </c>
      <c r="N250" s="2">
        <v>1.99851206</v>
      </c>
      <c r="O250" s="2">
        <v>0.50587201</v>
      </c>
      <c r="P250" s="2">
        <v>2.0</v>
      </c>
      <c r="Q250" s="1">
        <v>0.0</v>
      </c>
      <c r="R250" s="6">
        <v>0.0</v>
      </c>
      <c r="S250" s="2">
        <v>0.0</v>
      </c>
      <c r="T250" s="2">
        <v>1.0</v>
      </c>
      <c r="U250" s="6">
        <v>1.0</v>
      </c>
      <c r="V250" s="6"/>
      <c r="W250" s="6"/>
      <c r="X250" s="6"/>
      <c r="Y250" s="6"/>
      <c r="Z250" s="6"/>
    </row>
    <row r="251">
      <c r="A251" s="1" t="s">
        <v>1262</v>
      </c>
      <c r="B251" s="2">
        <v>1.67317975</v>
      </c>
      <c r="C251" s="2">
        <v>0.53947508</v>
      </c>
      <c r="D251" s="2">
        <v>2.30618453</v>
      </c>
      <c r="E251" s="2">
        <v>1.22568334</v>
      </c>
      <c r="F251" s="2">
        <v>-0.6166381</v>
      </c>
      <c r="G251" s="2">
        <v>-1.034276</v>
      </c>
      <c r="H251" s="2">
        <v>0.76951408</v>
      </c>
      <c r="I251" s="2">
        <v>-1.0435012</v>
      </c>
      <c r="J251" s="2">
        <v>-0.2121354</v>
      </c>
      <c r="K251" s="2">
        <v>-0.3021</v>
      </c>
      <c r="L251" s="2">
        <v>1.0677643</v>
      </c>
      <c r="M251" s="2">
        <v>0.67642812</v>
      </c>
      <c r="N251" s="2">
        <v>5.04957857</v>
      </c>
      <c r="O251" s="2">
        <v>0.42450671</v>
      </c>
      <c r="P251" s="2">
        <v>-1.0</v>
      </c>
      <c r="Q251" s="1">
        <v>0.0</v>
      </c>
      <c r="R251" s="6">
        <v>0.0</v>
      </c>
      <c r="S251" s="2">
        <v>0.0</v>
      </c>
      <c r="T251" s="2">
        <v>0.0</v>
      </c>
      <c r="U251" s="6">
        <v>0.0</v>
      </c>
      <c r="V251" s="6"/>
      <c r="W251" s="6"/>
      <c r="X251" s="6"/>
      <c r="Y251" s="6"/>
      <c r="Z251" s="6"/>
    </row>
    <row r="252">
      <c r="A252" s="1" t="s">
        <v>1071</v>
      </c>
      <c r="B252" s="2">
        <v>-0.2744802</v>
      </c>
      <c r="C252" s="2">
        <v>1.06935477</v>
      </c>
      <c r="D252" s="2">
        <v>0.02261085</v>
      </c>
      <c r="E252" s="2">
        <v>0.3633152</v>
      </c>
      <c r="F252" s="2">
        <v>0.02326936</v>
      </c>
      <c r="G252" s="2">
        <v>-0.2843877</v>
      </c>
      <c r="H252" s="2">
        <v>0.58035978</v>
      </c>
      <c r="I252" s="2">
        <v>0.08078109</v>
      </c>
      <c r="J252" s="2">
        <v>0.69787406</v>
      </c>
      <c r="K252" s="2">
        <v>-0.022049</v>
      </c>
      <c r="L252" s="2">
        <v>-0.2585808</v>
      </c>
      <c r="M252" s="2">
        <v>-0.876817</v>
      </c>
      <c r="N252" s="2">
        <v>1.12125035</v>
      </c>
      <c r="O252" s="2">
        <v>0.38028678</v>
      </c>
      <c r="P252" s="2">
        <v>-3.0</v>
      </c>
      <c r="Q252" s="1">
        <v>0.0</v>
      </c>
      <c r="R252" s="6">
        <v>0.0</v>
      </c>
      <c r="S252" s="2">
        <v>0.0</v>
      </c>
      <c r="T252" s="2">
        <v>0.0</v>
      </c>
      <c r="U252" s="6">
        <v>0.0</v>
      </c>
      <c r="V252" s="6"/>
      <c r="W252" s="6"/>
      <c r="X252" s="6"/>
      <c r="Y252" s="6"/>
      <c r="Z252" s="6"/>
    </row>
    <row r="253">
      <c r="A253" s="1" t="s">
        <v>1074</v>
      </c>
      <c r="B253" s="2">
        <v>0.29836097</v>
      </c>
      <c r="C253" s="2">
        <v>-0.1831303</v>
      </c>
      <c r="D253" s="2">
        <v>0.86569885</v>
      </c>
      <c r="E253" s="2">
        <v>1.00994129</v>
      </c>
      <c r="F253" s="2">
        <v>0.98313063</v>
      </c>
      <c r="G253" s="2">
        <v>-0.4075037</v>
      </c>
      <c r="H253" s="2">
        <v>-0.0711717</v>
      </c>
      <c r="I253" s="2">
        <v>0.93381559</v>
      </c>
      <c r="J253" s="2">
        <v>-0.8310397</v>
      </c>
      <c r="K253" s="2">
        <v>1.58374762</v>
      </c>
      <c r="L253" s="2">
        <v>-0.4658222</v>
      </c>
      <c r="M253" s="2">
        <v>-0.7300999</v>
      </c>
      <c r="N253" s="2">
        <v>2.98592755</v>
      </c>
      <c r="O253" s="2">
        <v>0.37719244</v>
      </c>
      <c r="P253" s="2">
        <v>-1.0</v>
      </c>
      <c r="Q253" s="1">
        <v>0.0</v>
      </c>
      <c r="R253" s="6">
        <v>0.0</v>
      </c>
      <c r="S253" s="2">
        <v>0.0</v>
      </c>
      <c r="T253" s="2">
        <v>0.0</v>
      </c>
      <c r="U253" s="6">
        <v>0.0</v>
      </c>
      <c r="V253" s="6"/>
      <c r="W253" s="6"/>
      <c r="X253" s="6"/>
      <c r="Y253" s="6"/>
      <c r="Z253" s="6"/>
    </row>
    <row r="254">
      <c r="A254" s="1" t="s">
        <v>1221</v>
      </c>
      <c r="B254" s="2">
        <v>0.01194039</v>
      </c>
      <c r="C254" s="2">
        <v>0.33290465</v>
      </c>
      <c r="D254" s="2">
        <v>-0.3812636</v>
      </c>
      <c r="E254" s="2">
        <v>-0.4172681</v>
      </c>
      <c r="F254" s="2">
        <v>-0.0833819</v>
      </c>
      <c r="G254" s="2">
        <v>-0.0829252</v>
      </c>
      <c r="H254" s="2">
        <v>0.20205118</v>
      </c>
      <c r="I254" s="2">
        <v>0.80778477</v>
      </c>
      <c r="J254" s="2">
        <v>0.42878524</v>
      </c>
      <c r="K254" s="2">
        <v>-0.5590275</v>
      </c>
      <c r="L254" s="2">
        <v>-1.7092707</v>
      </c>
      <c r="M254" s="2">
        <v>0.17172126</v>
      </c>
      <c r="N254" s="2">
        <v>-1.2779495</v>
      </c>
      <c r="O254" s="2">
        <v>0.3515241</v>
      </c>
      <c r="P254" s="2">
        <v>-2.0</v>
      </c>
      <c r="Q254" s="1">
        <v>0.0</v>
      </c>
      <c r="R254" s="6">
        <v>0.0</v>
      </c>
      <c r="S254" s="2">
        <v>0.0</v>
      </c>
      <c r="T254" s="2">
        <v>0.0</v>
      </c>
      <c r="U254" s="6">
        <v>0.0</v>
      </c>
      <c r="V254" s="6"/>
      <c r="W254" s="6"/>
      <c r="X254" s="6"/>
      <c r="Y254" s="6"/>
      <c r="Z254" s="6"/>
    </row>
    <row r="255">
      <c r="A255" s="1" t="s">
        <v>1204</v>
      </c>
      <c r="B255" s="2">
        <v>-0.1558202</v>
      </c>
      <c r="C255" s="2">
        <v>0.72322286</v>
      </c>
      <c r="D255" s="2">
        <v>-1.7376088</v>
      </c>
      <c r="E255" s="2">
        <v>0.16608538</v>
      </c>
      <c r="F255" s="2">
        <v>0.98313063</v>
      </c>
      <c r="G255" s="2">
        <v>0.2304609</v>
      </c>
      <c r="H255" s="2">
        <v>0.32815405</v>
      </c>
      <c r="I255" s="2">
        <v>-2.87158</v>
      </c>
      <c r="J255" s="2">
        <v>-0.0898223</v>
      </c>
      <c r="K255" s="2">
        <v>0.21175495</v>
      </c>
      <c r="L255" s="2">
        <v>1.71021269</v>
      </c>
      <c r="M255" s="2">
        <v>1.47848166</v>
      </c>
      <c r="N255" s="2">
        <v>0.97667184</v>
      </c>
      <c r="O255" s="2">
        <v>0.3386467</v>
      </c>
      <c r="P255" s="2">
        <v>1.0</v>
      </c>
      <c r="Q255" s="1">
        <v>0.0</v>
      </c>
      <c r="R255" s="6">
        <v>0.0</v>
      </c>
      <c r="S255" s="2">
        <v>0.0</v>
      </c>
      <c r="T255" s="2">
        <v>0.0</v>
      </c>
      <c r="U255" s="6">
        <v>1.0</v>
      </c>
      <c r="V255" s="6"/>
      <c r="W255" s="6"/>
      <c r="X255" s="6"/>
      <c r="Y255" s="6"/>
      <c r="Z255" s="6"/>
    </row>
    <row r="256">
      <c r="A256" s="1" t="s">
        <v>1174</v>
      </c>
      <c r="B256" s="2">
        <v>0.06922451</v>
      </c>
      <c r="C256" s="2">
        <v>-1.7076801</v>
      </c>
      <c r="D256" s="2">
        <v>-0.6572445</v>
      </c>
      <c r="E256" s="2">
        <v>0.15886095</v>
      </c>
      <c r="F256" s="2">
        <v>0.76982813</v>
      </c>
      <c r="G256" s="2">
        <v>-0.8551982</v>
      </c>
      <c r="H256" s="2">
        <v>0.48578263</v>
      </c>
      <c r="I256" s="2">
        <v>0.94128324</v>
      </c>
      <c r="J256" s="2">
        <v>0.32359598</v>
      </c>
      <c r="K256" s="2">
        <v>-0.7183225</v>
      </c>
      <c r="L256" s="2">
        <v>0.68436768</v>
      </c>
      <c r="M256" s="2">
        <v>0.96594989</v>
      </c>
      <c r="N256" s="2">
        <v>0.46044772</v>
      </c>
      <c r="O256" s="2">
        <v>0.33112307</v>
      </c>
      <c r="P256" s="2">
        <v>-2.0</v>
      </c>
      <c r="Q256" s="1">
        <v>0.0</v>
      </c>
      <c r="R256" s="6">
        <v>0.0</v>
      </c>
      <c r="S256" s="2">
        <v>0.0</v>
      </c>
      <c r="T256" s="2">
        <v>0.0</v>
      </c>
      <c r="U256" s="6">
        <v>0.0</v>
      </c>
      <c r="V256" s="6"/>
      <c r="W256" s="6"/>
      <c r="X256" s="6"/>
      <c r="Y256" s="6"/>
      <c r="Z256" s="6"/>
    </row>
    <row r="257">
      <c r="A257" s="1" t="s">
        <v>1088</v>
      </c>
      <c r="B257" s="2">
        <v>1.35811712</v>
      </c>
      <c r="C257" s="2">
        <v>-2.1508232</v>
      </c>
      <c r="D257" s="2">
        <v>0.11853104</v>
      </c>
      <c r="E257" s="2">
        <v>0.57212914</v>
      </c>
      <c r="F257" s="2">
        <v>0.44987437</v>
      </c>
      <c r="G257" s="2">
        <v>-0.9335447</v>
      </c>
      <c r="H257" s="2">
        <v>0.60137693</v>
      </c>
      <c r="I257" s="2">
        <v>2.06246354</v>
      </c>
      <c r="J257" s="2">
        <v>0.01047445</v>
      </c>
      <c r="K257" s="2">
        <v>-0.7722773</v>
      </c>
      <c r="L257" s="2">
        <v>0.3216952</v>
      </c>
      <c r="M257" s="2">
        <v>0.52579856</v>
      </c>
      <c r="N257" s="2">
        <v>2.16381514</v>
      </c>
      <c r="O257" s="2">
        <v>0.31800538</v>
      </c>
      <c r="P257" s="2">
        <v>-1.0</v>
      </c>
      <c r="Q257" s="1">
        <v>0.0</v>
      </c>
      <c r="R257" s="6">
        <v>0.0</v>
      </c>
      <c r="S257" s="2">
        <v>0.0</v>
      </c>
      <c r="T257" s="2">
        <v>0.0</v>
      </c>
      <c r="U257" s="6">
        <v>0.0</v>
      </c>
      <c r="V257" s="6"/>
      <c r="W257" s="6"/>
      <c r="X257" s="6"/>
      <c r="Y257" s="6"/>
      <c r="Z257" s="6"/>
    </row>
    <row r="258">
      <c r="A258" s="1" t="s">
        <v>1147</v>
      </c>
      <c r="B258" s="2">
        <v>0.67479945</v>
      </c>
      <c r="C258" s="2">
        <v>0.67935955</v>
      </c>
      <c r="D258" s="2">
        <v>1.49843555</v>
      </c>
      <c r="E258" s="2">
        <v>0.23289998</v>
      </c>
      <c r="F258" s="2">
        <v>-1.3631969</v>
      </c>
      <c r="G258" s="2">
        <v>-0.6537357</v>
      </c>
      <c r="H258" s="2">
        <v>0.95866838</v>
      </c>
      <c r="I258" s="2">
        <v>0.76895303</v>
      </c>
      <c r="J258" s="2">
        <v>-0.9142126</v>
      </c>
      <c r="K258" s="2">
        <v>0.23487842</v>
      </c>
      <c r="L258" s="2">
        <v>1.54441956</v>
      </c>
      <c r="M258" s="2">
        <v>-0.0806322</v>
      </c>
      <c r="N258" s="2">
        <v>3.5806366</v>
      </c>
      <c r="O258" s="2">
        <v>0.26172394</v>
      </c>
      <c r="P258" s="2">
        <v>1.0</v>
      </c>
      <c r="Q258" s="1">
        <v>0.0</v>
      </c>
      <c r="R258" s="6">
        <v>0.0</v>
      </c>
      <c r="S258" s="2">
        <v>0.0</v>
      </c>
      <c r="T258" s="2">
        <v>0.0</v>
      </c>
      <c r="U258" s="6">
        <v>1.0</v>
      </c>
      <c r="V258" s="6"/>
      <c r="W258" s="6"/>
      <c r="X258" s="6"/>
      <c r="Y258" s="6"/>
      <c r="Z258" s="6"/>
    </row>
    <row r="259">
      <c r="A259" s="1" t="s">
        <v>1164</v>
      </c>
      <c r="B259" s="2">
        <v>1.01850414</v>
      </c>
      <c r="C259" s="2">
        <v>-1.8021638</v>
      </c>
      <c r="D259" s="2">
        <v>-0.0564812</v>
      </c>
      <c r="E259" s="2">
        <v>-0.0113999</v>
      </c>
      <c r="F259" s="2">
        <v>0.23657187</v>
      </c>
      <c r="G259" s="2">
        <v>-1.1238149</v>
      </c>
      <c r="H259" s="2">
        <v>1.09527982</v>
      </c>
      <c r="I259" s="2">
        <v>-1.071074</v>
      </c>
      <c r="J259" s="2">
        <v>-0.1632101</v>
      </c>
      <c r="K259" s="2">
        <v>-0.1505128</v>
      </c>
      <c r="L259" s="2">
        <v>0.39422969</v>
      </c>
      <c r="M259" s="2">
        <v>2.36856546</v>
      </c>
      <c r="N259" s="2">
        <v>0.73449427</v>
      </c>
      <c r="O259" s="2">
        <v>0.23766319</v>
      </c>
      <c r="P259" s="2">
        <v>0.0</v>
      </c>
      <c r="Q259" s="1">
        <v>0.0</v>
      </c>
      <c r="R259" s="6">
        <v>0.0</v>
      </c>
      <c r="S259" s="2">
        <v>0.0</v>
      </c>
      <c r="T259" s="2">
        <v>0.0</v>
      </c>
      <c r="U259" s="6">
        <v>0.0</v>
      </c>
      <c r="V259" s="6"/>
      <c r="W259" s="6"/>
      <c r="X259" s="6"/>
      <c r="Y259" s="6"/>
      <c r="Z259" s="6"/>
    </row>
    <row r="260">
      <c r="A260" s="1" t="s">
        <v>1226</v>
      </c>
      <c r="B260" s="2">
        <v>0.18379274</v>
      </c>
      <c r="C260" s="2">
        <v>0.92396144</v>
      </c>
      <c r="D260" s="2">
        <v>-0.0194594</v>
      </c>
      <c r="E260" s="2">
        <v>-0.0942578</v>
      </c>
      <c r="F260" s="2">
        <v>-0.7232894</v>
      </c>
      <c r="G260" s="2">
        <v>0.25284563</v>
      </c>
      <c r="H260" s="2">
        <v>-0.113206</v>
      </c>
      <c r="I260" s="2">
        <v>-0.3178761</v>
      </c>
      <c r="J260" s="2">
        <v>2.07511953</v>
      </c>
      <c r="K260" s="2">
        <v>-1.7383245</v>
      </c>
      <c r="L260" s="2">
        <v>0.94341945</v>
      </c>
      <c r="M260" s="2">
        <v>0.00348564</v>
      </c>
      <c r="N260" s="2">
        <v>1.3762112</v>
      </c>
      <c r="O260" s="2">
        <v>0.22150144</v>
      </c>
      <c r="P260" s="2">
        <v>-1.0</v>
      </c>
      <c r="Q260" s="1">
        <v>0.0</v>
      </c>
      <c r="R260" s="6">
        <v>0.0</v>
      </c>
      <c r="S260" s="2">
        <v>0.0</v>
      </c>
      <c r="T260" s="2">
        <v>0.0</v>
      </c>
      <c r="U260" s="6">
        <v>0.0</v>
      </c>
      <c r="V260" s="6"/>
      <c r="W260" s="6"/>
      <c r="X260" s="6"/>
      <c r="Y260" s="6"/>
      <c r="Z260" s="6"/>
    </row>
    <row r="261">
      <c r="A261" s="1" t="s">
        <v>1115</v>
      </c>
      <c r="B261" s="2">
        <v>-0.3031222</v>
      </c>
      <c r="C261" s="2">
        <v>0.84282207</v>
      </c>
      <c r="D261" s="2">
        <v>-0.5007432</v>
      </c>
      <c r="E261" s="2">
        <v>-0.7111778</v>
      </c>
      <c r="F261" s="2">
        <v>0.76982813</v>
      </c>
      <c r="G261" s="2">
        <v>0.5214623</v>
      </c>
      <c r="H261" s="2">
        <v>-0.5966003</v>
      </c>
      <c r="I261" s="2">
        <v>0.30055954</v>
      </c>
      <c r="J261" s="2">
        <v>-0.4910093</v>
      </c>
      <c r="K261" s="2">
        <v>-0.0734345</v>
      </c>
      <c r="L261" s="2">
        <v>0.76726424</v>
      </c>
      <c r="M261" s="2">
        <v>0.19910846</v>
      </c>
      <c r="N261" s="2">
        <v>0.72495738</v>
      </c>
      <c r="O261" s="2">
        <v>0.21917158</v>
      </c>
      <c r="P261" s="2">
        <v>2.0</v>
      </c>
      <c r="Q261" s="1">
        <v>0.0</v>
      </c>
      <c r="R261" s="6">
        <v>0.0</v>
      </c>
      <c r="S261" s="2">
        <v>0.0</v>
      </c>
      <c r="T261" s="2">
        <v>1.0</v>
      </c>
      <c r="U261" s="6">
        <v>1.0</v>
      </c>
      <c r="V261" s="6"/>
      <c r="W261" s="6"/>
      <c r="X261" s="6"/>
      <c r="Y261" s="6"/>
      <c r="Z261" s="6"/>
    </row>
    <row r="262">
      <c r="A262" s="1" t="s">
        <v>1089</v>
      </c>
      <c r="B262" s="2">
        <v>0.62160705</v>
      </c>
      <c r="C262" s="2">
        <v>-0.2573716</v>
      </c>
      <c r="D262" s="2">
        <v>-0.1877404</v>
      </c>
      <c r="E262" s="2">
        <v>-0.2228387</v>
      </c>
      <c r="F262" s="2">
        <v>0.44987437</v>
      </c>
      <c r="G262" s="2">
        <v>-0.3963114</v>
      </c>
      <c r="H262" s="2">
        <v>0.13899975</v>
      </c>
      <c r="I262" s="2">
        <v>-0.4526383</v>
      </c>
      <c r="J262" s="2">
        <v>0.68075022</v>
      </c>
      <c r="K262" s="2">
        <v>1.67367223</v>
      </c>
      <c r="L262" s="2">
        <v>0.10409171</v>
      </c>
      <c r="M262" s="2">
        <v>0.06804117</v>
      </c>
      <c r="N262" s="2">
        <v>2.22013611</v>
      </c>
      <c r="O262" s="2">
        <v>0.19503651</v>
      </c>
      <c r="P262" s="2">
        <v>2.0</v>
      </c>
      <c r="Q262" s="1">
        <v>0.0</v>
      </c>
      <c r="R262" s="6">
        <v>0.0</v>
      </c>
      <c r="S262" s="2">
        <v>0.0</v>
      </c>
      <c r="T262" s="2">
        <v>1.0</v>
      </c>
      <c r="U262" s="6">
        <v>1.0</v>
      </c>
      <c r="V262" s="6"/>
      <c r="W262" s="6"/>
      <c r="X262" s="6"/>
      <c r="Y262" s="6"/>
      <c r="Z262" s="6"/>
    </row>
    <row r="263">
      <c r="A263" s="1" t="s">
        <v>1134</v>
      </c>
      <c r="B263" s="2">
        <v>-0.4749746</v>
      </c>
      <c r="C263" s="2">
        <v>0.1818288</v>
      </c>
      <c r="D263" s="2">
        <v>-0.4098714</v>
      </c>
      <c r="E263" s="2">
        <v>-0.1645698</v>
      </c>
      <c r="F263" s="2">
        <v>1.40973564</v>
      </c>
      <c r="G263" s="2">
        <v>-0.2508107</v>
      </c>
      <c r="H263" s="2">
        <v>0.49629121</v>
      </c>
      <c r="I263" s="2">
        <v>-0.8600269</v>
      </c>
      <c r="J263" s="2">
        <v>0.1034324</v>
      </c>
      <c r="K263" s="2">
        <v>0.54576065</v>
      </c>
      <c r="L263" s="2">
        <v>-0.8492188</v>
      </c>
      <c r="M263" s="2">
        <v>-0.139319</v>
      </c>
      <c r="N263" s="2">
        <v>-0.4117425</v>
      </c>
      <c r="O263" s="2">
        <v>0.18363566</v>
      </c>
      <c r="P263" s="2">
        <v>-4.0</v>
      </c>
      <c r="Q263" s="1">
        <v>0.0</v>
      </c>
      <c r="R263" s="6">
        <v>0.0</v>
      </c>
      <c r="S263" s="2">
        <v>0.0</v>
      </c>
      <c r="T263" s="2">
        <v>0.0</v>
      </c>
      <c r="U263" s="6">
        <v>0.0</v>
      </c>
      <c r="V263" s="6"/>
      <c r="W263" s="6"/>
      <c r="X263" s="6"/>
      <c r="Y263" s="6"/>
      <c r="Z263" s="6"/>
    </row>
    <row r="264">
      <c r="A264" s="1" t="s">
        <v>1143</v>
      </c>
      <c r="B264" s="2">
        <v>0.18379274</v>
      </c>
      <c r="C264" s="2">
        <v>0.19738795</v>
      </c>
      <c r="D264" s="2">
        <v>0.39787757</v>
      </c>
      <c r="E264" s="2">
        <v>-0.1996081</v>
      </c>
      <c r="F264" s="2">
        <v>0.12992062</v>
      </c>
      <c r="G264" s="2">
        <v>-0.1500794</v>
      </c>
      <c r="H264" s="2">
        <v>-0.628126</v>
      </c>
      <c r="I264" s="2">
        <v>-0.0041203</v>
      </c>
      <c r="J264" s="2">
        <v>-0.2757382</v>
      </c>
      <c r="K264" s="2">
        <v>-0.3714704</v>
      </c>
      <c r="L264" s="2">
        <v>-1.5849258</v>
      </c>
      <c r="M264" s="2">
        <v>0.67055944</v>
      </c>
      <c r="N264" s="2">
        <v>-1.6345299</v>
      </c>
      <c r="O264" s="2">
        <v>0.09511088</v>
      </c>
      <c r="P264" s="2">
        <v>0.0</v>
      </c>
      <c r="Q264" s="1">
        <v>0.0</v>
      </c>
      <c r="R264" s="6">
        <v>0.0</v>
      </c>
      <c r="S264" s="2">
        <v>0.0</v>
      </c>
      <c r="T264" s="2">
        <v>0.0</v>
      </c>
      <c r="U264" s="6">
        <v>0.0</v>
      </c>
      <c r="V264" s="6"/>
      <c r="W264" s="6"/>
      <c r="X264" s="6"/>
      <c r="Y264" s="6"/>
      <c r="Z264" s="6"/>
    </row>
    <row r="265">
      <c r="A265" s="1" t="s">
        <v>1251</v>
      </c>
      <c r="B265" s="2">
        <v>-1.0191737</v>
      </c>
      <c r="C265" s="2">
        <v>0.92949685</v>
      </c>
      <c r="D265" s="2">
        <v>-1.7931415</v>
      </c>
      <c r="E265" s="2">
        <v>-0.1738245</v>
      </c>
      <c r="F265" s="2">
        <v>-0.1900331</v>
      </c>
      <c r="G265" s="2">
        <v>0.82365607</v>
      </c>
      <c r="H265" s="2">
        <v>-0.6596517</v>
      </c>
      <c r="I265" s="2">
        <v>0.05791862</v>
      </c>
      <c r="J265" s="2">
        <v>2.08245832</v>
      </c>
      <c r="K265" s="2">
        <v>-0.2070368</v>
      </c>
      <c r="L265" s="2">
        <v>1.40971264</v>
      </c>
      <c r="M265" s="2">
        <v>-0.9844096</v>
      </c>
      <c r="N265" s="2">
        <v>0.27597151</v>
      </c>
      <c r="O265" s="2">
        <v>0.09164095</v>
      </c>
      <c r="P265" s="2">
        <v>-1.0</v>
      </c>
      <c r="Q265" s="1">
        <v>0.0</v>
      </c>
      <c r="R265" s="6">
        <v>0.0</v>
      </c>
      <c r="S265" s="2">
        <v>0.0</v>
      </c>
      <c r="T265" s="2">
        <v>0.0</v>
      </c>
      <c r="U265" s="6">
        <v>0.0</v>
      </c>
      <c r="V265" s="6"/>
      <c r="W265" s="6"/>
      <c r="X265" s="6"/>
      <c r="Y265" s="6"/>
      <c r="Z265" s="6"/>
    </row>
    <row r="266">
      <c r="A266" s="1" t="s">
        <v>1166</v>
      </c>
      <c r="B266" s="2">
        <v>0.05694934</v>
      </c>
      <c r="C266" s="2">
        <v>0.4674685</v>
      </c>
      <c r="D266" s="2">
        <v>1.38737006</v>
      </c>
      <c r="E266" s="2">
        <v>0.70284809</v>
      </c>
      <c r="F266" s="2">
        <v>-0.6166381</v>
      </c>
      <c r="G266" s="2">
        <v>-0.385119</v>
      </c>
      <c r="H266" s="2">
        <v>-0.1972746</v>
      </c>
      <c r="I266" s="2">
        <v>-0.684365</v>
      </c>
      <c r="J266" s="2">
        <v>-0.3907125</v>
      </c>
      <c r="K266" s="2">
        <v>0.05759847</v>
      </c>
      <c r="L266" s="2">
        <v>1.17138501</v>
      </c>
      <c r="M266" s="2">
        <v>0.43385583</v>
      </c>
      <c r="N266" s="2">
        <v>2.00336608</v>
      </c>
      <c r="O266" s="2">
        <v>0.08977349</v>
      </c>
      <c r="P266" s="2">
        <v>2.0</v>
      </c>
      <c r="Q266" s="1">
        <v>0.0</v>
      </c>
      <c r="R266" s="6">
        <v>0.0</v>
      </c>
      <c r="S266" s="2">
        <v>0.0</v>
      </c>
      <c r="T266" s="2">
        <v>1.0</v>
      </c>
      <c r="U266" s="6">
        <v>1.0</v>
      </c>
      <c r="V266" s="6"/>
      <c r="W266" s="6"/>
      <c r="X266" s="6"/>
      <c r="Y266" s="6"/>
      <c r="Z266" s="6"/>
    </row>
    <row r="267">
      <c r="A267" s="1" t="s">
        <v>1254</v>
      </c>
      <c r="B267" s="2">
        <v>-0.114903</v>
      </c>
      <c r="C267" s="2">
        <v>0.32312341</v>
      </c>
      <c r="D267" s="2">
        <v>0.06636392</v>
      </c>
      <c r="E267" s="2">
        <v>1.45915404</v>
      </c>
      <c r="F267" s="2">
        <v>-1.0432432</v>
      </c>
      <c r="G267" s="2">
        <v>0.35357688</v>
      </c>
      <c r="H267" s="2">
        <v>-0.333886</v>
      </c>
      <c r="I267" s="2">
        <v>0.19624232</v>
      </c>
      <c r="J267" s="2">
        <v>0.22085298</v>
      </c>
      <c r="K267" s="2">
        <v>-0.2584223</v>
      </c>
      <c r="L267" s="2">
        <v>-1.4191327</v>
      </c>
      <c r="M267" s="2">
        <v>-0.5599081</v>
      </c>
      <c r="N267" s="2">
        <v>-1.1101817</v>
      </c>
      <c r="O267" s="2">
        <v>0.04197739</v>
      </c>
      <c r="P267" s="2">
        <v>-2.0</v>
      </c>
      <c r="Q267" s="1">
        <v>0.0</v>
      </c>
      <c r="R267" s="6">
        <v>0.0</v>
      </c>
      <c r="S267" s="2">
        <v>0.0</v>
      </c>
      <c r="T267" s="2">
        <v>0.0</v>
      </c>
      <c r="U267" s="6">
        <v>0.0</v>
      </c>
      <c r="V267" s="6"/>
      <c r="W267" s="6"/>
      <c r="X267" s="6"/>
      <c r="Y267" s="6"/>
      <c r="Z267" s="6"/>
    </row>
    <row r="268">
      <c r="A268" s="1" t="s">
        <v>1167</v>
      </c>
      <c r="B268" s="2">
        <v>0.14696724</v>
      </c>
      <c r="C268" s="2">
        <v>0.82788462</v>
      </c>
      <c r="D268" s="2">
        <v>0.12526229</v>
      </c>
      <c r="E268" s="2">
        <v>-0.1631669</v>
      </c>
      <c r="F268" s="2">
        <v>0.76982813</v>
      </c>
      <c r="G268" s="2">
        <v>-0.262003</v>
      </c>
      <c r="H268" s="2">
        <v>0.0444226</v>
      </c>
      <c r="I268" s="2">
        <v>-0.7251498</v>
      </c>
      <c r="J268" s="2">
        <v>0.24776186</v>
      </c>
      <c r="K268" s="2">
        <v>0.37618853</v>
      </c>
      <c r="L268" s="2">
        <v>-0.8492188</v>
      </c>
      <c r="M268" s="2">
        <v>-0.6381572</v>
      </c>
      <c r="N268" s="2">
        <v>-0.0993805</v>
      </c>
      <c r="O268" s="2">
        <v>0.03473321</v>
      </c>
      <c r="P268" s="2">
        <v>-1.0</v>
      </c>
      <c r="Q268" s="1">
        <v>0.0</v>
      </c>
      <c r="R268" s="6">
        <v>0.0</v>
      </c>
      <c r="S268" s="2">
        <v>0.0</v>
      </c>
      <c r="T268" s="2">
        <v>0.0</v>
      </c>
      <c r="U268" s="6">
        <v>0.0</v>
      </c>
      <c r="V268" s="6"/>
      <c r="W268" s="6"/>
      <c r="X268" s="6"/>
      <c r="Y268" s="6"/>
      <c r="Z268" s="6"/>
    </row>
    <row r="269">
      <c r="A269" s="1" t="s">
        <v>1103</v>
      </c>
      <c r="B269" s="2">
        <v>0.04058245</v>
      </c>
      <c r="C269" s="2">
        <v>-0.2330451</v>
      </c>
      <c r="D269" s="2">
        <v>-0.8019662</v>
      </c>
      <c r="E269" s="2">
        <v>-0.4935184</v>
      </c>
      <c r="F269" s="2">
        <v>-0.8299407</v>
      </c>
      <c r="G269" s="2">
        <v>-0.0941176</v>
      </c>
      <c r="H269" s="2">
        <v>0.45425692</v>
      </c>
      <c r="I269" s="2">
        <v>0.81881391</v>
      </c>
      <c r="J269" s="2">
        <v>0.18905157</v>
      </c>
      <c r="K269" s="2">
        <v>-0.489657</v>
      </c>
      <c r="L269" s="2">
        <v>-0.1964083</v>
      </c>
      <c r="M269" s="2">
        <v>0.24801416</v>
      </c>
      <c r="N269" s="2">
        <v>-1.3879344</v>
      </c>
      <c r="O269" s="2">
        <v>0.03332442</v>
      </c>
      <c r="P269" s="2">
        <v>-4.0</v>
      </c>
      <c r="Q269" s="1">
        <v>0.0</v>
      </c>
      <c r="R269" s="6">
        <v>0.0</v>
      </c>
      <c r="S269" s="2">
        <v>0.0</v>
      </c>
      <c r="T269" s="2">
        <v>0.0</v>
      </c>
      <c r="U269" s="6">
        <v>0.0</v>
      </c>
      <c r="V269" s="6"/>
      <c r="W269" s="6"/>
      <c r="X269" s="6"/>
      <c r="Y269" s="6"/>
      <c r="Z269" s="6"/>
    </row>
    <row r="270">
      <c r="A270" s="1" t="s">
        <v>1078</v>
      </c>
      <c r="B270" s="2">
        <v>0.83846835</v>
      </c>
      <c r="C270" s="2">
        <v>0.20357727</v>
      </c>
      <c r="D270" s="2">
        <v>-1.1873298</v>
      </c>
      <c r="E270" s="2">
        <v>-0.0874034</v>
      </c>
      <c r="F270" s="2">
        <v>0.02326936</v>
      </c>
      <c r="G270" s="2">
        <v>-0.3627343</v>
      </c>
      <c r="H270" s="2">
        <v>0.6118855</v>
      </c>
      <c r="I270" s="2">
        <v>-0.0238808</v>
      </c>
      <c r="J270" s="2">
        <v>0.81284837</v>
      </c>
      <c r="K270" s="2">
        <v>-0.4279944</v>
      </c>
      <c r="L270" s="2">
        <v>0.18698828</v>
      </c>
      <c r="M270" s="2">
        <v>-0.6342447</v>
      </c>
      <c r="N270" s="2">
        <v>-0.0465503</v>
      </c>
      <c r="O270" s="2">
        <v>0.0123096</v>
      </c>
      <c r="P270" s="2">
        <v>-1.0</v>
      </c>
      <c r="Q270" s="1">
        <v>0.0</v>
      </c>
      <c r="R270" s="6">
        <v>0.0</v>
      </c>
      <c r="S270" s="2">
        <v>0.0</v>
      </c>
      <c r="T270" s="2">
        <v>0.0</v>
      </c>
      <c r="U270" s="6">
        <v>0.0</v>
      </c>
      <c r="V270" s="6"/>
      <c r="W270" s="6"/>
      <c r="X270" s="6"/>
      <c r="Y270" s="6"/>
      <c r="Z270" s="6"/>
    </row>
    <row r="271">
      <c r="A271" s="1" t="s">
        <v>1124</v>
      </c>
      <c r="B271" s="2">
        <v>0.66252428</v>
      </c>
      <c r="C271" s="2">
        <v>-0.3357521</v>
      </c>
      <c r="D271" s="2">
        <v>-0.4637213</v>
      </c>
      <c r="E271" s="2">
        <v>0.07202531</v>
      </c>
      <c r="F271" s="2">
        <v>-0.5099869</v>
      </c>
      <c r="G271" s="2">
        <v>-0.2508107</v>
      </c>
      <c r="H271" s="2">
        <v>0.11798261</v>
      </c>
      <c r="I271" s="2">
        <v>0.05045097</v>
      </c>
      <c r="J271" s="2">
        <v>-0.180334</v>
      </c>
      <c r="K271" s="2">
        <v>0.36591143</v>
      </c>
      <c r="L271" s="2">
        <v>-1.170443</v>
      </c>
      <c r="M271" s="2">
        <v>0.29496364</v>
      </c>
      <c r="N271" s="2">
        <v>-1.3471898</v>
      </c>
      <c r="O271" s="2">
        <v>-0.0336213</v>
      </c>
      <c r="P271" s="2">
        <v>0.0</v>
      </c>
      <c r="Q271" s="1">
        <v>0.0</v>
      </c>
      <c r="R271" s="6">
        <v>0.0</v>
      </c>
      <c r="S271" s="2">
        <v>0.0</v>
      </c>
      <c r="T271" s="2">
        <v>0.0</v>
      </c>
      <c r="U271" s="6">
        <v>0.0</v>
      </c>
      <c r="V271" s="6"/>
      <c r="W271" s="6"/>
      <c r="X271" s="6"/>
      <c r="Y271" s="6"/>
      <c r="Z271" s="6"/>
    </row>
    <row r="272">
      <c r="A272" s="1" t="s">
        <v>1185</v>
      </c>
      <c r="B272" s="2">
        <v>0.06513278</v>
      </c>
      <c r="C272" s="2">
        <v>-0.9745936</v>
      </c>
      <c r="D272" s="2">
        <v>1.19721249</v>
      </c>
      <c r="E272" s="2">
        <v>-0.1523372</v>
      </c>
      <c r="F272" s="2">
        <v>-0.4033356</v>
      </c>
      <c r="G272" s="2">
        <v>-0.3963114</v>
      </c>
      <c r="H272" s="2">
        <v>0.60137693</v>
      </c>
      <c r="I272" s="2">
        <v>1.06559076</v>
      </c>
      <c r="J272" s="2">
        <v>-0.4494228</v>
      </c>
      <c r="K272" s="2">
        <v>0.08586049</v>
      </c>
      <c r="L272" s="2">
        <v>0.23879863</v>
      </c>
      <c r="M272" s="2">
        <v>0.16780881</v>
      </c>
      <c r="N272" s="2">
        <v>1.04578035</v>
      </c>
      <c r="O272" s="2">
        <v>-0.0379385</v>
      </c>
      <c r="P272" s="2">
        <v>-1.0</v>
      </c>
      <c r="Q272" s="1">
        <v>0.0</v>
      </c>
      <c r="R272" s="6">
        <v>0.0</v>
      </c>
      <c r="S272" s="2">
        <v>0.0</v>
      </c>
      <c r="T272" s="2">
        <v>0.0</v>
      </c>
      <c r="U272" s="6">
        <v>0.0</v>
      </c>
      <c r="V272" s="6"/>
      <c r="W272" s="6"/>
      <c r="X272" s="6"/>
      <c r="Y272" s="6"/>
      <c r="Z272" s="6"/>
    </row>
    <row r="273">
      <c r="A273" s="1" t="s">
        <v>1227</v>
      </c>
      <c r="B273" s="2">
        <v>-0.114903</v>
      </c>
      <c r="C273" s="2">
        <v>-1.5719006</v>
      </c>
      <c r="D273" s="2">
        <v>-0.5007432</v>
      </c>
      <c r="E273" s="2">
        <v>0.38209407</v>
      </c>
      <c r="F273" s="2">
        <v>0.87647938</v>
      </c>
      <c r="G273" s="2">
        <v>-0.0381558</v>
      </c>
      <c r="H273" s="2">
        <v>-0.0081203</v>
      </c>
      <c r="I273" s="2">
        <v>-0.0360588</v>
      </c>
      <c r="J273" s="2">
        <v>-0.8408247</v>
      </c>
      <c r="K273" s="2">
        <v>2.98143304</v>
      </c>
      <c r="L273" s="2">
        <v>-0.9113912</v>
      </c>
      <c r="M273" s="2">
        <v>0.13455293</v>
      </c>
      <c r="N273" s="2">
        <v>0.35246183</v>
      </c>
      <c r="O273" s="2">
        <v>-0.0383292</v>
      </c>
      <c r="P273" s="2">
        <v>-3.0</v>
      </c>
      <c r="Q273" s="1">
        <v>0.0</v>
      </c>
      <c r="R273" s="6">
        <v>0.0</v>
      </c>
      <c r="S273" s="2">
        <v>0.0</v>
      </c>
      <c r="T273" s="2">
        <v>0.0</v>
      </c>
      <c r="U273" s="6">
        <v>0.0</v>
      </c>
      <c r="V273" s="6"/>
      <c r="W273" s="6"/>
      <c r="X273" s="6"/>
      <c r="Y273" s="6"/>
      <c r="Z273" s="6"/>
    </row>
    <row r="274">
      <c r="A274" s="1" t="s">
        <v>1149</v>
      </c>
      <c r="B274" s="2">
        <v>0.61751533</v>
      </c>
      <c r="C274" s="2">
        <v>-0.2311076</v>
      </c>
      <c r="D274" s="2">
        <v>1.94606311</v>
      </c>
      <c r="E274" s="2">
        <v>-0.2544191</v>
      </c>
      <c r="F274" s="2">
        <v>-0.8299407</v>
      </c>
      <c r="G274" s="2">
        <v>-0.1948488</v>
      </c>
      <c r="H274" s="2">
        <v>-0.2077831</v>
      </c>
      <c r="I274" s="2">
        <v>1.03755838</v>
      </c>
      <c r="J274" s="2">
        <v>0.58289974</v>
      </c>
      <c r="K274" s="2">
        <v>-0.3791782</v>
      </c>
      <c r="L274" s="2">
        <v>1.10921258</v>
      </c>
      <c r="M274" s="2">
        <v>-0.2156119</v>
      </c>
      <c r="N274" s="2">
        <v>2.98035966</v>
      </c>
      <c r="O274" s="2">
        <v>-0.0774617</v>
      </c>
      <c r="P274" s="2">
        <v>1.0</v>
      </c>
      <c r="Q274" s="1">
        <v>0.0</v>
      </c>
      <c r="R274" s="6">
        <v>0.0</v>
      </c>
      <c r="S274" s="2">
        <v>0.0</v>
      </c>
      <c r="T274" s="2">
        <v>0.0</v>
      </c>
      <c r="U274" s="6">
        <v>1.0</v>
      </c>
      <c r="V274" s="6"/>
      <c r="W274" s="6"/>
      <c r="X274" s="6"/>
      <c r="Y274" s="6"/>
      <c r="Z274" s="6"/>
    </row>
    <row r="275">
      <c r="A275" s="1" t="s">
        <v>1097</v>
      </c>
      <c r="B275" s="2">
        <v>-0.4463325</v>
      </c>
      <c r="C275" s="2">
        <v>-0.1085279</v>
      </c>
      <c r="D275" s="2">
        <v>0.36253855</v>
      </c>
      <c r="E275" s="2">
        <v>0.90675274</v>
      </c>
      <c r="F275" s="2">
        <v>-0.5099869</v>
      </c>
      <c r="G275" s="2">
        <v>0.68934773</v>
      </c>
      <c r="H275" s="2">
        <v>-0.481006</v>
      </c>
      <c r="I275" s="2">
        <v>-0.7861547</v>
      </c>
      <c r="J275" s="2">
        <v>-1.114806</v>
      </c>
      <c r="K275" s="2">
        <v>0.47382096</v>
      </c>
      <c r="L275" s="2">
        <v>0.44604005</v>
      </c>
      <c r="M275" s="2">
        <v>0.59231031</v>
      </c>
      <c r="N275" s="2">
        <v>0.02399623</v>
      </c>
      <c r="O275" s="2">
        <v>-0.146399</v>
      </c>
      <c r="P275" s="2">
        <v>2.0</v>
      </c>
      <c r="Q275" s="1">
        <v>0.0</v>
      </c>
      <c r="R275" s="6">
        <v>0.0</v>
      </c>
      <c r="S275" s="2">
        <v>0.0</v>
      </c>
      <c r="T275" s="2">
        <v>1.0</v>
      </c>
      <c r="U275" s="6">
        <v>1.0</v>
      </c>
      <c r="V275" s="6"/>
      <c r="W275" s="6"/>
      <c r="X275" s="6"/>
      <c r="Y275" s="6"/>
      <c r="Z275" s="6"/>
    </row>
    <row r="276">
      <c r="A276" s="1" t="s">
        <v>1121</v>
      </c>
      <c r="B276" s="2">
        <v>-0.720478</v>
      </c>
      <c r="C276" s="2">
        <v>0.87154708</v>
      </c>
      <c r="D276" s="2">
        <v>-0.759896</v>
      </c>
      <c r="E276" s="2">
        <v>-0.6585573</v>
      </c>
      <c r="F276" s="2">
        <v>0.02326936</v>
      </c>
      <c r="G276" s="2">
        <v>0.53265467</v>
      </c>
      <c r="H276" s="2">
        <v>-1.2901661</v>
      </c>
      <c r="I276" s="2">
        <v>0.44669555</v>
      </c>
      <c r="J276" s="2">
        <v>-0.1044999</v>
      </c>
      <c r="K276" s="2">
        <v>0.61513107</v>
      </c>
      <c r="L276" s="2">
        <v>-0.6316153</v>
      </c>
      <c r="M276" s="2">
        <v>-0.6068575</v>
      </c>
      <c r="N276" s="2">
        <v>-2.2827723</v>
      </c>
      <c r="O276" s="2">
        <v>-0.1769494</v>
      </c>
      <c r="P276" s="2">
        <v>1.0</v>
      </c>
      <c r="Q276" s="1">
        <v>0.0</v>
      </c>
      <c r="R276" s="6">
        <v>0.0</v>
      </c>
      <c r="S276" s="2">
        <v>0.0</v>
      </c>
      <c r="T276" s="2">
        <v>0.0</v>
      </c>
      <c r="U276" s="6">
        <v>1.0</v>
      </c>
      <c r="V276" s="6"/>
      <c r="W276" s="6"/>
      <c r="X276" s="6"/>
      <c r="Y276" s="6"/>
      <c r="Z276" s="6"/>
    </row>
    <row r="277">
      <c r="A277" s="1" t="s">
        <v>1263</v>
      </c>
      <c r="B277" s="2">
        <v>-1.1050999</v>
      </c>
      <c r="C277" s="2">
        <v>-0.1831303</v>
      </c>
      <c r="D277" s="2">
        <v>0.12021385</v>
      </c>
      <c r="E277" s="2">
        <v>0.82455827</v>
      </c>
      <c r="F277" s="2">
        <v>-0.8299407</v>
      </c>
      <c r="G277" s="2">
        <v>1.27135054</v>
      </c>
      <c r="H277" s="2">
        <v>0.29662833</v>
      </c>
      <c r="I277" s="2">
        <v>-0.7454848</v>
      </c>
      <c r="J277" s="2">
        <v>-1.5013154</v>
      </c>
      <c r="K277" s="2">
        <v>0.29397174</v>
      </c>
      <c r="L277" s="2">
        <v>1.54441956</v>
      </c>
      <c r="M277" s="2">
        <v>0.58057294</v>
      </c>
      <c r="N277" s="2">
        <v>0.56674423</v>
      </c>
      <c r="O277" s="2">
        <v>-0.1878675</v>
      </c>
      <c r="P277" s="2">
        <v>1.0</v>
      </c>
      <c r="Q277" s="1">
        <v>0.0</v>
      </c>
      <c r="R277" s="6">
        <v>0.0</v>
      </c>
      <c r="S277" s="2">
        <v>0.0</v>
      </c>
      <c r="T277" s="2">
        <v>0.0</v>
      </c>
      <c r="U277" s="6">
        <v>1.0</v>
      </c>
      <c r="V277" s="6"/>
      <c r="W277" s="6"/>
      <c r="X277" s="6"/>
      <c r="Y277" s="6"/>
      <c r="Z277" s="6"/>
    </row>
    <row r="278">
      <c r="A278" s="1" t="s">
        <v>1186</v>
      </c>
      <c r="B278" s="2">
        <v>-0.6795607</v>
      </c>
      <c r="C278" s="2">
        <v>-0.1831303</v>
      </c>
      <c r="D278" s="2">
        <v>-1.1132861</v>
      </c>
      <c r="E278" s="2">
        <v>-0.3486093</v>
      </c>
      <c r="F278" s="2">
        <v>0.55652562</v>
      </c>
      <c r="G278" s="2">
        <v>0.49907758</v>
      </c>
      <c r="H278" s="2">
        <v>-0.4389717</v>
      </c>
      <c r="I278" s="2">
        <v>-1.1812504</v>
      </c>
      <c r="J278" s="2">
        <v>0.53886703</v>
      </c>
      <c r="K278" s="2">
        <v>-1.5147976</v>
      </c>
      <c r="L278" s="2">
        <v>0.01083307</v>
      </c>
      <c r="M278" s="2">
        <v>0.82314523</v>
      </c>
      <c r="N278" s="2">
        <v>-3.0311577</v>
      </c>
      <c r="O278" s="2">
        <v>-0.2137719</v>
      </c>
      <c r="P278" s="2">
        <v>1.0</v>
      </c>
      <c r="Q278" s="1">
        <v>0.0</v>
      </c>
      <c r="R278" s="6">
        <v>0.0</v>
      </c>
      <c r="S278" s="2">
        <v>0.0</v>
      </c>
      <c r="T278" s="2">
        <v>0.0</v>
      </c>
      <c r="U278" s="6">
        <v>1.0</v>
      </c>
      <c r="V278" s="6"/>
      <c r="W278" s="6"/>
      <c r="X278" s="6"/>
      <c r="Y278" s="6"/>
      <c r="Z278" s="6"/>
    </row>
    <row r="279">
      <c r="A279" s="1" t="s">
        <v>1250</v>
      </c>
      <c r="B279" s="2">
        <v>0.06922451</v>
      </c>
      <c r="C279" s="2">
        <v>-0.1096575</v>
      </c>
      <c r="D279" s="2">
        <v>-0.5209369</v>
      </c>
      <c r="E279" s="2">
        <v>-0.2634996</v>
      </c>
      <c r="F279" s="2">
        <v>-1.0432432</v>
      </c>
      <c r="G279" s="2">
        <v>-0.2172336</v>
      </c>
      <c r="H279" s="2">
        <v>-0.0081203</v>
      </c>
      <c r="I279" s="2">
        <v>-0.0740863</v>
      </c>
      <c r="J279" s="2">
        <v>-0.292862</v>
      </c>
      <c r="K279" s="2">
        <v>-1.1705148</v>
      </c>
      <c r="L279" s="2">
        <v>0.80871253</v>
      </c>
      <c r="M279" s="2">
        <v>0.77619576</v>
      </c>
      <c r="N279" s="2">
        <v>-2.0460214</v>
      </c>
      <c r="O279" s="2">
        <v>-0.2144927</v>
      </c>
      <c r="P279" s="2">
        <v>-2.0</v>
      </c>
      <c r="Q279" s="1">
        <v>0.0</v>
      </c>
      <c r="R279" s="6">
        <v>0.0</v>
      </c>
      <c r="S279" s="2">
        <v>0.0</v>
      </c>
      <c r="T279" s="2">
        <v>0.0</v>
      </c>
      <c r="U279" s="6">
        <v>0.0</v>
      </c>
      <c r="V279" s="6"/>
      <c r="W279" s="6"/>
      <c r="X279" s="6"/>
      <c r="Y279" s="6"/>
      <c r="Z279" s="6"/>
    </row>
    <row r="280">
      <c r="A280" s="1" t="s">
        <v>1231</v>
      </c>
      <c r="B280" s="2">
        <v>-0.7777621</v>
      </c>
      <c r="C280" s="2">
        <v>0.27778623</v>
      </c>
      <c r="D280" s="2">
        <v>-0.803649</v>
      </c>
      <c r="E280" s="2">
        <v>-0.2669219</v>
      </c>
      <c r="F280" s="2">
        <v>0.23657187</v>
      </c>
      <c r="G280" s="2">
        <v>0.54384703</v>
      </c>
      <c r="H280" s="2">
        <v>-0.5335489</v>
      </c>
      <c r="I280" s="2">
        <v>-0.1858712</v>
      </c>
      <c r="J280" s="2">
        <v>-0.3931588</v>
      </c>
      <c r="K280" s="2">
        <v>-0.0503111</v>
      </c>
      <c r="L280" s="2">
        <v>0.36314348</v>
      </c>
      <c r="M280" s="2">
        <v>-0.1686624</v>
      </c>
      <c r="N280" s="2">
        <v>-1.7585367</v>
      </c>
      <c r="O280" s="2">
        <v>-0.2300231</v>
      </c>
      <c r="P280" s="2">
        <v>-1.0</v>
      </c>
      <c r="Q280" s="1">
        <v>0.0</v>
      </c>
      <c r="R280" s="6">
        <v>0.0</v>
      </c>
      <c r="S280" s="2">
        <v>0.0</v>
      </c>
      <c r="T280" s="2">
        <v>0.0</v>
      </c>
      <c r="U280" s="6">
        <v>0.0</v>
      </c>
      <c r="V280" s="6"/>
      <c r="W280" s="6"/>
      <c r="X280" s="6"/>
      <c r="Y280" s="6"/>
      <c r="Z280" s="6"/>
    </row>
    <row r="281">
      <c r="A281" s="1" t="s">
        <v>1132</v>
      </c>
      <c r="B281" s="2">
        <v>-0.1967375</v>
      </c>
      <c r="C281" s="2">
        <v>-1.139037</v>
      </c>
      <c r="D281" s="2">
        <v>0.05626706</v>
      </c>
      <c r="E281" s="2">
        <v>0.71645202</v>
      </c>
      <c r="F281" s="2">
        <v>-0.4033356</v>
      </c>
      <c r="G281" s="2">
        <v>0.48788522</v>
      </c>
      <c r="H281" s="2">
        <v>0.6118855</v>
      </c>
      <c r="I281" s="2">
        <v>0.78308411</v>
      </c>
      <c r="J281" s="2">
        <v>-0.6598013</v>
      </c>
      <c r="K281" s="2">
        <v>0.31966448</v>
      </c>
      <c r="L281" s="2">
        <v>1.17138501</v>
      </c>
      <c r="M281" s="2">
        <v>-0.4875276</v>
      </c>
      <c r="N281" s="2">
        <v>1.26018436</v>
      </c>
      <c r="O281" s="2">
        <v>-0.2349309</v>
      </c>
      <c r="P281" s="2">
        <v>1.0</v>
      </c>
      <c r="Q281" s="1">
        <v>0.0</v>
      </c>
      <c r="R281" s="6">
        <v>0.0</v>
      </c>
      <c r="S281" s="2">
        <v>0.0</v>
      </c>
      <c r="T281" s="2">
        <v>0.0</v>
      </c>
      <c r="U281" s="6">
        <v>1.0</v>
      </c>
      <c r="V281" s="6"/>
      <c r="W281" s="6"/>
      <c r="X281" s="6"/>
      <c r="Y281" s="6"/>
      <c r="Z281" s="6"/>
    </row>
    <row r="282">
      <c r="A282" s="1" t="s">
        <v>1144</v>
      </c>
      <c r="B282" s="2">
        <v>-0.2744802</v>
      </c>
      <c r="C282" s="2">
        <v>1.2152027</v>
      </c>
      <c r="D282" s="2">
        <v>1.24433118</v>
      </c>
      <c r="E282" s="2">
        <v>-0.6138845</v>
      </c>
      <c r="F282" s="2">
        <v>0.23657187</v>
      </c>
      <c r="G282" s="2">
        <v>0.58861647</v>
      </c>
      <c r="H282" s="2">
        <v>-0.5966003</v>
      </c>
      <c r="I282" s="2">
        <v>-0.5513261</v>
      </c>
      <c r="J282" s="2">
        <v>-0.3882662</v>
      </c>
      <c r="K282" s="2">
        <v>0.71019423</v>
      </c>
      <c r="L282" s="2">
        <v>-1.3362361</v>
      </c>
      <c r="M282" s="2">
        <v>-0.7692245</v>
      </c>
      <c r="N282" s="2">
        <v>-0.5351015</v>
      </c>
      <c r="O282" s="2">
        <v>-0.2589473</v>
      </c>
      <c r="P282" s="2">
        <v>2.0</v>
      </c>
      <c r="Q282" s="1">
        <v>0.0</v>
      </c>
      <c r="R282" s="6">
        <v>0.0</v>
      </c>
      <c r="S282" s="2">
        <v>0.0</v>
      </c>
      <c r="T282" s="2">
        <v>1.0</v>
      </c>
      <c r="U282" s="6">
        <v>1.0</v>
      </c>
      <c r="V282" s="6"/>
      <c r="W282" s="6"/>
      <c r="X282" s="6"/>
      <c r="Y282" s="6"/>
      <c r="Z282" s="6"/>
    </row>
    <row r="283">
      <c r="A283" s="1" t="s">
        <v>1206</v>
      </c>
      <c r="B283" s="2">
        <v>-0.5895428</v>
      </c>
      <c r="C283" s="2">
        <v>0.48635542</v>
      </c>
      <c r="D283" s="2">
        <v>0.15387006</v>
      </c>
      <c r="E283" s="2">
        <v>-0.6107828</v>
      </c>
      <c r="F283" s="2">
        <v>0.55652562</v>
      </c>
      <c r="G283" s="2">
        <v>0.40953869</v>
      </c>
      <c r="H283" s="2">
        <v>-0.7542289</v>
      </c>
      <c r="I283" s="2">
        <v>-0.5090478</v>
      </c>
      <c r="J283" s="2">
        <v>-0.4200677</v>
      </c>
      <c r="K283" s="2">
        <v>1.37563637</v>
      </c>
      <c r="L283" s="2">
        <v>-0.7974085</v>
      </c>
      <c r="M283" s="2">
        <v>-0.5755579</v>
      </c>
      <c r="N283" s="2">
        <v>-1.2747101</v>
      </c>
      <c r="O283" s="2">
        <v>-0.3167261</v>
      </c>
      <c r="P283" s="2">
        <v>2.0</v>
      </c>
      <c r="Q283" s="1">
        <v>0.0</v>
      </c>
      <c r="R283" s="6">
        <v>0.0</v>
      </c>
      <c r="S283" s="2">
        <v>0.0</v>
      </c>
      <c r="T283" s="2">
        <v>1.0</v>
      </c>
      <c r="U283" s="6">
        <v>1.0</v>
      </c>
      <c r="V283" s="6"/>
      <c r="W283" s="6"/>
      <c r="X283" s="6"/>
      <c r="Y283" s="6"/>
      <c r="Z283" s="6"/>
    </row>
    <row r="284">
      <c r="A284" s="1" t="s">
        <v>1223</v>
      </c>
      <c r="B284" s="2">
        <v>-0.5731759</v>
      </c>
      <c r="C284" s="2">
        <v>1.00831015</v>
      </c>
      <c r="D284" s="2">
        <v>-0.3257309</v>
      </c>
      <c r="E284" s="2">
        <v>-0.9947768</v>
      </c>
      <c r="F284" s="2">
        <v>-0.5099869</v>
      </c>
      <c r="G284" s="2">
        <v>0.27523035</v>
      </c>
      <c r="H284" s="2">
        <v>-0.0081203</v>
      </c>
      <c r="I284" s="2">
        <v>0.03620501</v>
      </c>
      <c r="J284" s="2">
        <v>0.04961464</v>
      </c>
      <c r="K284" s="2">
        <v>-0.7799851</v>
      </c>
      <c r="L284" s="2">
        <v>-1.4813051</v>
      </c>
      <c r="M284" s="2">
        <v>-0.6068575</v>
      </c>
      <c r="N284" s="2">
        <v>-3.9105784</v>
      </c>
      <c r="O284" s="2">
        <v>-0.3189541</v>
      </c>
      <c r="P284" s="2">
        <v>-1.0</v>
      </c>
      <c r="Q284" s="1">
        <v>0.0</v>
      </c>
      <c r="R284" s="6">
        <v>0.0</v>
      </c>
      <c r="S284" s="2">
        <v>0.0</v>
      </c>
      <c r="T284" s="2">
        <v>0.0</v>
      </c>
      <c r="U284" s="6">
        <v>0.0</v>
      </c>
      <c r="V284" s="6"/>
      <c r="W284" s="6"/>
      <c r="X284" s="6"/>
      <c r="Y284" s="6"/>
      <c r="Z284" s="6"/>
    </row>
    <row r="285">
      <c r="A285" s="1" t="s">
        <v>1225</v>
      </c>
      <c r="B285" s="2">
        <v>-0.3031222</v>
      </c>
      <c r="C285" s="2">
        <v>-0.1831303</v>
      </c>
      <c r="D285" s="2">
        <v>-0.2045685</v>
      </c>
      <c r="E285" s="2">
        <v>-0.0368764</v>
      </c>
      <c r="F285" s="2">
        <v>0.44987437</v>
      </c>
      <c r="G285" s="2">
        <v>0.5214623</v>
      </c>
      <c r="H285" s="2">
        <v>-0.5650746</v>
      </c>
      <c r="I285" s="2">
        <v>-0.8162551</v>
      </c>
      <c r="J285" s="2">
        <v>-1.6285211</v>
      </c>
      <c r="K285" s="2">
        <v>2.24405121</v>
      </c>
      <c r="L285" s="2">
        <v>0.33205727</v>
      </c>
      <c r="M285" s="2">
        <v>0.08955968</v>
      </c>
      <c r="N285" s="2">
        <v>-0.1005433</v>
      </c>
      <c r="O285" s="2">
        <v>-0.3309378</v>
      </c>
      <c r="P285" s="2">
        <v>-3.0</v>
      </c>
      <c r="Q285" s="1">
        <v>0.0</v>
      </c>
      <c r="R285" s="6">
        <v>0.0</v>
      </c>
      <c r="S285" s="2">
        <v>0.0</v>
      </c>
      <c r="T285" s="2">
        <v>0.0</v>
      </c>
      <c r="U285" s="6">
        <v>0.0</v>
      </c>
      <c r="V285" s="6"/>
      <c r="W285" s="6"/>
      <c r="X285" s="6"/>
      <c r="Y285" s="6"/>
      <c r="Z285" s="6"/>
    </row>
    <row r="286">
      <c r="A286" s="1" t="s">
        <v>1114</v>
      </c>
      <c r="B286" s="2">
        <v>-0.0739858</v>
      </c>
      <c r="C286" s="2">
        <v>-0.0376783</v>
      </c>
      <c r="D286" s="2">
        <v>0.9717159</v>
      </c>
      <c r="E286" s="2">
        <v>-0.5696094</v>
      </c>
      <c r="F286" s="2">
        <v>-0.6166381</v>
      </c>
      <c r="G286" s="2">
        <v>0.33119216</v>
      </c>
      <c r="H286" s="2">
        <v>-0.6596517</v>
      </c>
      <c r="I286" s="2">
        <v>1.48642111</v>
      </c>
      <c r="J286" s="2">
        <v>-0.0090956</v>
      </c>
      <c r="K286" s="2">
        <v>-0.97525</v>
      </c>
      <c r="L286" s="2">
        <v>-1.2844258</v>
      </c>
      <c r="M286" s="2">
        <v>-0.6733693</v>
      </c>
      <c r="N286" s="2">
        <v>-2.1103748</v>
      </c>
      <c r="O286" s="2">
        <v>-0.3738929</v>
      </c>
      <c r="P286" s="2">
        <v>-2.0</v>
      </c>
      <c r="Q286" s="1">
        <v>0.0</v>
      </c>
      <c r="R286" s="6">
        <v>0.0</v>
      </c>
      <c r="S286" s="2">
        <v>0.0</v>
      </c>
      <c r="T286" s="2">
        <v>0.0</v>
      </c>
      <c r="U286" s="6">
        <v>0.0</v>
      </c>
      <c r="V286" s="6"/>
      <c r="W286" s="6"/>
      <c r="X286" s="6"/>
      <c r="Y286" s="6"/>
      <c r="Z286" s="6"/>
    </row>
    <row r="287">
      <c r="A287" s="1" t="s">
        <v>1252</v>
      </c>
      <c r="B287" s="2">
        <v>0.07331623</v>
      </c>
      <c r="C287" s="2">
        <v>0.65921607</v>
      </c>
      <c r="D287" s="2">
        <v>-0.6168571</v>
      </c>
      <c r="E287" s="2">
        <v>-0.256573</v>
      </c>
      <c r="F287" s="2">
        <v>-0.5099869</v>
      </c>
      <c r="G287" s="2">
        <v>0.15211437</v>
      </c>
      <c r="H287" s="2">
        <v>-0.2918517</v>
      </c>
      <c r="I287" s="2">
        <v>-0.2468761</v>
      </c>
      <c r="J287" s="2">
        <v>-1.2713668</v>
      </c>
      <c r="K287" s="2">
        <v>1.36279</v>
      </c>
      <c r="L287" s="2">
        <v>-0.5176325</v>
      </c>
      <c r="M287" s="2">
        <v>-0.6890191</v>
      </c>
      <c r="N287" s="2">
        <v>-2.1527266</v>
      </c>
      <c r="O287" s="2">
        <v>-0.4189296</v>
      </c>
      <c r="P287" s="2">
        <v>-2.0</v>
      </c>
      <c r="Q287" s="1">
        <v>0.0</v>
      </c>
      <c r="R287" s="6">
        <v>0.0</v>
      </c>
      <c r="S287" s="2">
        <v>0.0</v>
      </c>
      <c r="T287" s="2">
        <v>0.0</v>
      </c>
      <c r="U287" s="6">
        <v>0.0</v>
      </c>
      <c r="V287" s="6"/>
      <c r="W287" s="6"/>
      <c r="X287" s="6"/>
      <c r="Y287" s="6"/>
      <c r="Z287" s="6"/>
    </row>
    <row r="288">
      <c r="A288" s="1" t="s">
        <v>1137</v>
      </c>
      <c r="B288" s="2">
        <v>-0.3317643</v>
      </c>
      <c r="C288" s="2">
        <v>-0.2019726</v>
      </c>
      <c r="D288" s="2">
        <v>-1.2899812</v>
      </c>
      <c r="E288" s="2">
        <v>-0.4169129</v>
      </c>
      <c r="F288" s="2">
        <v>-1.0432432</v>
      </c>
      <c r="G288" s="2">
        <v>0.51026994</v>
      </c>
      <c r="H288" s="2">
        <v>-0.2918517</v>
      </c>
      <c r="I288" s="2">
        <v>-2.1368789</v>
      </c>
      <c r="J288" s="2">
        <v>0.54375955</v>
      </c>
      <c r="K288" s="2">
        <v>-1.1139908</v>
      </c>
      <c r="L288" s="2">
        <v>-0.3000291</v>
      </c>
      <c r="M288" s="2">
        <v>1.50391263</v>
      </c>
      <c r="N288" s="2">
        <v>-4.5686825</v>
      </c>
      <c r="O288" s="2">
        <v>-0.4781958</v>
      </c>
      <c r="P288" s="2">
        <v>-2.0</v>
      </c>
      <c r="Q288" s="1">
        <v>0.0</v>
      </c>
      <c r="R288" s="6">
        <v>0.0</v>
      </c>
      <c r="S288" s="2">
        <v>0.0</v>
      </c>
      <c r="T288" s="2">
        <v>0.0</v>
      </c>
      <c r="U288" s="6">
        <v>0.0</v>
      </c>
      <c r="V288" s="6"/>
      <c r="W288" s="6"/>
      <c r="X288" s="6"/>
      <c r="Y288" s="6"/>
      <c r="Z288" s="6"/>
    </row>
    <row r="289">
      <c r="A289" s="1" t="s">
        <v>1229</v>
      </c>
      <c r="B289" s="2">
        <v>-0.4749746</v>
      </c>
      <c r="C289" s="2">
        <v>0.18929108</v>
      </c>
      <c r="D289" s="2">
        <v>0.11011699</v>
      </c>
      <c r="E289" s="2">
        <v>-0.6151499</v>
      </c>
      <c r="F289" s="2">
        <v>-0.1900331</v>
      </c>
      <c r="G289" s="2">
        <v>0.6110012</v>
      </c>
      <c r="H289" s="2">
        <v>-0.3549031</v>
      </c>
      <c r="I289" s="2">
        <v>0.46565188</v>
      </c>
      <c r="J289" s="2">
        <v>-0.4371915</v>
      </c>
      <c r="K289" s="2">
        <v>0.1552309</v>
      </c>
      <c r="L289" s="2">
        <v>-0.724874</v>
      </c>
      <c r="M289" s="2">
        <v>-0.9863658</v>
      </c>
      <c r="N289" s="2">
        <v>-2.2522</v>
      </c>
      <c r="O289" s="2">
        <v>-0.5257248</v>
      </c>
      <c r="P289" s="2">
        <v>0.0</v>
      </c>
      <c r="Q289" s="1">
        <v>0.0</v>
      </c>
      <c r="R289" s="6">
        <v>0.0</v>
      </c>
      <c r="S289" s="2">
        <v>0.0</v>
      </c>
      <c r="T289" s="2">
        <v>0.0</v>
      </c>
      <c r="U289" s="6">
        <v>0.0</v>
      </c>
      <c r="V289" s="6"/>
      <c r="W289" s="6"/>
      <c r="X289" s="6"/>
      <c r="Y289" s="6"/>
      <c r="Z289" s="6"/>
    </row>
    <row r="290">
      <c r="A290" s="1" t="s">
        <v>1084</v>
      </c>
      <c r="B290" s="2">
        <v>-0.1844623</v>
      </c>
      <c r="C290" s="2">
        <v>-0.1831303</v>
      </c>
      <c r="D290" s="2">
        <v>0.76304742</v>
      </c>
      <c r="E290" s="2">
        <v>0.02258021</v>
      </c>
      <c r="F290" s="2">
        <v>0.23657187</v>
      </c>
      <c r="G290" s="2">
        <v>0.04019075</v>
      </c>
      <c r="H290" s="2">
        <v>0.05493117</v>
      </c>
      <c r="I290" s="2">
        <v>1.09879304</v>
      </c>
      <c r="J290" s="2">
        <v>-0.3124321</v>
      </c>
      <c r="K290" s="2">
        <v>0.91059766</v>
      </c>
      <c r="L290" s="2">
        <v>-0.3000291</v>
      </c>
      <c r="M290" s="2">
        <v>-2.2579141</v>
      </c>
      <c r="N290" s="2">
        <v>-0.1112557</v>
      </c>
      <c r="O290" s="2">
        <v>-0.5501619</v>
      </c>
      <c r="P290" s="2">
        <v>-2.0</v>
      </c>
      <c r="Q290" s="1">
        <v>0.0</v>
      </c>
      <c r="R290" s="6">
        <v>0.0</v>
      </c>
      <c r="S290" s="2">
        <v>0.0</v>
      </c>
      <c r="T290" s="2">
        <v>0.0</v>
      </c>
      <c r="U290" s="6">
        <v>0.0</v>
      </c>
      <c r="V290" s="6"/>
      <c r="W290" s="6"/>
      <c r="X290" s="6"/>
      <c r="Y290" s="6"/>
      <c r="Z290" s="6"/>
    </row>
    <row r="291">
      <c r="A291" s="1" t="s">
        <v>1160</v>
      </c>
      <c r="B291" s="2">
        <v>-0.2171961</v>
      </c>
      <c r="C291" s="2">
        <v>-0.951223</v>
      </c>
      <c r="D291" s="2">
        <v>0.96498466</v>
      </c>
      <c r="E291" s="2">
        <v>0.61421179</v>
      </c>
      <c r="F291" s="2">
        <v>-1.6831507</v>
      </c>
      <c r="G291" s="2">
        <v>-0.0717329</v>
      </c>
      <c r="H291" s="2">
        <v>-0.1447317</v>
      </c>
      <c r="I291" s="2">
        <v>1.01446613</v>
      </c>
      <c r="J291" s="2">
        <v>0.18171279</v>
      </c>
      <c r="K291" s="2">
        <v>0.97482952</v>
      </c>
      <c r="L291" s="2">
        <v>0.17662621</v>
      </c>
      <c r="M291" s="2">
        <v>-1.1819886</v>
      </c>
      <c r="N291" s="2">
        <v>-0.3231918</v>
      </c>
      <c r="O291" s="2">
        <v>-0.5828694</v>
      </c>
      <c r="P291" s="2">
        <v>2.0</v>
      </c>
      <c r="Q291" s="1">
        <v>0.0</v>
      </c>
      <c r="R291" s="6">
        <v>0.0</v>
      </c>
      <c r="S291" s="2">
        <v>0.0</v>
      </c>
      <c r="T291" s="2">
        <v>1.0</v>
      </c>
      <c r="U291" s="6">
        <v>1.0</v>
      </c>
      <c r="V291" s="6"/>
      <c r="W291" s="6"/>
      <c r="X291" s="6"/>
      <c r="Y291" s="6"/>
      <c r="Z291" s="6"/>
    </row>
    <row r="292">
      <c r="A292" s="1" t="s">
        <v>1253</v>
      </c>
      <c r="B292" s="2">
        <v>-1.4610797</v>
      </c>
      <c r="C292" s="2">
        <v>7.3861E-4</v>
      </c>
      <c r="D292" s="2">
        <v>-1.158722</v>
      </c>
      <c r="E292" s="2">
        <v>-0.9733009</v>
      </c>
      <c r="F292" s="2">
        <v>0.44987437</v>
      </c>
      <c r="G292" s="2">
        <v>0.81246371</v>
      </c>
      <c r="H292" s="2">
        <v>-0.5335489</v>
      </c>
      <c r="I292" s="2">
        <v>-0.9981209</v>
      </c>
      <c r="J292" s="2">
        <v>-0.1460863</v>
      </c>
      <c r="K292" s="2">
        <v>-0.8596326</v>
      </c>
      <c r="L292" s="2">
        <v>-1.616012</v>
      </c>
      <c r="M292" s="2">
        <v>0.1815024</v>
      </c>
      <c r="N292" s="2">
        <v>-6.3019243</v>
      </c>
      <c r="O292" s="2">
        <v>-0.6030388</v>
      </c>
      <c r="P292" s="2">
        <v>-2.0</v>
      </c>
      <c r="Q292" s="1">
        <v>0.0</v>
      </c>
      <c r="R292" s="6">
        <v>0.0</v>
      </c>
      <c r="S292" s="2">
        <v>0.0</v>
      </c>
      <c r="T292" s="2">
        <v>0.0</v>
      </c>
      <c r="U292" s="6">
        <v>0.0</v>
      </c>
      <c r="V292" s="6"/>
      <c r="W292" s="6"/>
      <c r="X292" s="6"/>
      <c r="Y292" s="6"/>
      <c r="Z292" s="6"/>
    </row>
    <row r="293">
      <c r="A293" s="1" t="s">
        <v>1264</v>
      </c>
      <c r="B293" s="2">
        <v>-0.4626994</v>
      </c>
      <c r="C293" s="2">
        <v>0.88886419</v>
      </c>
      <c r="D293" s="2">
        <v>0.64525069</v>
      </c>
      <c r="E293" s="2">
        <v>-0.0326537</v>
      </c>
      <c r="F293" s="2">
        <v>1.08978188</v>
      </c>
      <c r="G293" s="2">
        <v>0.63338592</v>
      </c>
      <c r="H293" s="2">
        <v>-0.0921888</v>
      </c>
      <c r="I293" s="2">
        <v>0.03356261</v>
      </c>
      <c r="J293" s="2">
        <v>-1.2958294</v>
      </c>
      <c r="K293" s="2">
        <v>1.09044688</v>
      </c>
      <c r="L293" s="2">
        <v>-0.4658222</v>
      </c>
      <c r="M293" s="2">
        <v>-2.51418</v>
      </c>
      <c r="N293" s="2">
        <v>-0.4820814</v>
      </c>
      <c r="O293" s="2">
        <v>-0.6198945</v>
      </c>
      <c r="P293" s="2">
        <v>0.0</v>
      </c>
      <c r="Q293" s="1">
        <v>0.0</v>
      </c>
      <c r="R293" s="6">
        <v>0.0</v>
      </c>
      <c r="S293" s="2">
        <v>0.0</v>
      </c>
      <c r="T293" s="2">
        <v>0.0</v>
      </c>
      <c r="U293" s="6">
        <v>0.0</v>
      </c>
      <c r="V293" s="6"/>
      <c r="W293" s="6"/>
      <c r="X293" s="6"/>
      <c r="Y293" s="6"/>
      <c r="Z293" s="6"/>
    </row>
    <row r="294">
      <c r="A294" s="1" t="s">
        <v>1145</v>
      </c>
      <c r="B294" s="2">
        <v>-0.9168806</v>
      </c>
      <c r="C294" s="2">
        <v>-1.1654037</v>
      </c>
      <c r="D294" s="2">
        <v>-2.4023189</v>
      </c>
      <c r="E294" s="2">
        <v>-0.2309832</v>
      </c>
      <c r="F294" s="2">
        <v>-1.2565457</v>
      </c>
      <c r="G294" s="2">
        <v>0.39834633</v>
      </c>
      <c r="H294" s="2">
        <v>-0.5966003</v>
      </c>
      <c r="I294" s="2">
        <v>0.62362123</v>
      </c>
      <c r="J294" s="2">
        <v>0.69053527</v>
      </c>
      <c r="K294" s="2">
        <v>-1.4454272</v>
      </c>
      <c r="L294" s="2">
        <v>-0.1031497</v>
      </c>
      <c r="M294" s="2">
        <v>0.16585258</v>
      </c>
      <c r="N294" s="2">
        <v>-6.2389539</v>
      </c>
      <c r="O294" s="2">
        <v>-0.6328935</v>
      </c>
      <c r="P294" s="2">
        <v>-1.0</v>
      </c>
      <c r="Q294" s="1">
        <v>0.0</v>
      </c>
      <c r="R294" s="6">
        <v>0.0</v>
      </c>
      <c r="S294" s="2">
        <v>0.0</v>
      </c>
      <c r="T294" s="2">
        <v>0.0</v>
      </c>
      <c r="U294" s="6">
        <v>0.0</v>
      </c>
      <c r="V294" s="6"/>
      <c r="W294" s="6"/>
      <c r="X294" s="6"/>
      <c r="Y294" s="6"/>
      <c r="Z294" s="6"/>
    </row>
    <row r="295">
      <c r="A295" s="1" t="s">
        <v>1133</v>
      </c>
      <c r="B295" s="2">
        <v>0.44975471</v>
      </c>
      <c r="C295" s="2">
        <v>-1.0720465</v>
      </c>
      <c r="D295" s="2">
        <v>-0.724557</v>
      </c>
      <c r="E295" s="2">
        <v>0.85111463</v>
      </c>
      <c r="F295" s="2">
        <v>-0.5099869</v>
      </c>
      <c r="G295" s="2">
        <v>-0.6761204</v>
      </c>
      <c r="H295" s="2">
        <v>0.81154837</v>
      </c>
      <c r="I295" s="2">
        <v>0.17969863</v>
      </c>
      <c r="J295" s="2">
        <v>-0.8848574</v>
      </c>
      <c r="K295" s="2">
        <v>0.68450149</v>
      </c>
      <c r="L295" s="2">
        <v>-0.4658222</v>
      </c>
      <c r="M295" s="2">
        <v>-1.5654093</v>
      </c>
      <c r="N295" s="2">
        <v>-2.9221818</v>
      </c>
      <c r="O295" s="2">
        <v>-0.7690561</v>
      </c>
      <c r="P295" s="2">
        <v>-2.0</v>
      </c>
      <c r="Q295" s="1">
        <v>0.0</v>
      </c>
      <c r="R295" s="6">
        <v>0.0</v>
      </c>
      <c r="S295" s="2">
        <v>0.0</v>
      </c>
      <c r="T295" s="2">
        <v>0.0</v>
      </c>
      <c r="U295" s="6">
        <v>0.0</v>
      </c>
      <c r="V295" s="6"/>
      <c r="W295" s="6"/>
      <c r="X295" s="6"/>
      <c r="Y295" s="6"/>
      <c r="Z295" s="6"/>
    </row>
    <row r="296">
      <c r="A296" s="1" t="s">
        <v>1123</v>
      </c>
      <c r="B296" s="2">
        <v>-0.5363504</v>
      </c>
      <c r="C296" s="2">
        <v>-0.1628548</v>
      </c>
      <c r="D296" s="2">
        <v>0.39451194</v>
      </c>
      <c r="E296" s="2">
        <v>-0.2460678</v>
      </c>
      <c r="F296" s="2">
        <v>-1.4698482</v>
      </c>
      <c r="G296" s="2">
        <v>0.40953869</v>
      </c>
      <c r="H296" s="2">
        <v>-0.481006</v>
      </c>
      <c r="I296" s="2">
        <v>-0.5932598</v>
      </c>
      <c r="J296" s="2">
        <v>-1.4450514</v>
      </c>
      <c r="K296" s="2">
        <v>-0.9367108</v>
      </c>
      <c r="L296" s="2">
        <v>-0.2793049</v>
      </c>
      <c r="M296" s="2">
        <v>0.63925979</v>
      </c>
      <c r="N296" s="2">
        <v>-4.7071437</v>
      </c>
      <c r="O296" s="2">
        <v>-0.8002544</v>
      </c>
      <c r="P296" s="2">
        <v>-2.0</v>
      </c>
      <c r="Q296" s="1">
        <v>0.0</v>
      </c>
      <c r="R296" s="6">
        <v>0.0</v>
      </c>
      <c r="S296" s="2">
        <v>0.0</v>
      </c>
      <c r="T296" s="2">
        <v>0.0</v>
      </c>
      <c r="U296" s="6">
        <v>0.0</v>
      </c>
      <c r="V296" s="6"/>
      <c r="W296" s="6"/>
      <c r="X296" s="6"/>
      <c r="Y296" s="6"/>
      <c r="Z296" s="6"/>
    </row>
    <row r="297">
      <c r="A297" s="1" t="s">
        <v>1161</v>
      </c>
      <c r="B297" s="2">
        <v>-0.3972319</v>
      </c>
      <c r="C297" s="2">
        <v>-0.256995</v>
      </c>
      <c r="D297" s="2">
        <v>0.19594032</v>
      </c>
      <c r="E297" s="2">
        <v>0.11055017</v>
      </c>
      <c r="F297" s="2">
        <v>0.66317688</v>
      </c>
      <c r="G297" s="2">
        <v>0.87961788</v>
      </c>
      <c r="H297" s="2">
        <v>-0.775246</v>
      </c>
      <c r="I297" s="2">
        <v>-1.0398248</v>
      </c>
      <c r="J297" s="2">
        <v>-1.0267406</v>
      </c>
      <c r="K297" s="2">
        <v>2.11558748</v>
      </c>
      <c r="L297" s="2">
        <v>-0.1549601</v>
      </c>
      <c r="M297" s="2">
        <v>-1.2191569</v>
      </c>
      <c r="N297" s="2">
        <v>-0.9052826</v>
      </c>
      <c r="O297" s="2">
        <v>-0.8183907</v>
      </c>
      <c r="P297" s="2">
        <v>-1.0</v>
      </c>
      <c r="Q297" s="1">
        <v>0.0</v>
      </c>
      <c r="R297" s="6">
        <v>0.0</v>
      </c>
      <c r="S297" s="2">
        <v>0.0</v>
      </c>
      <c r="T297" s="2">
        <v>0.0</v>
      </c>
      <c r="U297" s="6">
        <v>0.0</v>
      </c>
      <c r="V297" s="6"/>
      <c r="W297" s="6"/>
      <c r="X297" s="6"/>
      <c r="Y297" s="6"/>
      <c r="Z297" s="6"/>
    </row>
    <row r="298">
      <c r="A298" s="1" t="s">
        <v>1152</v>
      </c>
      <c r="B298" s="2">
        <v>0.04467417</v>
      </c>
      <c r="C298" s="2">
        <v>0.05626029</v>
      </c>
      <c r="D298" s="2">
        <v>0.51903991</v>
      </c>
      <c r="E298" s="2">
        <v>-1.1439783</v>
      </c>
      <c r="F298" s="2">
        <v>0.02326936</v>
      </c>
      <c r="G298" s="2">
        <v>0.91319496</v>
      </c>
      <c r="H298" s="2">
        <v>-0.9538918</v>
      </c>
      <c r="I298" s="2">
        <v>-1.6306876</v>
      </c>
      <c r="J298" s="2">
        <v>0.28445579</v>
      </c>
      <c r="K298" s="2">
        <v>-1.1550992</v>
      </c>
      <c r="L298" s="2">
        <v>-0.7766843</v>
      </c>
      <c r="M298" s="2">
        <v>0.35951916</v>
      </c>
      <c r="N298" s="2">
        <v>-3.4599275</v>
      </c>
      <c r="O298" s="2">
        <v>-0.8606492</v>
      </c>
      <c r="P298" s="2">
        <v>-2.0</v>
      </c>
      <c r="Q298" s="1">
        <v>0.0</v>
      </c>
      <c r="R298" s="6">
        <v>0.0</v>
      </c>
      <c r="S298" s="2">
        <v>0.0</v>
      </c>
      <c r="T298" s="2">
        <v>0.0</v>
      </c>
      <c r="U298" s="6">
        <v>0.0</v>
      </c>
      <c r="V298" s="6"/>
      <c r="W298" s="6"/>
      <c r="X298" s="6"/>
      <c r="Y298" s="6"/>
      <c r="Z298" s="6"/>
    </row>
    <row r="299">
      <c r="A299" s="1" t="s">
        <v>1102</v>
      </c>
      <c r="B299" s="2">
        <v>-0.5527173</v>
      </c>
      <c r="C299" s="2">
        <v>-0.7443304</v>
      </c>
      <c r="D299" s="2">
        <v>-0.2432732</v>
      </c>
      <c r="E299" s="2">
        <v>-0.3531713</v>
      </c>
      <c r="F299" s="2">
        <v>0.98313063</v>
      </c>
      <c r="G299" s="2">
        <v>0.05138312</v>
      </c>
      <c r="H299" s="2">
        <v>0.0444226</v>
      </c>
      <c r="I299" s="2">
        <v>-0.2307919</v>
      </c>
      <c r="J299" s="2">
        <v>-0.3197709</v>
      </c>
      <c r="K299" s="2">
        <v>0.07815266</v>
      </c>
      <c r="L299" s="2">
        <v>-2.776564</v>
      </c>
      <c r="M299" s="2">
        <v>-1.6593083</v>
      </c>
      <c r="N299" s="2">
        <v>-5.7228383</v>
      </c>
      <c r="O299" s="2">
        <v>-0.9336223</v>
      </c>
      <c r="P299" s="2">
        <v>-4.0</v>
      </c>
      <c r="Q299" s="1">
        <v>0.0</v>
      </c>
      <c r="R299" s="6">
        <v>0.0</v>
      </c>
      <c r="S299" s="2">
        <v>0.0</v>
      </c>
      <c r="T299" s="2">
        <v>0.0</v>
      </c>
      <c r="U299" s="6">
        <v>0.0</v>
      </c>
      <c r="V299" s="6"/>
      <c r="W299" s="6"/>
      <c r="X299" s="6"/>
      <c r="Y299" s="6"/>
      <c r="Z299" s="6"/>
    </row>
    <row r="300">
      <c r="A300" s="1" t="s">
        <v>1265</v>
      </c>
      <c r="B300" s="2">
        <v>-1.7679589</v>
      </c>
      <c r="C300" s="2">
        <v>0.00237375</v>
      </c>
      <c r="D300" s="2">
        <v>-0.8187943</v>
      </c>
      <c r="E300" s="2">
        <v>-0.3599144</v>
      </c>
      <c r="F300" s="2">
        <v>-1.0432432</v>
      </c>
      <c r="G300" s="2">
        <v>0.89081024</v>
      </c>
      <c r="H300" s="2">
        <v>-0.2393088</v>
      </c>
      <c r="I300" s="2">
        <v>0.49965837</v>
      </c>
      <c r="J300" s="2">
        <v>-0.6279999</v>
      </c>
      <c r="K300" s="2">
        <v>-0.6001358</v>
      </c>
      <c r="L300" s="2">
        <v>-2.051219</v>
      </c>
      <c r="M300" s="2">
        <v>-1.4617292</v>
      </c>
      <c r="N300" s="2">
        <v>-7.5774613</v>
      </c>
      <c r="O300" s="2">
        <v>-0.9834428</v>
      </c>
      <c r="P300" s="2">
        <v>-4.0</v>
      </c>
      <c r="Q300" s="1">
        <v>0.0</v>
      </c>
      <c r="R300" s="6">
        <v>0.0</v>
      </c>
      <c r="S300" s="2">
        <v>0.0</v>
      </c>
      <c r="T300" s="2">
        <v>0.0</v>
      </c>
      <c r="U300" s="6">
        <v>0.0</v>
      </c>
      <c r="V300" s="6"/>
      <c r="W300" s="6"/>
      <c r="X300" s="6"/>
      <c r="Y300" s="6"/>
      <c r="Z300" s="6"/>
    </row>
    <row r="301">
      <c r="A301" s="1" t="s">
        <v>1070</v>
      </c>
      <c r="B301" s="2">
        <v>0.68298289</v>
      </c>
      <c r="C301" s="2">
        <v>-0.2563406</v>
      </c>
      <c r="D301" s="2">
        <v>0.57120703</v>
      </c>
      <c r="E301" s="2">
        <v>-1.2789105</v>
      </c>
      <c r="F301" s="2">
        <v>-1.4698482</v>
      </c>
      <c r="G301" s="2">
        <v>0.49907758</v>
      </c>
      <c r="H301" s="2">
        <v>-0.4494803</v>
      </c>
      <c r="I301" s="2">
        <v>0.28838154</v>
      </c>
      <c r="J301" s="2">
        <v>0.04227585</v>
      </c>
      <c r="K301" s="2">
        <v>-0.8827561</v>
      </c>
      <c r="L301" s="2">
        <v>0.64291939</v>
      </c>
      <c r="M301" s="2">
        <v>-0.4581842</v>
      </c>
      <c r="N301" s="2">
        <v>-2.0686755</v>
      </c>
      <c r="O301" s="2">
        <v>-0.9934661</v>
      </c>
      <c r="P301" s="2">
        <v>1.0</v>
      </c>
      <c r="Q301" s="1">
        <v>0.0</v>
      </c>
      <c r="R301" s="6">
        <v>0.0</v>
      </c>
      <c r="S301" s="2">
        <v>0.0</v>
      </c>
      <c r="T301" s="2">
        <v>0.0</v>
      </c>
      <c r="U301" s="6">
        <v>1.0</v>
      </c>
      <c r="V301" s="6"/>
      <c r="W301" s="6"/>
      <c r="X301" s="6"/>
      <c r="Y301" s="6"/>
      <c r="Z301" s="6"/>
    </row>
    <row r="302">
      <c r="A302" s="1" t="s">
        <v>1146</v>
      </c>
      <c r="B302" s="2">
        <v>-0.3031222</v>
      </c>
      <c r="C302" s="2">
        <v>-0.3091647</v>
      </c>
      <c r="D302" s="2">
        <v>0.84382231</v>
      </c>
      <c r="E302" s="2">
        <v>-0.8204892</v>
      </c>
      <c r="F302" s="2">
        <v>-0.8299407</v>
      </c>
      <c r="G302" s="2">
        <v>1.12584983</v>
      </c>
      <c r="H302" s="2">
        <v>-0.6386346</v>
      </c>
      <c r="I302" s="2">
        <v>0.41533146</v>
      </c>
      <c r="J302" s="2">
        <v>0.16214269</v>
      </c>
      <c r="K302" s="2">
        <v>0.38646562</v>
      </c>
      <c r="L302" s="2">
        <v>-1.0046499</v>
      </c>
      <c r="M302" s="2">
        <v>-1.5927965</v>
      </c>
      <c r="N302" s="2">
        <v>-2.5651858</v>
      </c>
      <c r="O302" s="2">
        <v>-1.057957</v>
      </c>
      <c r="P302" s="2">
        <v>-2.0</v>
      </c>
      <c r="Q302" s="1">
        <v>0.0</v>
      </c>
      <c r="R302" s="6">
        <v>0.0</v>
      </c>
      <c r="S302" s="2">
        <v>0.0</v>
      </c>
      <c r="T302" s="2">
        <v>0.0</v>
      </c>
      <c r="U302" s="6">
        <v>0.0</v>
      </c>
      <c r="V302" s="6"/>
      <c r="W302" s="6"/>
      <c r="X302" s="6"/>
      <c r="Y302" s="6"/>
      <c r="Z302" s="6"/>
    </row>
    <row r="303">
      <c r="A303" s="1" t="s">
        <v>1138</v>
      </c>
      <c r="B303" s="2">
        <v>-1.2073929</v>
      </c>
      <c r="C303" s="2">
        <v>-1.7255763</v>
      </c>
      <c r="D303" s="2">
        <v>-1.0308284</v>
      </c>
      <c r="E303" s="2">
        <v>-0.8895605</v>
      </c>
      <c r="F303" s="2">
        <v>-0.0833819</v>
      </c>
      <c r="G303" s="2">
        <v>1.01392622</v>
      </c>
      <c r="H303" s="2">
        <v>-0.9538918</v>
      </c>
      <c r="I303" s="2">
        <v>0.67244812</v>
      </c>
      <c r="J303" s="2">
        <v>-0.601091</v>
      </c>
      <c r="K303" s="2">
        <v>-1.088298</v>
      </c>
      <c r="L303" s="2">
        <v>-1.8439776</v>
      </c>
      <c r="M303" s="2">
        <v>-0.0806322</v>
      </c>
      <c r="N303" s="2">
        <v>-7.8182563</v>
      </c>
      <c r="O303" s="2">
        <v>-1.1141786</v>
      </c>
      <c r="P303" s="2">
        <v>0.0</v>
      </c>
      <c r="Q303" s="1">
        <v>0.0</v>
      </c>
      <c r="R303" s="6">
        <v>0.0</v>
      </c>
      <c r="S303" s="2">
        <v>0.0</v>
      </c>
      <c r="T303" s="2">
        <v>0.0</v>
      </c>
      <c r="U303" s="6">
        <v>0.0</v>
      </c>
      <c r="V303" s="6"/>
      <c r="W303" s="6"/>
      <c r="X303" s="6"/>
      <c r="Y303" s="6"/>
      <c r="Z303" s="6"/>
    </row>
    <row r="304">
      <c r="A304" s="1" t="s">
        <v>1090</v>
      </c>
      <c r="B304" s="2">
        <v>-1.0969164</v>
      </c>
      <c r="C304" s="2">
        <v>-0.1831303</v>
      </c>
      <c r="D304" s="2">
        <v>-0.271881</v>
      </c>
      <c r="E304" s="2">
        <v>-1.2144358</v>
      </c>
      <c r="F304" s="2">
        <v>0.66317688</v>
      </c>
      <c r="G304" s="2">
        <v>0.81246371</v>
      </c>
      <c r="H304" s="2">
        <v>-1.1115203</v>
      </c>
      <c r="I304" s="2">
        <v>-0.9452729</v>
      </c>
      <c r="J304" s="2">
        <v>0.81040211</v>
      </c>
      <c r="K304" s="2">
        <v>-0.5744431</v>
      </c>
      <c r="L304" s="2">
        <v>-0.7041498</v>
      </c>
      <c r="M304" s="2">
        <v>-1.2269819</v>
      </c>
      <c r="N304" s="2">
        <v>-5.0426888</v>
      </c>
      <c r="O304" s="2">
        <v>-1.1453904</v>
      </c>
      <c r="P304" s="2">
        <v>-5.0</v>
      </c>
      <c r="Q304" s="1">
        <v>0.0</v>
      </c>
      <c r="R304" s="6">
        <v>0.0</v>
      </c>
      <c r="S304" s="2">
        <v>0.0</v>
      </c>
      <c r="T304" s="2">
        <v>0.0</v>
      </c>
      <c r="U304" s="6">
        <v>0.0</v>
      </c>
      <c r="V304" s="6"/>
      <c r="W304" s="6"/>
      <c r="X304" s="6"/>
      <c r="Y304" s="6"/>
      <c r="Z304" s="6"/>
    </row>
    <row r="305">
      <c r="A305" s="1" t="s">
        <v>1106</v>
      </c>
      <c r="B305" s="2">
        <v>-0.6059097</v>
      </c>
      <c r="C305" s="2">
        <v>0.0870659</v>
      </c>
      <c r="D305" s="2">
        <v>-0.8810583</v>
      </c>
      <c r="E305" s="2">
        <v>-0.8062624</v>
      </c>
      <c r="F305" s="2">
        <v>0.23657187</v>
      </c>
      <c r="G305" s="2">
        <v>0.87961788</v>
      </c>
      <c r="H305" s="2">
        <v>-0.7542289</v>
      </c>
      <c r="I305" s="2">
        <v>-0.4900914</v>
      </c>
      <c r="J305" s="2">
        <v>-0.0898223</v>
      </c>
      <c r="K305" s="2">
        <v>-1.4788278</v>
      </c>
      <c r="L305" s="2">
        <v>-1.9890466</v>
      </c>
      <c r="M305" s="2">
        <v>-1.4010862</v>
      </c>
      <c r="N305" s="2">
        <v>-7.2930779</v>
      </c>
      <c r="O305" s="2">
        <v>-1.1772987</v>
      </c>
      <c r="P305" s="2">
        <v>-2.0</v>
      </c>
      <c r="Q305" s="1">
        <v>0.0</v>
      </c>
      <c r="R305" s="6">
        <v>0.0</v>
      </c>
      <c r="S305" s="2">
        <v>0.0</v>
      </c>
      <c r="T305" s="2">
        <v>0.0</v>
      </c>
      <c r="U305" s="6">
        <v>0.0</v>
      </c>
      <c r="V305" s="6"/>
      <c r="W305" s="6"/>
      <c r="X305" s="6"/>
      <c r="Y305" s="6"/>
      <c r="Z305" s="6"/>
    </row>
    <row r="306">
      <c r="A306" s="1" t="s">
        <v>1098</v>
      </c>
      <c r="B306" s="2">
        <v>-0.041252</v>
      </c>
      <c r="C306" s="2">
        <v>-0.4438639</v>
      </c>
      <c r="D306" s="2">
        <v>-1.2664219</v>
      </c>
      <c r="E306" s="2">
        <v>-1.081002</v>
      </c>
      <c r="F306" s="2">
        <v>-1.1498944</v>
      </c>
      <c r="G306" s="2">
        <v>1.08108039</v>
      </c>
      <c r="H306" s="2">
        <v>-1.1745718</v>
      </c>
      <c r="I306" s="2">
        <v>-0.5008908</v>
      </c>
      <c r="J306" s="2">
        <v>-0.7625443</v>
      </c>
      <c r="K306" s="2">
        <v>-0.3380698</v>
      </c>
      <c r="L306" s="2">
        <v>1.21283329</v>
      </c>
      <c r="M306" s="2">
        <v>0.04456643</v>
      </c>
      <c r="N306" s="2">
        <v>-4.4200308</v>
      </c>
      <c r="O306" s="2">
        <v>-1.1987222</v>
      </c>
      <c r="P306" s="2">
        <v>-5.0</v>
      </c>
      <c r="Q306" s="1">
        <v>0.0</v>
      </c>
      <c r="R306" s="6">
        <v>0.0</v>
      </c>
      <c r="S306" s="2">
        <v>0.0</v>
      </c>
      <c r="T306" s="2">
        <v>0.0</v>
      </c>
      <c r="U306" s="6">
        <v>0.0</v>
      </c>
      <c r="V306" s="6"/>
      <c r="W306" s="6"/>
      <c r="X306" s="6"/>
      <c r="Y306" s="6"/>
      <c r="Z306" s="6"/>
    </row>
    <row r="307">
      <c r="A307" s="1" t="s">
        <v>1118</v>
      </c>
      <c r="B307" s="2">
        <v>-0.0821692</v>
      </c>
      <c r="C307" s="2">
        <v>-0.1831303</v>
      </c>
      <c r="D307" s="2">
        <v>0.02429366</v>
      </c>
      <c r="E307" s="2">
        <v>-1.5681638</v>
      </c>
      <c r="F307" s="2">
        <v>-2.5363607</v>
      </c>
      <c r="G307" s="2">
        <v>1.00273386</v>
      </c>
      <c r="H307" s="2">
        <v>-1.2691489</v>
      </c>
      <c r="I307" s="2">
        <v>0.16798017</v>
      </c>
      <c r="J307" s="2">
        <v>-0.4738854</v>
      </c>
      <c r="K307" s="2">
        <v>0.60485397</v>
      </c>
      <c r="L307" s="2">
        <v>0.10409171</v>
      </c>
      <c r="M307" s="2">
        <v>-0.1686624</v>
      </c>
      <c r="N307" s="2">
        <v>-4.3775673</v>
      </c>
      <c r="O307" s="2">
        <v>-1.2535022</v>
      </c>
      <c r="P307" s="2">
        <v>-1.0</v>
      </c>
      <c r="Q307" s="1">
        <v>0.0</v>
      </c>
      <c r="R307" s="6">
        <v>0.0</v>
      </c>
      <c r="S307" s="2">
        <v>0.0</v>
      </c>
      <c r="T307" s="2">
        <v>0.0</v>
      </c>
      <c r="U307" s="6">
        <v>0.0</v>
      </c>
      <c r="V307" s="6"/>
      <c r="W307" s="6"/>
      <c r="X307" s="6"/>
      <c r="Y307" s="6"/>
      <c r="Z307" s="6"/>
    </row>
    <row r="308">
      <c r="A308" s="1" t="s">
        <v>1266</v>
      </c>
      <c r="B308" s="2">
        <v>0.09377484</v>
      </c>
      <c r="C308" s="2">
        <v>-0.5608085</v>
      </c>
      <c r="D308" s="2">
        <v>0.79502081</v>
      </c>
      <c r="E308" s="2">
        <v>-0.543659</v>
      </c>
      <c r="F308" s="2">
        <v>-0.5099869</v>
      </c>
      <c r="G308" s="2">
        <v>0.45430814</v>
      </c>
      <c r="H308" s="2">
        <v>-0.9118575</v>
      </c>
      <c r="I308" s="2">
        <v>-0.2211414</v>
      </c>
      <c r="J308" s="2">
        <v>-0.9411214</v>
      </c>
      <c r="K308" s="2">
        <v>-0.7902622</v>
      </c>
      <c r="L308" s="2">
        <v>-1.4916672</v>
      </c>
      <c r="M308" s="2">
        <v>-0.9589786</v>
      </c>
      <c r="N308" s="2">
        <v>-5.5863789</v>
      </c>
      <c r="O308" s="2">
        <v>-1.3386904</v>
      </c>
      <c r="P308" s="2">
        <v>-2.0</v>
      </c>
      <c r="Q308" s="1">
        <v>0.0</v>
      </c>
      <c r="R308" s="6">
        <v>0.0</v>
      </c>
      <c r="S308" s="2">
        <v>0.0</v>
      </c>
      <c r="T308" s="2">
        <v>0.0</v>
      </c>
      <c r="U308" s="6">
        <v>0.0</v>
      </c>
      <c r="V308" s="6"/>
      <c r="W308" s="6"/>
      <c r="X308" s="6"/>
      <c r="Y308" s="6"/>
      <c r="Z308" s="6"/>
    </row>
    <row r="309">
      <c r="A309" s="1" t="s">
        <v>1176</v>
      </c>
      <c r="B309" s="2">
        <v>-0.7041111</v>
      </c>
      <c r="C309" s="2">
        <v>0.35399964</v>
      </c>
      <c r="D309" s="2">
        <v>1.38232163</v>
      </c>
      <c r="E309" s="2">
        <v>-1.4907327</v>
      </c>
      <c r="F309" s="2">
        <v>-0.6166381</v>
      </c>
      <c r="G309" s="2">
        <v>1.11465747</v>
      </c>
      <c r="H309" s="2">
        <v>-1.4583032</v>
      </c>
      <c r="I309" s="2">
        <v>-1.7910696</v>
      </c>
      <c r="J309" s="2">
        <v>-0.2317055</v>
      </c>
      <c r="K309" s="2">
        <v>0.32994158</v>
      </c>
      <c r="L309" s="2">
        <v>-1.3362361</v>
      </c>
      <c r="M309" s="2">
        <v>-0.3916724</v>
      </c>
      <c r="N309" s="2">
        <v>-4.8395484</v>
      </c>
      <c r="O309" s="2">
        <v>-1.3424528</v>
      </c>
      <c r="P309" s="2">
        <v>2.0</v>
      </c>
      <c r="Q309" s="1">
        <v>0.0</v>
      </c>
      <c r="R309" s="6">
        <v>0.0</v>
      </c>
      <c r="S309" s="2">
        <v>0.0</v>
      </c>
      <c r="T309" s="2">
        <v>1.0</v>
      </c>
      <c r="U309" s="6">
        <v>1.0</v>
      </c>
      <c r="V309" s="6"/>
      <c r="W309" s="6"/>
      <c r="X309" s="6"/>
      <c r="Y309" s="6"/>
      <c r="Z309" s="6"/>
    </row>
    <row r="310">
      <c r="A310" s="1" t="s">
        <v>1077</v>
      </c>
      <c r="B310" s="2">
        <v>-0.5486256</v>
      </c>
      <c r="C310" s="2">
        <v>-1.1625089</v>
      </c>
      <c r="D310" s="2">
        <v>1.69195874</v>
      </c>
      <c r="E310" s="2">
        <v>-0.4568278</v>
      </c>
      <c r="F310" s="2">
        <v>-1.6831507</v>
      </c>
      <c r="G310" s="2">
        <v>1.17061928</v>
      </c>
      <c r="H310" s="2">
        <v>-0.6701603</v>
      </c>
      <c r="I310" s="2">
        <v>0.32629418</v>
      </c>
      <c r="J310" s="2">
        <v>0.52418946</v>
      </c>
      <c r="K310" s="2">
        <v>-0.7311689</v>
      </c>
      <c r="L310" s="2">
        <v>-0.434736</v>
      </c>
      <c r="M310" s="2">
        <v>-1.150689</v>
      </c>
      <c r="N310" s="2">
        <v>-3.1248054</v>
      </c>
      <c r="O310" s="2">
        <v>-1.3544641</v>
      </c>
      <c r="P310" s="2">
        <v>2.0</v>
      </c>
      <c r="Q310" s="1">
        <v>0.0</v>
      </c>
      <c r="R310" s="6">
        <v>0.0</v>
      </c>
      <c r="S310" s="2">
        <v>0.0</v>
      </c>
      <c r="T310" s="2">
        <v>1.0</v>
      </c>
      <c r="U310" s="6">
        <v>1.0</v>
      </c>
      <c r="V310" s="6"/>
      <c r="W310" s="6"/>
      <c r="X310" s="6"/>
      <c r="Y310" s="6"/>
      <c r="Z310" s="6"/>
    </row>
    <row r="311">
      <c r="A311" s="1" t="s">
        <v>1092</v>
      </c>
      <c r="B311" s="2">
        <v>0.3761037</v>
      </c>
      <c r="C311" s="2">
        <v>-3.0201485</v>
      </c>
      <c r="D311" s="2">
        <v>1.43785438</v>
      </c>
      <c r="E311" s="2">
        <v>-0.4566735</v>
      </c>
      <c r="F311" s="2">
        <v>-0.1900331</v>
      </c>
      <c r="G311" s="2">
        <v>0.29761507</v>
      </c>
      <c r="H311" s="2">
        <v>-0.4915146</v>
      </c>
      <c r="I311" s="2">
        <v>0.48908878</v>
      </c>
      <c r="J311" s="2">
        <v>-0.7282967</v>
      </c>
      <c r="K311" s="2">
        <v>-0.4562565</v>
      </c>
      <c r="L311" s="2">
        <v>0.80871253</v>
      </c>
      <c r="M311" s="2">
        <v>-0.2723425</v>
      </c>
      <c r="N311" s="2">
        <v>-2.2058909</v>
      </c>
      <c r="O311" s="2">
        <v>-1.4670011</v>
      </c>
      <c r="P311" s="2">
        <v>-2.0</v>
      </c>
      <c r="Q311" s="1">
        <v>0.0</v>
      </c>
      <c r="R311" s="6">
        <v>0.0</v>
      </c>
      <c r="S311" s="2">
        <v>0.0</v>
      </c>
      <c r="T311" s="2">
        <v>0.0</v>
      </c>
      <c r="U311" s="6">
        <v>0.0</v>
      </c>
      <c r="V311" s="6"/>
      <c r="W311" s="6"/>
      <c r="X311" s="6"/>
      <c r="Y311" s="6"/>
      <c r="Z311" s="6"/>
    </row>
    <row r="312">
      <c r="A312" s="1" t="s">
        <v>1255</v>
      </c>
      <c r="B312" s="2">
        <v>-0.601818</v>
      </c>
      <c r="C312" s="2">
        <v>-1.3650081</v>
      </c>
      <c r="D312" s="2">
        <v>0.78828957</v>
      </c>
      <c r="E312" s="2">
        <v>-0.495878</v>
      </c>
      <c r="F312" s="2">
        <v>-0.8299407</v>
      </c>
      <c r="G312" s="2">
        <v>0.42073105</v>
      </c>
      <c r="H312" s="2">
        <v>-0.7121946</v>
      </c>
      <c r="I312" s="2">
        <v>0.0188571</v>
      </c>
      <c r="J312" s="2">
        <v>-0.7062803</v>
      </c>
      <c r="K312" s="2">
        <v>0.60742325</v>
      </c>
      <c r="L312" s="2">
        <v>0.20771242</v>
      </c>
      <c r="M312" s="2">
        <v>-1.3854363</v>
      </c>
      <c r="N312" s="2">
        <v>-4.0535426</v>
      </c>
      <c r="O312" s="2">
        <v>-1.5262905</v>
      </c>
      <c r="P312" s="2">
        <v>0.0</v>
      </c>
      <c r="Q312" s="1">
        <v>0.0</v>
      </c>
      <c r="R312" s="6">
        <v>0.0</v>
      </c>
      <c r="S312" s="2">
        <v>0.0</v>
      </c>
      <c r="T312" s="2">
        <v>0.0</v>
      </c>
      <c r="U312" s="6">
        <v>0.0</v>
      </c>
      <c r="V312" s="6"/>
      <c r="W312" s="6"/>
      <c r="X312" s="6"/>
      <c r="Y312" s="6"/>
      <c r="Z312" s="6"/>
    </row>
    <row r="313">
      <c r="A313" s="1" t="s">
        <v>1180</v>
      </c>
      <c r="B313" s="2">
        <v>-0.9864399</v>
      </c>
      <c r="C313" s="2">
        <v>-1.1120629</v>
      </c>
      <c r="D313" s="2">
        <v>1.94774592</v>
      </c>
      <c r="E313" s="2">
        <v>-1.0314609</v>
      </c>
      <c r="F313" s="2">
        <v>-0.6166381</v>
      </c>
      <c r="G313" s="2">
        <v>0.30880743</v>
      </c>
      <c r="H313" s="2">
        <v>-1.0169432</v>
      </c>
      <c r="I313" s="2">
        <v>0.41866317</v>
      </c>
      <c r="J313" s="2">
        <v>0.62937872</v>
      </c>
      <c r="K313" s="2">
        <v>-0.2455759</v>
      </c>
      <c r="L313" s="2">
        <v>-1.1497189</v>
      </c>
      <c r="M313" s="2">
        <v>-2.0818536</v>
      </c>
      <c r="N313" s="2">
        <v>-4.9360982</v>
      </c>
      <c r="O313" s="2">
        <v>-1.6106202</v>
      </c>
      <c r="P313" s="2">
        <v>-1.0</v>
      </c>
      <c r="Q313" s="1">
        <v>0.0</v>
      </c>
      <c r="R313" s="6">
        <v>0.0</v>
      </c>
      <c r="S313" s="2">
        <v>0.0</v>
      </c>
      <c r="T313" s="2">
        <v>0.0</v>
      </c>
      <c r="U313" s="6">
        <v>0.0</v>
      </c>
      <c r="V313" s="6"/>
      <c r="W313" s="6"/>
      <c r="X313" s="6"/>
      <c r="Y313" s="6"/>
      <c r="Z313" s="6"/>
    </row>
    <row r="314">
      <c r="A314" s="1" t="s">
        <v>1257</v>
      </c>
      <c r="B314" s="2">
        <v>-0.9905316</v>
      </c>
      <c r="C314" s="2">
        <v>0.65220256</v>
      </c>
      <c r="D314" s="2">
        <v>-1.1065549</v>
      </c>
      <c r="E314" s="2">
        <v>-2.2718651</v>
      </c>
      <c r="F314" s="2">
        <v>-3.496222</v>
      </c>
      <c r="G314" s="2">
        <v>1.64069847</v>
      </c>
      <c r="H314" s="2">
        <v>-1.7945775</v>
      </c>
      <c r="I314" s="2">
        <v>-1.4287166</v>
      </c>
      <c r="J314" s="2">
        <v>0.8813437</v>
      </c>
      <c r="K314" s="2">
        <v>-1.1371143</v>
      </c>
      <c r="L314" s="2">
        <v>0.48748833</v>
      </c>
      <c r="M314" s="2">
        <v>-0.6088138</v>
      </c>
      <c r="N314" s="2">
        <v>-9.1726627</v>
      </c>
      <c r="O314" s="2">
        <v>-2.0278907</v>
      </c>
      <c r="P314" s="2">
        <v>0.0</v>
      </c>
      <c r="Q314" s="1">
        <v>0.0</v>
      </c>
      <c r="R314" s="6">
        <v>0.0</v>
      </c>
      <c r="S314" s="2">
        <v>0.0</v>
      </c>
      <c r="T314" s="2">
        <v>0.0</v>
      </c>
      <c r="U314" s="6">
        <v>0.0</v>
      </c>
      <c r="V314" s="6"/>
      <c r="W314" s="6"/>
      <c r="X314" s="6"/>
      <c r="Y314" s="6"/>
      <c r="Z314" s="6"/>
    </row>
    <row r="315">
      <c r="A315" s="1" t="s">
        <v>1237</v>
      </c>
      <c r="B315" s="2">
        <v>-1.3546949</v>
      </c>
      <c r="C315" s="2">
        <v>-0.765932</v>
      </c>
      <c r="D315" s="2">
        <v>-0.6387336</v>
      </c>
      <c r="E315" s="2">
        <v>-0.9493545</v>
      </c>
      <c r="F315" s="2">
        <v>-2.1097557</v>
      </c>
      <c r="G315" s="2">
        <v>1.12584983</v>
      </c>
      <c r="H315" s="2">
        <v>-1.3742346</v>
      </c>
      <c r="I315" s="2">
        <v>-0.2221754</v>
      </c>
      <c r="J315" s="2">
        <v>-0.7307429</v>
      </c>
      <c r="K315" s="2">
        <v>-1.2553009</v>
      </c>
      <c r="L315" s="2">
        <v>-0.7766843</v>
      </c>
      <c r="M315" s="2">
        <v>-1.1956822</v>
      </c>
      <c r="N315" s="2">
        <v>-10.247441</v>
      </c>
      <c r="O315" s="2">
        <v>-2.0369454</v>
      </c>
      <c r="P315" s="2">
        <v>-2.0</v>
      </c>
      <c r="Q315" s="1">
        <v>0.0</v>
      </c>
      <c r="R315" s="6">
        <v>0.0</v>
      </c>
      <c r="S315" s="2">
        <v>0.0</v>
      </c>
      <c r="T315" s="2">
        <v>0.0</v>
      </c>
      <c r="U315" s="6">
        <v>0.0</v>
      </c>
      <c r="V315" s="6"/>
      <c r="W315" s="6"/>
      <c r="X315" s="6"/>
      <c r="Y315" s="6"/>
      <c r="Z315" s="6"/>
    </row>
    <row r="316">
      <c r="A316" s="1" t="s">
        <v>1197</v>
      </c>
      <c r="B316" s="2">
        <v>-1.0682744</v>
      </c>
      <c r="C316" s="2">
        <v>1.01322075</v>
      </c>
      <c r="D316" s="2">
        <v>0.56784141</v>
      </c>
      <c r="E316" s="2">
        <v>-0.1777464</v>
      </c>
      <c r="F316" s="2">
        <v>-1.5764994</v>
      </c>
      <c r="G316" s="2">
        <v>1.15942692</v>
      </c>
      <c r="H316" s="2">
        <v>-1.7630518</v>
      </c>
      <c r="I316" s="2">
        <v>-0.3244247</v>
      </c>
      <c r="J316" s="2">
        <v>-4.4123671</v>
      </c>
      <c r="K316" s="2">
        <v>-1.0112198</v>
      </c>
      <c r="L316" s="2">
        <v>-0.0824256</v>
      </c>
      <c r="M316" s="2">
        <v>-1.751251</v>
      </c>
      <c r="N316" s="2">
        <v>-9.4267711</v>
      </c>
      <c r="O316" s="2">
        <v>-2.1031972</v>
      </c>
      <c r="P316" s="2">
        <v>1.0</v>
      </c>
      <c r="Q316" s="1">
        <v>0.0</v>
      </c>
      <c r="R316" s="6">
        <v>0.0</v>
      </c>
      <c r="S316" s="2">
        <v>0.0</v>
      </c>
      <c r="T316" s="2">
        <v>0.0</v>
      </c>
      <c r="U316" s="6">
        <v>1.0</v>
      </c>
      <c r="V316" s="6"/>
      <c r="W316" s="6"/>
      <c r="X316" s="6"/>
      <c r="Y316" s="6"/>
      <c r="Z316" s="6"/>
    </row>
    <row r="317">
      <c r="A317" s="1" t="s">
        <v>1172</v>
      </c>
      <c r="B317" s="2">
        <v>-1.751592</v>
      </c>
      <c r="C317" s="2">
        <v>-3.3787347</v>
      </c>
      <c r="D317" s="2">
        <v>-1.0695331</v>
      </c>
      <c r="E317" s="2">
        <v>-1.5979722</v>
      </c>
      <c r="F317" s="2">
        <v>-1.0432432</v>
      </c>
      <c r="G317" s="2">
        <v>1.60712139</v>
      </c>
      <c r="H317" s="2">
        <v>-1.5844061</v>
      </c>
      <c r="I317" s="2">
        <v>-1.1088717</v>
      </c>
      <c r="J317" s="2">
        <v>-1.0536495</v>
      </c>
      <c r="K317" s="2">
        <v>-0.5025034</v>
      </c>
      <c r="L317" s="2">
        <v>-0.1964083</v>
      </c>
      <c r="M317" s="2">
        <v>-0.1764873</v>
      </c>
      <c r="N317" s="2">
        <v>-11.85628</v>
      </c>
      <c r="O317" s="2">
        <v>-2.7543657</v>
      </c>
      <c r="P317" s="2">
        <v>-1.0</v>
      </c>
      <c r="Q317" s="1">
        <v>0.0</v>
      </c>
      <c r="R317" s="6">
        <v>0.0</v>
      </c>
      <c r="S317" s="2">
        <v>0.0</v>
      </c>
      <c r="T317" s="2">
        <v>0.0</v>
      </c>
      <c r="U317" s="6">
        <v>0.0</v>
      </c>
      <c r="V317" s="6"/>
      <c r="W317" s="6"/>
      <c r="X317" s="6"/>
      <c r="Y317" s="6"/>
      <c r="Z317" s="6"/>
    </row>
    <row r="318">
      <c r="A318" s="1" t="s">
        <v>1246</v>
      </c>
      <c r="B318" s="2">
        <v>-2.6599544</v>
      </c>
      <c r="C318" s="2">
        <v>-1.7732783</v>
      </c>
      <c r="D318" s="2">
        <v>1.54050581</v>
      </c>
      <c r="E318" s="2">
        <v>-1.8022711</v>
      </c>
      <c r="F318" s="2">
        <v>-1.2565457</v>
      </c>
      <c r="G318" s="2">
        <v>2.95020478</v>
      </c>
      <c r="H318" s="2">
        <v>-2.5091604</v>
      </c>
      <c r="I318" s="2">
        <v>-2.0280811</v>
      </c>
      <c r="J318" s="2">
        <v>-2.0933108</v>
      </c>
      <c r="K318" s="2">
        <v>0.1860622</v>
      </c>
      <c r="L318" s="2">
        <v>-1.4294948</v>
      </c>
      <c r="M318" s="2">
        <v>-1.1956822</v>
      </c>
      <c r="N318" s="2">
        <v>-12.071006</v>
      </c>
      <c r="O318" s="2">
        <v>-3.2611051</v>
      </c>
      <c r="P318" s="2">
        <v>-3.0</v>
      </c>
      <c r="Q318" s="1">
        <v>0.0</v>
      </c>
      <c r="R318" s="6">
        <v>0.0</v>
      </c>
      <c r="S318" s="2">
        <v>0.0</v>
      </c>
      <c r="T318" s="2">
        <v>0.0</v>
      </c>
      <c r="U318" s="6">
        <v>0.0</v>
      </c>
      <c r="V318" s="6"/>
      <c r="W318" s="6"/>
      <c r="X318" s="6"/>
      <c r="Y318" s="6"/>
      <c r="Z318" s="6"/>
    </row>
    <row r="319">
      <c r="A319" s="1" t="s">
        <v>1210</v>
      </c>
      <c r="B319" s="2">
        <v>-5.1108963</v>
      </c>
      <c r="C319" s="2">
        <v>-0.1831303</v>
      </c>
      <c r="D319" s="2">
        <v>-2.1684083</v>
      </c>
      <c r="E319" s="2">
        <v>-4.7543097</v>
      </c>
      <c r="F319" s="2">
        <v>-1.2565457</v>
      </c>
      <c r="G319" s="2">
        <v>5.04317641</v>
      </c>
      <c r="H319" s="2">
        <v>-4.3481606</v>
      </c>
      <c r="I319" s="2">
        <v>-5.2020587</v>
      </c>
      <c r="J319" s="2">
        <v>-0.9191051</v>
      </c>
      <c r="K319" s="2">
        <v>-1.424873</v>
      </c>
      <c r="L319" s="2">
        <v>-1.4398568</v>
      </c>
      <c r="M319" s="2">
        <v>-1.4402107</v>
      </c>
      <c r="N319" s="2">
        <v>-23.204379</v>
      </c>
      <c r="O319" s="2">
        <v>-4.7970462</v>
      </c>
      <c r="P319" s="2">
        <v>0.0</v>
      </c>
      <c r="Q319" s="1">
        <v>0.0</v>
      </c>
      <c r="R319" s="6">
        <v>0.0</v>
      </c>
      <c r="S319" s="2">
        <v>0.0</v>
      </c>
      <c r="T319" s="2">
        <v>0.0</v>
      </c>
      <c r="U319" s="6">
        <v>0.0</v>
      </c>
      <c r="V319" s="6"/>
      <c r="W319" s="6"/>
      <c r="X319" s="6"/>
      <c r="Y319" s="6"/>
      <c r="Z319" s="6"/>
    </row>
    <row r="320">
      <c r="A320" s="1" t="s">
        <v>1142</v>
      </c>
      <c r="B320" s="2">
        <v>2.34515385</v>
      </c>
      <c r="C320" s="2">
        <v>0.67973804</v>
      </c>
      <c r="D320" s="2">
        <v>0.23924584</v>
      </c>
      <c r="E320" s="2">
        <v>1.28350833</v>
      </c>
      <c r="F320" s="2">
        <v>-0.0178405</v>
      </c>
      <c r="G320" s="2">
        <v>-1.7109488</v>
      </c>
      <c r="H320" s="2">
        <v>2.32210763</v>
      </c>
      <c r="I320" s="2">
        <v>1.40118874</v>
      </c>
      <c r="J320" s="2">
        <v>-0.1602509</v>
      </c>
      <c r="K320" s="2">
        <v>1.51530352</v>
      </c>
      <c r="L320" s="2">
        <v>0.86011092</v>
      </c>
      <c r="M320" s="2">
        <v>0.59763181</v>
      </c>
      <c r="N320" s="2">
        <v>9.77859093</v>
      </c>
      <c r="O320" s="2">
        <v>2.18157315</v>
      </c>
      <c r="P320" s="2">
        <v>2.0</v>
      </c>
      <c r="Q320" s="1">
        <v>0.0</v>
      </c>
      <c r="R320" s="6">
        <v>0.0</v>
      </c>
      <c r="S320" s="2">
        <v>0.0</v>
      </c>
      <c r="T320" s="2">
        <v>1.0</v>
      </c>
      <c r="U320" s="6">
        <v>1.0</v>
      </c>
      <c r="V320" s="6"/>
      <c r="W320" s="6"/>
      <c r="X320" s="6"/>
      <c r="Y320" s="6"/>
      <c r="Z320" s="6"/>
    </row>
    <row r="321">
      <c r="A321" s="1" t="s">
        <v>1249</v>
      </c>
      <c r="B321" s="2">
        <v>0.8778018</v>
      </c>
      <c r="C321" s="2">
        <v>0.89033602</v>
      </c>
      <c r="D321" s="2">
        <v>0.70206681</v>
      </c>
      <c r="E321" s="2">
        <v>1.72062339</v>
      </c>
      <c r="F321" s="2">
        <v>2.31727885</v>
      </c>
      <c r="G321" s="2">
        <v>-1.4223331</v>
      </c>
      <c r="H321" s="2">
        <v>0.73026635</v>
      </c>
      <c r="I321" s="2">
        <v>0.11960187</v>
      </c>
      <c r="J321" s="2">
        <v>0.78705948</v>
      </c>
      <c r="K321" s="2">
        <v>0.93105296</v>
      </c>
      <c r="L321" s="2">
        <v>-0.362937</v>
      </c>
      <c r="M321" s="2">
        <v>0.8821968</v>
      </c>
      <c r="N321" s="2">
        <v>8.51765847</v>
      </c>
      <c r="O321" s="2">
        <v>2.09321202</v>
      </c>
      <c r="P321" s="2">
        <v>3.0</v>
      </c>
      <c r="Q321" s="1">
        <v>0.0</v>
      </c>
      <c r="R321" s="6">
        <v>0.0</v>
      </c>
      <c r="S321" s="2">
        <v>1.0</v>
      </c>
      <c r="T321" s="2">
        <v>1.0</v>
      </c>
      <c r="U321" s="6">
        <v>1.0</v>
      </c>
      <c r="V321" s="6"/>
      <c r="W321" s="6"/>
      <c r="X321" s="6"/>
      <c r="Y321" s="6"/>
      <c r="Z321" s="6"/>
    </row>
    <row r="322">
      <c r="A322" s="1" t="s">
        <v>1129</v>
      </c>
      <c r="B322" s="2">
        <v>1.7306218</v>
      </c>
      <c r="C322" s="2">
        <v>0.63567762</v>
      </c>
      <c r="D322" s="2">
        <v>0.95559742</v>
      </c>
      <c r="E322" s="2">
        <v>1.61949847</v>
      </c>
      <c r="F322" s="2">
        <v>2.19437783</v>
      </c>
      <c r="G322" s="2">
        <v>-1.6105608</v>
      </c>
      <c r="H322" s="2">
        <v>1.31015139</v>
      </c>
      <c r="I322" s="2">
        <v>0.73605752</v>
      </c>
      <c r="J322" s="2">
        <v>-0.512292</v>
      </c>
      <c r="K322" s="2">
        <v>1.12491792</v>
      </c>
      <c r="L322" s="2">
        <v>1.22801963</v>
      </c>
      <c r="M322" s="2">
        <v>0.4430533</v>
      </c>
      <c r="N322" s="2">
        <v>10.1079248</v>
      </c>
      <c r="O322" s="2">
        <v>2.04361842</v>
      </c>
      <c r="P322" s="2">
        <v>2.0</v>
      </c>
      <c r="Q322" s="1">
        <v>0.0</v>
      </c>
      <c r="R322" s="6">
        <v>0.0</v>
      </c>
      <c r="S322" s="2">
        <v>0.0</v>
      </c>
      <c r="T322" s="2">
        <v>1.0</v>
      </c>
      <c r="U322" s="6">
        <v>1.0</v>
      </c>
      <c r="V322" s="6"/>
      <c r="W322" s="6"/>
      <c r="X322" s="6"/>
      <c r="Y322" s="6"/>
      <c r="Z322" s="6"/>
    </row>
    <row r="323">
      <c r="A323" s="1" t="s">
        <v>1120</v>
      </c>
      <c r="B323" s="2">
        <v>0.97395307</v>
      </c>
      <c r="C323" s="2">
        <v>0.31661513</v>
      </c>
      <c r="D323" s="2">
        <v>0.29199382</v>
      </c>
      <c r="E323" s="2">
        <v>1.16538955</v>
      </c>
      <c r="F323" s="2">
        <v>0.84246665</v>
      </c>
      <c r="G323" s="2">
        <v>-1.4976242</v>
      </c>
      <c r="H323" s="2">
        <v>1.54892758</v>
      </c>
      <c r="I323" s="2">
        <v>1.2254497</v>
      </c>
      <c r="J323" s="2">
        <v>-0.9859472</v>
      </c>
      <c r="K323" s="2">
        <v>1.14616339</v>
      </c>
      <c r="L323" s="2">
        <v>1.21807615</v>
      </c>
      <c r="M323" s="2">
        <v>0.98056494</v>
      </c>
      <c r="N323" s="2">
        <v>7.41774486</v>
      </c>
      <c r="O323" s="2">
        <v>1.90524801</v>
      </c>
      <c r="P323" s="2">
        <v>3.0</v>
      </c>
      <c r="Q323" s="1">
        <v>0.0</v>
      </c>
      <c r="R323" s="6">
        <v>0.0</v>
      </c>
      <c r="S323" s="2">
        <v>1.0</v>
      </c>
      <c r="T323" s="2">
        <v>1.0</v>
      </c>
      <c r="U323" s="6">
        <v>1.0</v>
      </c>
      <c r="V323" s="6"/>
      <c r="W323" s="6"/>
      <c r="X323" s="6"/>
      <c r="Y323" s="6"/>
      <c r="Z323" s="6"/>
    </row>
    <row r="324">
      <c r="A324" s="1" t="s">
        <v>1088</v>
      </c>
      <c r="B324" s="2">
        <v>1.56758268</v>
      </c>
      <c r="C324" s="2">
        <v>0.92774554</v>
      </c>
      <c r="D324" s="2">
        <v>0.28008299</v>
      </c>
      <c r="E324" s="2">
        <v>0.85849465</v>
      </c>
      <c r="F324" s="2">
        <v>0.71956563</v>
      </c>
      <c r="G324" s="2">
        <v>-1.296848</v>
      </c>
      <c r="H324" s="2">
        <v>0.8439693</v>
      </c>
      <c r="I324" s="2">
        <v>2.03823011</v>
      </c>
      <c r="J324" s="2">
        <v>0.1437845</v>
      </c>
      <c r="K324" s="2">
        <v>-0.4047563</v>
      </c>
      <c r="L324" s="2">
        <v>0.57175003</v>
      </c>
      <c r="M324" s="2">
        <v>0.50277681</v>
      </c>
      <c r="N324" s="2">
        <v>7.17631354</v>
      </c>
      <c r="O324" s="2">
        <v>1.88161723</v>
      </c>
      <c r="P324" s="2">
        <v>0.0</v>
      </c>
      <c r="Q324" s="1">
        <v>0.0</v>
      </c>
      <c r="R324" s="6">
        <v>0.0</v>
      </c>
      <c r="S324" s="2">
        <v>0.0</v>
      </c>
      <c r="T324" s="2">
        <v>0.0</v>
      </c>
      <c r="U324" s="6">
        <v>0.0</v>
      </c>
      <c r="V324" s="6"/>
      <c r="W324" s="6"/>
      <c r="X324" s="6"/>
      <c r="Y324" s="6"/>
      <c r="Z324" s="6"/>
    </row>
    <row r="325">
      <c r="A325" s="1" t="s">
        <v>1136</v>
      </c>
      <c r="B325" s="2">
        <v>1.05756288</v>
      </c>
      <c r="C325" s="2">
        <v>0.2484467</v>
      </c>
      <c r="D325" s="2">
        <v>0.42471454</v>
      </c>
      <c r="E325" s="2">
        <v>0.96717822</v>
      </c>
      <c r="F325" s="2">
        <v>0.4737636</v>
      </c>
      <c r="G325" s="2">
        <v>-1.5101727</v>
      </c>
      <c r="H325" s="2">
        <v>1.76496318</v>
      </c>
      <c r="I325" s="2">
        <v>0.88269264</v>
      </c>
      <c r="J325" s="2">
        <v>0.2269942</v>
      </c>
      <c r="K325" s="2">
        <v>0.63096062</v>
      </c>
      <c r="L325" s="2">
        <v>0.9595457</v>
      </c>
      <c r="M325" s="2">
        <v>0.70302625</v>
      </c>
      <c r="N325" s="2">
        <v>7.15718073</v>
      </c>
      <c r="O325" s="2">
        <v>1.65127631</v>
      </c>
      <c r="P325" s="2">
        <v>0.0</v>
      </c>
      <c r="Q325" s="1">
        <v>0.0</v>
      </c>
      <c r="R325" s="6">
        <v>0.0</v>
      </c>
      <c r="S325" s="2">
        <v>0.0</v>
      </c>
      <c r="T325" s="2">
        <v>0.0</v>
      </c>
      <c r="U325" s="6">
        <v>0.0</v>
      </c>
      <c r="V325" s="6"/>
      <c r="W325" s="6"/>
      <c r="X325" s="6"/>
      <c r="Y325" s="6"/>
      <c r="Z325" s="6"/>
    </row>
    <row r="326">
      <c r="A326" s="1" t="s">
        <v>1127</v>
      </c>
      <c r="B326" s="2">
        <v>-0.4474136</v>
      </c>
      <c r="C326" s="2">
        <v>3.12590278</v>
      </c>
      <c r="D326" s="2">
        <v>0.22393191</v>
      </c>
      <c r="E326" s="2">
        <v>2.96692837</v>
      </c>
      <c r="F326" s="2">
        <v>-2.1071578</v>
      </c>
      <c r="G326" s="2">
        <v>-0.3808068</v>
      </c>
      <c r="H326" s="2">
        <v>-1.0093888</v>
      </c>
      <c r="I326" s="2">
        <v>0.17111683</v>
      </c>
      <c r="J326" s="2">
        <v>-1.2259752</v>
      </c>
      <c r="K326" s="2">
        <v>1.83664133</v>
      </c>
      <c r="L326" s="2">
        <v>-2.3914067</v>
      </c>
      <c r="M326" s="2">
        <v>0.44832302</v>
      </c>
      <c r="N326" s="2">
        <v>1.2057812</v>
      </c>
      <c r="O326" s="2">
        <v>1.63722941</v>
      </c>
      <c r="P326" s="2">
        <v>3.0</v>
      </c>
      <c r="Q326" s="1">
        <v>0.0</v>
      </c>
      <c r="R326" s="6">
        <v>0.0</v>
      </c>
      <c r="S326" s="2">
        <v>1.0</v>
      </c>
      <c r="T326" s="2">
        <v>1.0</v>
      </c>
      <c r="U326" s="6">
        <v>1.0</v>
      </c>
      <c r="V326" s="6"/>
      <c r="W326" s="6"/>
      <c r="X326" s="6"/>
      <c r="Y326" s="6"/>
      <c r="Z326" s="6"/>
    </row>
    <row r="327">
      <c r="A327" s="1" t="s">
        <v>1079</v>
      </c>
      <c r="B327" s="2">
        <v>1.14953366</v>
      </c>
      <c r="C327" s="2">
        <v>-0.7326874</v>
      </c>
      <c r="D327" s="2">
        <v>0.10482357</v>
      </c>
      <c r="E327" s="2">
        <v>1.83612523</v>
      </c>
      <c r="F327" s="2">
        <v>-0.8781476</v>
      </c>
      <c r="G327" s="2">
        <v>-1.0082323</v>
      </c>
      <c r="H327" s="2">
        <v>0.78711783</v>
      </c>
      <c r="I327" s="2">
        <v>2.06976781</v>
      </c>
      <c r="J327" s="2">
        <v>-0.0098334</v>
      </c>
      <c r="K327" s="2">
        <v>0.09716806</v>
      </c>
      <c r="L327" s="2">
        <v>0.37288046</v>
      </c>
      <c r="M327" s="2">
        <v>1.11055142</v>
      </c>
      <c r="N327" s="2">
        <v>5.33125337</v>
      </c>
      <c r="O327" s="2">
        <v>1.60525784</v>
      </c>
      <c r="P327" s="2">
        <v>-2.0</v>
      </c>
      <c r="Q327" s="1">
        <v>0.0</v>
      </c>
      <c r="R327" s="6">
        <v>0.0</v>
      </c>
      <c r="S327" s="2">
        <v>0.0</v>
      </c>
      <c r="T327" s="2">
        <v>0.0</v>
      </c>
      <c r="U327" s="6">
        <v>0.0</v>
      </c>
      <c r="V327" s="6"/>
      <c r="W327" s="6"/>
      <c r="X327" s="6"/>
      <c r="Y327" s="6"/>
      <c r="Z327" s="6"/>
    </row>
    <row r="328">
      <c r="A328" s="1" t="s">
        <v>1188</v>
      </c>
      <c r="B328" s="2">
        <v>0.56844552</v>
      </c>
      <c r="C328" s="2">
        <v>0.76688406</v>
      </c>
      <c r="D328" s="2">
        <v>0.36686192</v>
      </c>
      <c r="E328" s="2">
        <v>1.21432074</v>
      </c>
      <c r="F328" s="2">
        <v>-0.0178405</v>
      </c>
      <c r="G328" s="2">
        <v>-1.0207808</v>
      </c>
      <c r="H328" s="2">
        <v>1.15096726</v>
      </c>
      <c r="I328" s="2">
        <v>0.2035672</v>
      </c>
      <c r="J328" s="2">
        <v>0.40301472</v>
      </c>
      <c r="K328" s="2">
        <v>0.16356017</v>
      </c>
      <c r="L328" s="2">
        <v>1.20813267</v>
      </c>
      <c r="M328" s="2">
        <v>1.40389928</v>
      </c>
      <c r="N328" s="2">
        <v>6.58539087</v>
      </c>
      <c r="O328" s="2">
        <v>1.58053475</v>
      </c>
      <c r="P328" s="2">
        <v>1.0</v>
      </c>
      <c r="Q328" s="1">
        <v>0.0</v>
      </c>
      <c r="R328" s="6">
        <v>0.0</v>
      </c>
      <c r="S328" s="2">
        <v>0.0</v>
      </c>
      <c r="T328" s="2">
        <v>0.0</v>
      </c>
      <c r="U328" s="6">
        <v>1.0</v>
      </c>
      <c r="V328" s="6"/>
      <c r="W328" s="6"/>
      <c r="X328" s="6"/>
      <c r="Y328" s="6"/>
      <c r="Z328" s="6"/>
    </row>
    <row r="329">
      <c r="A329" s="1" t="s">
        <v>1220</v>
      </c>
      <c r="B329" s="2">
        <v>1.26658738</v>
      </c>
      <c r="C329" s="2">
        <v>0.13501717</v>
      </c>
      <c r="D329" s="2">
        <v>-0.4839119</v>
      </c>
      <c r="E329" s="2">
        <v>1.23766532</v>
      </c>
      <c r="F329" s="2">
        <v>1.08826868</v>
      </c>
      <c r="G329" s="2">
        <v>-0.9203927</v>
      </c>
      <c r="H329" s="2">
        <v>0.4118981</v>
      </c>
      <c r="I329" s="2">
        <v>1.17545584</v>
      </c>
      <c r="J329" s="2">
        <v>1.03988895</v>
      </c>
      <c r="K329" s="2">
        <v>-0.7499952</v>
      </c>
      <c r="L329" s="2">
        <v>0.92971527</v>
      </c>
      <c r="M329" s="2">
        <v>0.66438162</v>
      </c>
      <c r="N329" s="2">
        <v>6.11425667</v>
      </c>
      <c r="O329" s="2">
        <v>1.49607429</v>
      </c>
      <c r="P329" s="2">
        <v>1.0</v>
      </c>
      <c r="Q329" s="1">
        <v>0.0</v>
      </c>
      <c r="R329" s="6">
        <v>0.0</v>
      </c>
      <c r="S329" s="2">
        <v>0.0</v>
      </c>
      <c r="T329" s="2">
        <v>0.0</v>
      </c>
      <c r="U329" s="6">
        <v>1.0</v>
      </c>
      <c r="V329" s="6"/>
      <c r="W329" s="6"/>
      <c r="X329" s="6"/>
      <c r="Y329" s="6"/>
      <c r="Z329" s="6"/>
    </row>
    <row r="330">
      <c r="A330" s="1" t="s">
        <v>1072</v>
      </c>
      <c r="B330" s="2">
        <v>1.26658738</v>
      </c>
      <c r="C330" s="2">
        <v>-0.0536305</v>
      </c>
      <c r="D330" s="2">
        <v>1.11724445</v>
      </c>
      <c r="E330" s="2">
        <v>1.41163463</v>
      </c>
      <c r="F330" s="2">
        <v>0.71956563</v>
      </c>
      <c r="G330" s="2">
        <v>-1.2090084</v>
      </c>
      <c r="H330" s="2">
        <v>0.76437724</v>
      </c>
      <c r="I330" s="2">
        <v>0.72804634</v>
      </c>
      <c r="J330" s="2">
        <v>0.10538003</v>
      </c>
      <c r="K330" s="2">
        <v>-0.0249934</v>
      </c>
      <c r="L330" s="2">
        <v>0.65129786</v>
      </c>
      <c r="M330" s="2">
        <v>1.15973549</v>
      </c>
      <c r="N330" s="2">
        <v>6.91214705</v>
      </c>
      <c r="O330" s="2">
        <v>1.48398657</v>
      </c>
      <c r="P330" s="2">
        <v>1.0</v>
      </c>
      <c r="Q330" s="1">
        <v>0.0</v>
      </c>
      <c r="R330" s="6">
        <v>0.0</v>
      </c>
      <c r="S330" s="2">
        <v>0.0</v>
      </c>
      <c r="T330" s="2">
        <v>0.0</v>
      </c>
      <c r="U330" s="6">
        <v>1.0</v>
      </c>
      <c r="V330" s="6"/>
      <c r="W330" s="6"/>
      <c r="X330" s="6"/>
      <c r="Y330" s="6"/>
      <c r="Z330" s="6"/>
    </row>
    <row r="331">
      <c r="A331" s="1" t="s">
        <v>1091</v>
      </c>
      <c r="B331" s="2">
        <v>0.56844552</v>
      </c>
      <c r="C331" s="2">
        <v>0.09505444</v>
      </c>
      <c r="D331" s="2">
        <v>-0.8701633</v>
      </c>
      <c r="E331" s="2">
        <v>0.47890878</v>
      </c>
      <c r="F331" s="2">
        <v>1.08826868</v>
      </c>
      <c r="G331" s="2">
        <v>-0.7572621</v>
      </c>
      <c r="H331" s="2">
        <v>1.09411579</v>
      </c>
      <c r="I331" s="2">
        <v>1.11217762</v>
      </c>
      <c r="J331" s="2">
        <v>0.18218898</v>
      </c>
      <c r="K331" s="2">
        <v>1.0425917</v>
      </c>
      <c r="L331" s="2">
        <v>-0.6015805</v>
      </c>
      <c r="M331" s="2">
        <v>0.2129421</v>
      </c>
      <c r="N331" s="2">
        <v>3.92180395</v>
      </c>
      <c r="O331" s="2">
        <v>1.37066038</v>
      </c>
      <c r="P331" s="2">
        <v>-1.0</v>
      </c>
      <c r="Q331" s="1">
        <v>0.0</v>
      </c>
      <c r="R331" s="6">
        <v>0.0</v>
      </c>
      <c r="S331" s="2">
        <v>0.0</v>
      </c>
      <c r="T331" s="2">
        <v>0.0</v>
      </c>
      <c r="U331" s="6">
        <v>0.0</v>
      </c>
      <c r="V331" s="6"/>
      <c r="W331" s="6"/>
      <c r="X331" s="6"/>
      <c r="Y331" s="6"/>
      <c r="Z331" s="6"/>
    </row>
    <row r="332">
      <c r="A332" s="1" t="s">
        <v>1222</v>
      </c>
      <c r="B332" s="2">
        <v>0.46393327</v>
      </c>
      <c r="C332" s="2">
        <v>0.53483801</v>
      </c>
      <c r="D332" s="2">
        <v>0.84499682</v>
      </c>
      <c r="E332" s="2">
        <v>0.8392577</v>
      </c>
      <c r="F332" s="2">
        <v>0.10506055</v>
      </c>
      <c r="G332" s="2">
        <v>-0.7949076</v>
      </c>
      <c r="H332" s="2">
        <v>0.88945048</v>
      </c>
      <c r="I332" s="2">
        <v>-0.4011252</v>
      </c>
      <c r="J332" s="2">
        <v>0.55983299</v>
      </c>
      <c r="K332" s="2">
        <v>1.11429518</v>
      </c>
      <c r="L332" s="2">
        <v>0.62146743</v>
      </c>
      <c r="M332" s="2">
        <v>1.34417576</v>
      </c>
      <c r="N332" s="2">
        <v>6.34894612</v>
      </c>
      <c r="O332" s="2">
        <v>1.24100388</v>
      </c>
      <c r="P332" s="2">
        <v>1.0</v>
      </c>
      <c r="Q332" s="1">
        <v>0.0</v>
      </c>
      <c r="R332" s="6">
        <v>0.0</v>
      </c>
      <c r="S332" s="2">
        <v>0.0</v>
      </c>
      <c r="T332" s="2">
        <v>0.0</v>
      </c>
      <c r="U332" s="6">
        <v>1.0</v>
      </c>
      <c r="V332" s="6"/>
      <c r="W332" s="6"/>
      <c r="X332" s="6"/>
      <c r="Y332" s="6"/>
      <c r="Z332" s="6"/>
    </row>
    <row r="333">
      <c r="A333" s="1" t="s">
        <v>1154</v>
      </c>
      <c r="B333" s="2">
        <v>1.19551905</v>
      </c>
      <c r="C333" s="2">
        <v>1.61047861</v>
      </c>
      <c r="D333" s="2">
        <v>-1.2836394</v>
      </c>
      <c r="E333" s="2">
        <v>1.09456519</v>
      </c>
      <c r="F333" s="2">
        <v>-0.2636425</v>
      </c>
      <c r="G333" s="2">
        <v>-0.9329412</v>
      </c>
      <c r="H333" s="2">
        <v>1.10548608</v>
      </c>
      <c r="I333" s="2">
        <v>0.46286596</v>
      </c>
      <c r="J333" s="2">
        <v>1.86878556</v>
      </c>
      <c r="K333" s="2">
        <v>0.25916481</v>
      </c>
      <c r="L333" s="2">
        <v>-0.1242935</v>
      </c>
      <c r="M333" s="2">
        <v>-1.0798964</v>
      </c>
      <c r="N333" s="2">
        <v>4.27633517</v>
      </c>
      <c r="O333" s="2">
        <v>1.19280306</v>
      </c>
      <c r="P333" s="2">
        <v>3.0</v>
      </c>
      <c r="Q333" s="1">
        <v>0.0</v>
      </c>
      <c r="R333" s="6">
        <v>0.0</v>
      </c>
      <c r="S333" s="2">
        <v>1.0</v>
      </c>
      <c r="T333" s="2">
        <v>1.0</v>
      </c>
      <c r="U333" s="6">
        <v>1.0</v>
      </c>
      <c r="V333" s="6"/>
      <c r="W333" s="6"/>
      <c r="X333" s="6"/>
      <c r="Y333" s="6"/>
      <c r="Z333" s="6"/>
    </row>
    <row r="334">
      <c r="A334" s="1" t="s">
        <v>1094</v>
      </c>
      <c r="B334" s="2">
        <v>1.06592386</v>
      </c>
      <c r="C334" s="2">
        <v>-0.0678033</v>
      </c>
      <c r="D334" s="2">
        <v>-1.4061508</v>
      </c>
      <c r="E334" s="2">
        <v>0.48715124</v>
      </c>
      <c r="F334" s="2">
        <v>-0.2636425</v>
      </c>
      <c r="G334" s="2">
        <v>-0.3933553</v>
      </c>
      <c r="H334" s="2">
        <v>0.74163665</v>
      </c>
      <c r="I334" s="2">
        <v>1.93560581</v>
      </c>
      <c r="J334" s="2">
        <v>0.61743971</v>
      </c>
      <c r="K334" s="2">
        <v>0.1077908</v>
      </c>
      <c r="L334" s="2">
        <v>0.37288046</v>
      </c>
      <c r="M334" s="2">
        <v>0.07065961</v>
      </c>
      <c r="N334" s="2">
        <v>3.64890933</v>
      </c>
      <c r="O334" s="2">
        <v>1.16013337</v>
      </c>
      <c r="P334" s="2">
        <v>1.0</v>
      </c>
      <c r="Q334" s="1">
        <v>0.0</v>
      </c>
      <c r="R334" s="6">
        <v>0.0</v>
      </c>
      <c r="S334" s="2">
        <v>0.0</v>
      </c>
      <c r="T334" s="2">
        <v>0.0</v>
      </c>
      <c r="U334" s="6">
        <v>1.0</v>
      </c>
      <c r="V334" s="6"/>
      <c r="W334" s="6"/>
      <c r="X334" s="6"/>
      <c r="Y334" s="6"/>
      <c r="Z334" s="6"/>
    </row>
    <row r="335">
      <c r="A335" s="1" t="s">
        <v>1186</v>
      </c>
      <c r="B335" s="2">
        <v>-0.3094574</v>
      </c>
      <c r="C335" s="2">
        <v>1.86753997</v>
      </c>
      <c r="D335" s="2">
        <v>-1.0301087</v>
      </c>
      <c r="E335" s="2">
        <v>0.63549519</v>
      </c>
      <c r="F335" s="2">
        <v>1.2111697</v>
      </c>
      <c r="G335" s="2">
        <v>0.03329403</v>
      </c>
      <c r="H335" s="2">
        <v>0.21860309</v>
      </c>
      <c r="I335" s="2">
        <v>-1.1324755</v>
      </c>
      <c r="J335" s="2">
        <v>1.04628969</v>
      </c>
      <c r="K335" s="2">
        <v>-0.7499952</v>
      </c>
      <c r="L335" s="2">
        <v>0.62146743</v>
      </c>
      <c r="M335" s="2">
        <v>1.27918252</v>
      </c>
      <c r="N335" s="2">
        <v>3.4957572</v>
      </c>
      <c r="O335" s="2">
        <v>1.14070785</v>
      </c>
      <c r="P335" s="2">
        <v>2.0</v>
      </c>
      <c r="Q335" s="1">
        <v>0.0</v>
      </c>
      <c r="R335" s="6">
        <v>0.0</v>
      </c>
      <c r="S335" s="2">
        <v>0.0</v>
      </c>
      <c r="T335" s="2">
        <v>1.0</v>
      </c>
      <c r="U335" s="6">
        <v>1.0</v>
      </c>
      <c r="V335" s="6"/>
      <c r="W335" s="6"/>
      <c r="X335" s="6"/>
      <c r="Y335" s="6"/>
      <c r="Z335" s="6"/>
    </row>
    <row r="336">
      <c r="A336" s="1" t="s">
        <v>1089</v>
      </c>
      <c r="B336" s="2">
        <v>0.81509445</v>
      </c>
      <c r="C336" s="2">
        <v>-0.3156108</v>
      </c>
      <c r="D336" s="2">
        <v>-0.0857498</v>
      </c>
      <c r="E336" s="2">
        <v>0.56809464</v>
      </c>
      <c r="F336" s="2">
        <v>1.2111697</v>
      </c>
      <c r="G336" s="2">
        <v>-0.8827472</v>
      </c>
      <c r="H336" s="2">
        <v>0.78711783</v>
      </c>
      <c r="I336" s="2">
        <v>0.32485047</v>
      </c>
      <c r="J336" s="2">
        <v>0.89587216</v>
      </c>
      <c r="K336" s="2">
        <v>1.71713553</v>
      </c>
      <c r="L336" s="2">
        <v>0.52203264</v>
      </c>
      <c r="M336" s="2">
        <v>0.32009312</v>
      </c>
      <c r="N336" s="2">
        <v>6.28463582</v>
      </c>
      <c r="O336" s="2">
        <v>1.13256183</v>
      </c>
      <c r="P336" s="2">
        <v>1.0</v>
      </c>
      <c r="Q336" s="1">
        <v>0.0</v>
      </c>
      <c r="R336" s="6">
        <v>0.0</v>
      </c>
      <c r="S336" s="2">
        <v>0.0</v>
      </c>
      <c r="T336" s="2">
        <v>0.0</v>
      </c>
      <c r="U336" s="6">
        <v>1.0</v>
      </c>
      <c r="V336" s="6"/>
      <c r="W336" s="6"/>
      <c r="X336" s="6"/>
      <c r="Y336" s="6"/>
      <c r="Z336" s="6"/>
    </row>
    <row r="337">
      <c r="A337" s="1" t="s">
        <v>1219</v>
      </c>
      <c r="B337" s="2">
        <v>-0.050267</v>
      </c>
      <c r="C337" s="2">
        <v>0.65819105</v>
      </c>
      <c r="D337" s="2">
        <v>0.89434171</v>
      </c>
      <c r="E337" s="2">
        <v>0.68879371</v>
      </c>
      <c r="F337" s="2">
        <v>1.33407071</v>
      </c>
      <c r="G337" s="2">
        <v>-0.581583</v>
      </c>
      <c r="H337" s="2">
        <v>1.48070581</v>
      </c>
      <c r="I337" s="2">
        <v>0.37078803</v>
      </c>
      <c r="J337" s="2">
        <v>-1.4596024</v>
      </c>
      <c r="K337" s="2">
        <v>1.44625572</v>
      </c>
      <c r="L337" s="2">
        <v>0.00497174</v>
      </c>
      <c r="M337" s="2">
        <v>-0.3333524</v>
      </c>
      <c r="N337" s="2">
        <v>4.46961057</v>
      </c>
      <c r="O337" s="2">
        <v>1.12164966</v>
      </c>
      <c r="P337" s="2">
        <v>2.0</v>
      </c>
      <c r="Q337" s="1">
        <v>0.0</v>
      </c>
      <c r="R337" s="6">
        <v>0.0</v>
      </c>
      <c r="S337" s="2">
        <v>0.0</v>
      </c>
      <c r="T337" s="2">
        <v>1.0</v>
      </c>
      <c r="U337" s="6">
        <v>1.0</v>
      </c>
      <c r="V337" s="6"/>
      <c r="W337" s="6"/>
      <c r="X337" s="6"/>
      <c r="Y337" s="6"/>
      <c r="Z337" s="6"/>
    </row>
    <row r="338">
      <c r="A338" s="1" t="s">
        <v>1099</v>
      </c>
      <c r="B338" s="2">
        <v>0.7900115</v>
      </c>
      <c r="C338" s="2">
        <v>0.4426551</v>
      </c>
      <c r="D338" s="2">
        <v>-0.5536754</v>
      </c>
      <c r="E338" s="2">
        <v>0.84410149</v>
      </c>
      <c r="F338" s="2">
        <v>0.22796156</v>
      </c>
      <c r="G338" s="2">
        <v>-0.631777</v>
      </c>
      <c r="H338" s="2">
        <v>1.10548608</v>
      </c>
      <c r="I338" s="2">
        <v>0.26136943</v>
      </c>
      <c r="J338" s="2">
        <v>0.45742106</v>
      </c>
      <c r="K338" s="2">
        <v>-0.2825948</v>
      </c>
      <c r="L338" s="2">
        <v>1.55615443</v>
      </c>
      <c r="M338" s="2">
        <v>0.62749357</v>
      </c>
      <c r="N338" s="2">
        <v>4.90473812</v>
      </c>
      <c r="O338" s="2">
        <v>1.08437928</v>
      </c>
      <c r="P338" s="2">
        <v>1.0</v>
      </c>
      <c r="Q338" s="1">
        <v>0.0</v>
      </c>
      <c r="R338" s="6">
        <v>0.0</v>
      </c>
      <c r="S338" s="2">
        <v>0.0</v>
      </c>
      <c r="T338" s="2">
        <v>0.0</v>
      </c>
      <c r="U338" s="6">
        <v>1.0</v>
      </c>
      <c r="V338" s="6"/>
      <c r="W338" s="6"/>
      <c r="X338" s="6"/>
      <c r="Y338" s="6"/>
      <c r="Z338" s="6"/>
    </row>
    <row r="339">
      <c r="A339" s="1" t="s">
        <v>1111</v>
      </c>
      <c r="B339" s="2">
        <v>0.97395307</v>
      </c>
      <c r="C339" s="2">
        <v>-0.0536305</v>
      </c>
      <c r="D339" s="2">
        <v>1.45755399</v>
      </c>
      <c r="E339" s="2">
        <v>0.34167085</v>
      </c>
      <c r="F339" s="2">
        <v>0.10506055</v>
      </c>
      <c r="G339" s="2">
        <v>-0.7572621</v>
      </c>
      <c r="H339" s="2">
        <v>0.53697134</v>
      </c>
      <c r="I339" s="2">
        <v>1.97464766</v>
      </c>
      <c r="J339" s="2">
        <v>-0.4930897</v>
      </c>
      <c r="K339" s="2">
        <v>1.39579772</v>
      </c>
      <c r="L339" s="2">
        <v>0.13423696</v>
      </c>
      <c r="M339" s="2">
        <v>-0.3561879</v>
      </c>
      <c r="N339" s="2">
        <v>5.8413687</v>
      </c>
      <c r="O339" s="2">
        <v>1.04563058</v>
      </c>
      <c r="P339" s="2">
        <v>-1.0</v>
      </c>
      <c r="Q339" s="1">
        <v>0.0</v>
      </c>
      <c r="R339" s="6">
        <v>0.0</v>
      </c>
      <c r="S339" s="2">
        <v>0.0</v>
      </c>
      <c r="T339" s="2">
        <v>0.0</v>
      </c>
      <c r="U339" s="6">
        <v>0.0</v>
      </c>
      <c r="V339" s="6"/>
      <c r="W339" s="6"/>
      <c r="X339" s="6"/>
      <c r="Y339" s="6"/>
      <c r="Z339" s="6"/>
    </row>
    <row r="340">
      <c r="A340" s="1" t="s">
        <v>1081</v>
      </c>
      <c r="B340" s="2">
        <v>0.61861141</v>
      </c>
      <c r="C340" s="2">
        <v>0.52804936</v>
      </c>
      <c r="D340" s="2">
        <v>-1.2802363</v>
      </c>
      <c r="E340" s="2">
        <v>0.01872508</v>
      </c>
      <c r="F340" s="2">
        <v>-0.1407415</v>
      </c>
      <c r="G340" s="2">
        <v>-0.1298366</v>
      </c>
      <c r="H340" s="2">
        <v>0.90082078</v>
      </c>
      <c r="I340" s="2">
        <v>1.17565866</v>
      </c>
      <c r="J340" s="2">
        <v>-0.4802882</v>
      </c>
      <c r="K340" s="2">
        <v>-0.9412045</v>
      </c>
      <c r="L340" s="2">
        <v>0.73084569</v>
      </c>
      <c r="M340" s="2">
        <v>0.97529522</v>
      </c>
      <c r="N340" s="2">
        <v>1.89262909</v>
      </c>
      <c r="O340" s="2">
        <v>0.9835048</v>
      </c>
      <c r="P340" s="2">
        <v>0.0</v>
      </c>
      <c r="Q340" s="1">
        <v>0.0</v>
      </c>
      <c r="R340" s="6">
        <v>0.0</v>
      </c>
      <c r="S340" s="2">
        <v>0.0</v>
      </c>
      <c r="T340" s="2">
        <v>0.0</v>
      </c>
      <c r="U340" s="6">
        <v>0.0</v>
      </c>
      <c r="V340" s="6"/>
      <c r="W340" s="6"/>
      <c r="X340" s="6"/>
      <c r="Y340" s="6"/>
      <c r="Z340" s="6"/>
    </row>
    <row r="341">
      <c r="A341" s="1" t="s">
        <v>1192</v>
      </c>
      <c r="B341" s="2">
        <v>0.99067503</v>
      </c>
      <c r="C341" s="2">
        <v>-0.0536305</v>
      </c>
      <c r="D341" s="2">
        <v>-0.2405906</v>
      </c>
      <c r="E341" s="2">
        <v>1.08742333</v>
      </c>
      <c r="F341" s="2">
        <v>0.84246665</v>
      </c>
      <c r="G341" s="2">
        <v>-0.9705868</v>
      </c>
      <c r="H341" s="2">
        <v>0.71889606</v>
      </c>
      <c r="I341" s="2">
        <v>-0.6841533</v>
      </c>
      <c r="J341" s="2">
        <v>0.52782926</v>
      </c>
      <c r="K341" s="2">
        <v>0.43975135</v>
      </c>
      <c r="L341" s="2">
        <v>-0.1242935</v>
      </c>
      <c r="M341" s="2">
        <v>1.23526817</v>
      </c>
      <c r="N341" s="2">
        <v>3.75770647</v>
      </c>
      <c r="O341" s="2">
        <v>0.98181054</v>
      </c>
      <c r="P341" s="2">
        <v>2.0</v>
      </c>
      <c r="Q341" s="1">
        <v>0.0</v>
      </c>
      <c r="R341" s="6">
        <v>0.0</v>
      </c>
      <c r="S341" s="2">
        <v>0.0</v>
      </c>
      <c r="T341" s="2">
        <v>1.0</v>
      </c>
      <c r="U341" s="6">
        <v>1.0</v>
      </c>
      <c r="V341" s="6"/>
      <c r="W341" s="6"/>
      <c r="X341" s="6"/>
      <c r="Y341" s="6"/>
      <c r="Z341" s="6"/>
    </row>
    <row r="342">
      <c r="A342" s="1" t="s">
        <v>1124</v>
      </c>
      <c r="B342" s="2">
        <v>0.99067503</v>
      </c>
      <c r="C342" s="2">
        <v>0.83501619</v>
      </c>
      <c r="D342" s="2">
        <v>-0.4805088</v>
      </c>
      <c r="E342" s="2">
        <v>0.63842681</v>
      </c>
      <c r="F342" s="2">
        <v>-0.1407415</v>
      </c>
      <c r="G342" s="2">
        <v>-0.631777</v>
      </c>
      <c r="H342" s="2">
        <v>0.639304</v>
      </c>
      <c r="I342" s="2">
        <v>0.44167181</v>
      </c>
      <c r="J342" s="2">
        <v>-0.1506498</v>
      </c>
      <c r="K342" s="2">
        <v>0.44506272</v>
      </c>
      <c r="L342" s="2">
        <v>-0.7507327</v>
      </c>
      <c r="M342" s="2">
        <v>0.40265209</v>
      </c>
      <c r="N342" s="2">
        <v>2.29305865</v>
      </c>
      <c r="O342" s="2">
        <v>0.97256665</v>
      </c>
      <c r="P342" s="2">
        <v>-2.0</v>
      </c>
      <c r="Q342" s="1">
        <v>0.0</v>
      </c>
      <c r="R342" s="6">
        <v>0.0</v>
      </c>
      <c r="S342" s="2">
        <v>0.0</v>
      </c>
      <c r="T342" s="2">
        <v>0.0</v>
      </c>
      <c r="U342" s="6">
        <v>0.0</v>
      </c>
      <c r="V342" s="6"/>
      <c r="W342" s="6"/>
      <c r="X342" s="6"/>
      <c r="Y342" s="6"/>
      <c r="Z342" s="6"/>
    </row>
    <row r="343">
      <c r="A343" s="1" t="s">
        <v>1083</v>
      </c>
      <c r="B343" s="2">
        <v>1.05338239</v>
      </c>
      <c r="C343" s="2">
        <v>-0.0536305</v>
      </c>
      <c r="D343" s="2">
        <v>1.27038375</v>
      </c>
      <c r="E343" s="2">
        <v>0.73164698</v>
      </c>
      <c r="F343" s="2">
        <v>0.35086258</v>
      </c>
      <c r="G343" s="2">
        <v>-1.2341055</v>
      </c>
      <c r="H343" s="2">
        <v>1.17370785</v>
      </c>
      <c r="I343" s="2">
        <v>0.58262811</v>
      </c>
      <c r="J343" s="2">
        <v>-2.8485643</v>
      </c>
      <c r="K343" s="2">
        <v>1.8419527</v>
      </c>
      <c r="L343" s="2">
        <v>1.526324</v>
      </c>
      <c r="M343" s="2">
        <v>0.64681588</v>
      </c>
      <c r="N343" s="2">
        <v>4.89945039</v>
      </c>
      <c r="O343" s="2">
        <v>0.93300343</v>
      </c>
      <c r="P343" s="2">
        <v>-4.0</v>
      </c>
      <c r="Q343" s="1">
        <v>0.0</v>
      </c>
      <c r="R343" s="6">
        <v>0.0</v>
      </c>
      <c r="S343" s="2">
        <v>0.0</v>
      </c>
      <c r="T343" s="2">
        <v>0.0</v>
      </c>
      <c r="U343" s="6">
        <v>0.0</v>
      </c>
      <c r="V343" s="6"/>
      <c r="W343" s="6"/>
      <c r="X343" s="6"/>
      <c r="Y343" s="6"/>
      <c r="Z343" s="6"/>
    </row>
    <row r="344">
      <c r="A344" s="1" t="s">
        <v>1144</v>
      </c>
      <c r="B344" s="2">
        <v>0.33851856</v>
      </c>
      <c r="C344" s="2">
        <v>1.86753997</v>
      </c>
      <c r="D344" s="2">
        <v>1.24826363</v>
      </c>
      <c r="E344" s="2">
        <v>0.57969859</v>
      </c>
      <c r="F344" s="2">
        <v>0.59666461</v>
      </c>
      <c r="G344" s="2">
        <v>-0.0796426</v>
      </c>
      <c r="H344" s="2">
        <v>-0.0997652</v>
      </c>
      <c r="I344" s="2">
        <v>-0.3468722</v>
      </c>
      <c r="J344" s="2">
        <v>-0.2850655</v>
      </c>
      <c r="K344" s="2">
        <v>0.82748127</v>
      </c>
      <c r="L344" s="2">
        <v>-0.8700544</v>
      </c>
      <c r="M344" s="2">
        <v>0.24456043</v>
      </c>
      <c r="N344" s="2">
        <v>4.10251417</v>
      </c>
      <c r="O344" s="2">
        <v>0.92101972</v>
      </c>
      <c r="P344" s="2">
        <v>1.0</v>
      </c>
      <c r="Q344" s="1">
        <v>0.0</v>
      </c>
      <c r="R344" s="6">
        <v>0.0</v>
      </c>
      <c r="S344" s="2">
        <v>0.0</v>
      </c>
      <c r="T344" s="2">
        <v>0.0</v>
      </c>
      <c r="U344" s="6">
        <v>1.0</v>
      </c>
      <c r="V344" s="6"/>
      <c r="W344" s="6"/>
      <c r="X344" s="6"/>
      <c r="Y344" s="6"/>
      <c r="Z344" s="6"/>
    </row>
    <row r="345">
      <c r="A345" s="1" t="s">
        <v>1164</v>
      </c>
      <c r="B345" s="2">
        <v>1.04502141</v>
      </c>
      <c r="C345" s="2">
        <v>-1.002524</v>
      </c>
      <c r="D345" s="2">
        <v>-0.2303813</v>
      </c>
      <c r="E345" s="2">
        <v>0.59629505</v>
      </c>
      <c r="F345" s="2">
        <v>0.71956563</v>
      </c>
      <c r="G345" s="2">
        <v>-1.4850757</v>
      </c>
      <c r="H345" s="2">
        <v>1.44659493</v>
      </c>
      <c r="I345" s="2">
        <v>-0.7190374</v>
      </c>
      <c r="J345" s="2">
        <v>-0.1602509</v>
      </c>
      <c r="K345" s="2">
        <v>-0.5003609</v>
      </c>
      <c r="L345" s="2">
        <v>0.75073265</v>
      </c>
      <c r="M345" s="2">
        <v>2.61417877</v>
      </c>
      <c r="N345" s="2">
        <v>2.82582626</v>
      </c>
      <c r="O345" s="2">
        <v>0.91390445</v>
      </c>
      <c r="P345" s="2">
        <v>-2.0</v>
      </c>
      <c r="Q345" s="1">
        <v>0.0</v>
      </c>
      <c r="R345" s="6">
        <v>0.0</v>
      </c>
      <c r="S345" s="2">
        <v>0.0</v>
      </c>
      <c r="T345" s="2">
        <v>0.0</v>
      </c>
      <c r="U345" s="6">
        <v>0.0</v>
      </c>
      <c r="V345" s="6"/>
      <c r="W345" s="6"/>
      <c r="X345" s="6"/>
      <c r="Y345" s="6"/>
      <c r="Z345" s="6"/>
    </row>
    <row r="346">
      <c r="A346" s="1" t="s">
        <v>1267</v>
      </c>
      <c r="B346" s="2">
        <v>-0.5937307</v>
      </c>
      <c r="C346" s="2">
        <v>0.36199741</v>
      </c>
      <c r="D346" s="2">
        <v>0.23584275</v>
      </c>
      <c r="E346" s="2">
        <v>1.33190703</v>
      </c>
      <c r="F346" s="2">
        <v>-1.4926527</v>
      </c>
      <c r="G346" s="2">
        <v>-0.7698106</v>
      </c>
      <c r="H346" s="2">
        <v>1.54892758</v>
      </c>
      <c r="I346" s="2">
        <v>-0.2925179</v>
      </c>
      <c r="J346" s="2">
        <v>-4.1223127</v>
      </c>
      <c r="K346" s="2">
        <v>-3.4030239</v>
      </c>
      <c r="L346" s="2">
        <v>1.75502401</v>
      </c>
      <c r="M346" s="2">
        <v>3.99835908</v>
      </c>
      <c r="N346" s="2">
        <v>-2.6416749</v>
      </c>
      <c r="O346" s="2">
        <v>0.88540402</v>
      </c>
      <c r="P346" s="2">
        <v>-3.0</v>
      </c>
      <c r="Q346" s="1">
        <v>0.0</v>
      </c>
      <c r="R346" s="6">
        <v>0.0</v>
      </c>
      <c r="S346" s="2">
        <v>0.0</v>
      </c>
      <c r="T346" s="2">
        <v>0.0</v>
      </c>
      <c r="U346" s="6">
        <v>0.0</v>
      </c>
      <c r="V346" s="6"/>
      <c r="W346" s="6"/>
      <c r="X346" s="6"/>
      <c r="Y346" s="6"/>
      <c r="Z346" s="6"/>
    </row>
    <row r="347">
      <c r="A347" s="1" t="s">
        <v>1224</v>
      </c>
      <c r="B347" s="2">
        <v>1.26658738</v>
      </c>
      <c r="C347" s="2">
        <v>0.08411768</v>
      </c>
      <c r="D347" s="2">
        <v>1.36737197</v>
      </c>
      <c r="E347" s="2">
        <v>0.68901885</v>
      </c>
      <c r="F347" s="2">
        <v>0.10506055</v>
      </c>
      <c r="G347" s="2">
        <v>-0.9203927</v>
      </c>
      <c r="H347" s="2">
        <v>1.15096726</v>
      </c>
      <c r="I347" s="2">
        <v>0.06960801</v>
      </c>
      <c r="J347" s="2">
        <v>0.94067738</v>
      </c>
      <c r="K347" s="2">
        <v>-0.2586936</v>
      </c>
      <c r="L347" s="2">
        <v>1.4766066</v>
      </c>
      <c r="M347" s="2">
        <v>0.55196088</v>
      </c>
      <c r="N347" s="2">
        <v>6.83581512</v>
      </c>
      <c r="O347" s="2">
        <v>0.86928873</v>
      </c>
      <c r="P347" s="2">
        <v>-4.0</v>
      </c>
      <c r="Q347" s="1">
        <v>0.0</v>
      </c>
      <c r="R347" s="6">
        <v>0.0</v>
      </c>
      <c r="S347" s="2">
        <v>0.0</v>
      </c>
      <c r="T347" s="2">
        <v>0.0</v>
      </c>
      <c r="U347" s="6">
        <v>0.0</v>
      </c>
      <c r="V347" s="6"/>
      <c r="W347" s="6"/>
      <c r="X347" s="6"/>
      <c r="Y347" s="6"/>
      <c r="Z347" s="6"/>
    </row>
    <row r="348">
      <c r="A348" s="1" t="s">
        <v>1221</v>
      </c>
      <c r="B348" s="2">
        <v>0.20892337</v>
      </c>
      <c r="C348" s="2">
        <v>0.85669679</v>
      </c>
      <c r="D348" s="2">
        <v>-0.4924197</v>
      </c>
      <c r="E348" s="2">
        <v>-0.1269862</v>
      </c>
      <c r="F348" s="2">
        <v>0.10506055</v>
      </c>
      <c r="G348" s="2">
        <v>-0.2804187</v>
      </c>
      <c r="H348" s="2">
        <v>0.35504663</v>
      </c>
      <c r="I348" s="2">
        <v>1.01594198</v>
      </c>
      <c r="J348" s="2">
        <v>0.63984232</v>
      </c>
      <c r="K348" s="2">
        <v>-0.5614417</v>
      </c>
      <c r="L348" s="2">
        <v>-1.049037</v>
      </c>
      <c r="M348" s="2">
        <v>0.26563932</v>
      </c>
      <c r="N348" s="2">
        <v>1.1626184</v>
      </c>
      <c r="O348" s="2">
        <v>0.84689226</v>
      </c>
      <c r="P348" s="2">
        <v>1.0</v>
      </c>
      <c r="Q348" s="1">
        <v>0.0</v>
      </c>
      <c r="R348" s="6">
        <v>0.0</v>
      </c>
      <c r="S348" s="2">
        <v>0.0</v>
      </c>
      <c r="T348" s="2">
        <v>0.0</v>
      </c>
      <c r="U348" s="6">
        <v>1.0</v>
      </c>
      <c r="V348" s="6"/>
      <c r="W348" s="6"/>
      <c r="X348" s="6"/>
      <c r="Y348" s="6"/>
      <c r="Z348" s="6"/>
    </row>
    <row r="349">
      <c r="A349" s="1" t="s">
        <v>1109</v>
      </c>
      <c r="B349" s="2">
        <v>1.16207513</v>
      </c>
      <c r="C349" s="2">
        <v>-0.0536305</v>
      </c>
      <c r="D349" s="2">
        <v>0.80415968</v>
      </c>
      <c r="E349" s="2">
        <v>1.14955388</v>
      </c>
      <c r="F349" s="2">
        <v>-0.5094445</v>
      </c>
      <c r="G349" s="2">
        <v>-1.2090084</v>
      </c>
      <c r="H349" s="2">
        <v>1.02589402</v>
      </c>
      <c r="I349" s="2">
        <v>-0.4016322</v>
      </c>
      <c r="J349" s="2">
        <v>-0.486689</v>
      </c>
      <c r="K349" s="2">
        <v>1.47546825</v>
      </c>
      <c r="L349" s="2">
        <v>1.04903701</v>
      </c>
      <c r="M349" s="2">
        <v>0.77504578</v>
      </c>
      <c r="N349" s="2">
        <v>4.83112759</v>
      </c>
      <c r="O349" s="2">
        <v>0.77481654</v>
      </c>
      <c r="P349" s="2">
        <v>0.0</v>
      </c>
      <c r="Q349" s="1">
        <v>0.0</v>
      </c>
      <c r="R349" s="6">
        <v>0.0</v>
      </c>
      <c r="S349" s="2">
        <v>0.0</v>
      </c>
      <c r="T349" s="2">
        <v>0.0</v>
      </c>
      <c r="U349" s="6">
        <v>0.0</v>
      </c>
      <c r="V349" s="6"/>
      <c r="W349" s="6"/>
      <c r="X349" s="6"/>
      <c r="Y349" s="6"/>
      <c r="Z349" s="6"/>
    </row>
    <row r="350">
      <c r="A350" s="1" t="s">
        <v>1149</v>
      </c>
      <c r="B350" s="2">
        <v>0.7900115</v>
      </c>
      <c r="C350" s="2">
        <v>0.07473974</v>
      </c>
      <c r="D350" s="2">
        <v>1.92888271</v>
      </c>
      <c r="E350" s="2">
        <v>0.36358653</v>
      </c>
      <c r="F350" s="2">
        <v>-0.3865435</v>
      </c>
      <c r="G350" s="2">
        <v>-0.6192285</v>
      </c>
      <c r="H350" s="2">
        <v>0.20723279</v>
      </c>
      <c r="I350" s="2">
        <v>0.9025685</v>
      </c>
      <c r="J350" s="2">
        <v>1.17750499</v>
      </c>
      <c r="K350" s="2">
        <v>-0.2879062</v>
      </c>
      <c r="L350" s="2">
        <v>1.13852832</v>
      </c>
      <c r="M350" s="2">
        <v>0.36049432</v>
      </c>
      <c r="N350" s="2">
        <v>6.22998357</v>
      </c>
      <c r="O350" s="2">
        <v>0.71674309</v>
      </c>
      <c r="P350" s="2">
        <v>-1.0</v>
      </c>
      <c r="Q350" s="1">
        <v>0.0</v>
      </c>
      <c r="R350" s="6">
        <v>0.0</v>
      </c>
      <c r="S350" s="2">
        <v>0.0</v>
      </c>
      <c r="T350" s="2">
        <v>0.0</v>
      </c>
      <c r="U350" s="6">
        <v>0.0</v>
      </c>
      <c r="V350" s="6"/>
      <c r="W350" s="6"/>
      <c r="X350" s="6"/>
      <c r="Y350" s="6"/>
      <c r="Z350" s="6"/>
    </row>
    <row r="351">
      <c r="A351" s="1" t="s">
        <v>1085</v>
      </c>
      <c r="B351" s="2">
        <v>1.30839229</v>
      </c>
      <c r="C351" s="2">
        <v>-0.9295419</v>
      </c>
      <c r="D351" s="2">
        <v>0.04697095</v>
      </c>
      <c r="E351" s="2">
        <v>-0.2064567</v>
      </c>
      <c r="F351" s="2">
        <v>0.22796156</v>
      </c>
      <c r="G351" s="2">
        <v>-0.8325531</v>
      </c>
      <c r="H351" s="2">
        <v>0.95767225</v>
      </c>
      <c r="I351" s="2">
        <v>1.86948817</v>
      </c>
      <c r="J351" s="2">
        <v>-1.1171625</v>
      </c>
      <c r="K351" s="2">
        <v>0.46099682</v>
      </c>
      <c r="L351" s="2">
        <v>-0.0447457</v>
      </c>
      <c r="M351" s="2">
        <v>0.34468515</v>
      </c>
      <c r="N351" s="2">
        <v>2.28696921</v>
      </c>
      <c r="O351" s="2">
        <v>0.69804973</v>
      </c>
      <c r="P351" s="2">
        <v>-1.0</v>
      </c>
      <c r="Q351" s="1">
        <v>0.0</v>
      </c>
      <c r="R351" s="6">
        <v>0.0</v>
      </c>
      <c r="S351" s="2">
        <v>0.0</v>
      </c>
      <c r="T351" s="2">
        <v>0.0</v>
      </c>
      <c r="U351" s="6">
        <v>0.0</v>
      </c>
      <c r="V351" s="6"/>
      <c r="W351" s="6"/>
      <c r="X351" s="6"/>
      <c r="Y351" s="6"/>
      <c r="Z351" s="6"/>
    </row>
    <row r="352">
      <c r="A352" s="1" t="s">
        <v>1074</v>
      </c>
      <c r="B352" s="2">
        <v>0.37614298</v>
      </c>
      <c r="C352" s="2">
        <v>-0.1975076</v>
      </c>
      <c r="D352" s="2">
        <v>0.96070207</v>
      </c>
      <c r="E352" s="2">
        <v>0.64450682</v>
      </c>
      <c r="F352" s="2">
        <v>0.71956563</v>
      </c>
      <c r="G352" s="2">
        <v>-0.4560979</v>
      </c>
      <c r="H352" s="2">
        <v>0.1844922</v>
      </c>
      <c r="I352" s="2">
        <v>1.45696282</v>
      </c>
      <c r="J352" s="2">
        <v>-0.8259285</v>
      </c>
      <c r="K352" s="2">
        <v>1.54451605</v>
      </c>
      <c r="L352" s="2">
        <v>-0.8501674</v>
      </c>
      <c r="M352" s="2">
        <v>-1.0078768</v>
      </c>
      <c r="N352" s="2">
        <v>2.92603899</v>
      </c>
      <c r="O352" s="2">
        <v>0.67460337</v>
      </c>
      <c r="P352" s="2">
        <v>-3.0</v>
      </c>
      <c r="Q352" s="1">
        <v>0.0</v>
      </c>
      <c r="R352" s="6">
        <v>0.0</v>
      </c>
      <c r="S352" s="2">
        <v>0.0</v>
      </c>
      <c r="T352" s="2">
        <v>0.0</v>
      </c>
      <c r="U352" s="6">
        <v>0.0</v>
      </c>
      <c r="V352" s="6"/>
      <c r="W352" s="6"/>
      <c r="X352" s="6"/>
      <c r="Y352" s="6"/>
      <c r="Z352" s="6"/>
    </row>
    <row r="353">
      <c r="A353" s="1" t="s">
        <v>1166</v>
      </c>
      <c r="B353" s="2">
        <v>0.35942102</v>
      </c>
      <c r="C353" s="2">
        <v>-0.0299925</v>
      </c>
      <c r="D353" s="2">
        <v>1.40820911</v>
      </c>
      <c r="E353" s="2">
        <v>1.03445311</v>
      </c>
      <c r="F353" s="2">
        <v>-0.2636425</v>
      </c>
      <c r="G353" s="2">
        <v>-0.8701987</v>
      </c>
      <c r="H353" s="2">
        <v>0.4118981</v>
      </c>
      <c r="I353" s="2">
        <v>0.11006957</v>
      </c>
      <c r="J353" s="2">
        <v>-0.1634513</v>
      </c>
      <c r="K353" s="2">
        <v>0.06529985</v>
      </c>
      <c r="L353" s="2">
        <v>1.15841528</v>
      </c>
      <c r="M353" s="2">
        <v>0.7469406</v>
      </c>
      <c r="N353" s="2">
        <v>4.10409621</v>
      </c>
      <c r="O353" s="2">
        <v>0.67111119</v>
      </c>
      <c r="P353" s="2">
        <v>1.0</v>
      </c>
      <c r="Q353" s="1">
        <v>0.0</v>
      </c>
      <c r="R353" s="6">
        <v>0.0</v>
      </c>
      <c r="S353" s="2">
        <v>0.0</v>
      </c>
      <c r="T353" s="2">
        <v>0.0</v>
      </c>
      <c r="U353" s="6">
        <v>1.0</v>
      </c>
      <c r="V353" s="6"/>
      <c r="W353" s="6"/>
      <c r="X353" s="6"/>
      <c r="Y353" s="6"/>
      <c r="Z353" s="6"/>
    </row>
    <row r="354">
      <c r="A354" s="1" t="s">
        <v>1121</v>
      </c>
      <c r="B354" s="2">
        <v>-0.2927355</v>
      </c>
      <c r="C354" s="2">
        <v>0.95175984</v>
      </c>
      <c r="D354" s="2">
        <v>-0.7272333</v>
      </c>
      <c r="E354" s="2">
        <v>0.29663522</v>
      </c>
      <c r="F354" s="2">
        <v>0.59666461</v>
      </c>
      <c r="G354" s="2">
        <v>0.18387615</v>
      </c>
      <c r="H354" s="2">
        <v>-0.8160937</v>
      </c>
      <c r="I354" s="2">
        <v>0.76698679</v>
      </c>
      <c r="J354" s="2">
        <v>0.20459159</v>
      </c>
      <c r="K354" s="2">
        <v>0.787646</v>
      </c>
      <c r="L354" s="2">
        <v>-0.5419196</v>
      </c>
      <c r="M354" s="2">
        <v>-0.2964644</v>
      </c>
      <c r="N354" s="2">
        <v>1.31407074</v>
      </c>
      <c r="O354" s="2">
        <v>0.66338318</v>
      </c>
      <c r="P354" s="2">
        <v>-1.0</v>
      </c>
      <c r="Q354" s="1">
        <v>0.0</v>
      </c>
      <c r="R354" s="6">
        <v>0.0</v>
      </c>
      <c r="S354" s="2">
        <v>0.0</v>
      </c>
      <c r="T354" s="2">
        <v>0.0</v>
      </c>
      <c r="U354" s="6">
        <v>0.0</v>
      </c>
      <c r="V354" s="6"/>
      <c r="W354" s="6"/>
      <c r="X354" s="6"/>
      <c r="Y354" s="6"/>
      <c r="Z354" s="6"/>
    </row>
    <row r="355">
      <c r="A355" s="1" t="s">
        <v>1141</v>
      </c>
      <c r="B355" s="2">
        <v>0.2799917</v>
      </c>
      <c r="C355" s="2">
        <v>0.2536207</v>
      </c>
      <c r="D355" s="2">
        <v>0.41280371</v>
      </c>
      <c r="E355" s="2">
        <v>0.19491549</v>
      </c>
      <c r="F355" s="2">
        <v>-0.0178405</v>
      </c>
      <c r="G355" s="2">
        <v>-0.7321651</v>
      </c>
      <c r="H355" s="2">
        <v>0.35504663</v>
      </c>
      <c r="I355" s="2">
        <v>0.80207375</v>
      </c>
      <c r="J355" s="2">
        <v>-0.2690636</v>
      </c>
      <c r="K355" s="2">
        <v>0.0228089</v>
      </c>
      <c r="L355" s="2">
        <v>-0.4922022</v>
      </c>
      <c r="M355" s="2">
        <v>0.31833654</v>
      </c>
      <c r="N355" s="2">
        <v>1.27848935</v>
      </c>
      <c r="O355" s="2">
        <v>0.6289902</v>
      </c>
      <c r="P355" s="2">
        <v>3.0</v>
      </c>
      <c r="Q355" s="1">
        <v>0.0</v>
      </c>
      <c r="R355" s="6">
        <v>0.0</v>
      </c>
      <c r="S355" s="2">
        <v>1.0</v>
      </c>
      <c r="T355" s="2">
        <v>1.0</v>
      </c>
      <c r="U355" s="6">
        <v>1.0</v>
      </c>
      <c r="V355" s="6"/>
      <c r="W355" s="6"/>
      <c r="X355" s="6"/>
      <c r="Y355" s="6"/>
      <c r="Z355" s="6"/>
    </row>
    <row r="356">
      <c r="A356" s="1" t="s">
        <v>1185</v>
      </c>
      <c r="B356" s="2">
        <v>0.26745023</v>
      </c>
      <c r="C356" s="2">
        <v>-0.4841761</v>
      </c>
      <c r="D356" s="2">
        <v>1.27378684</v>
      </c>
      <c r="E356" s="2">
        <v>0.17169082</v>
      </c>
      <c r="F356" s="2">
        <v>-0.1407415</v>
      </c>
      <c r="G356" s="2">
        <v>-0.7321651</v>
      </c>
      <c r="H356" s="2">
        <v>0.8553396</v>
      </c>
      <c r="I356" s="2">
        <v>1.02729961</v>
      </c>
      <c r="J356" s="2">
        <v>-0.4418838</v>
      </c>
      <c r="K356" s="2">
        <v>0.23260797</v>
      </c>
      <c r="L356" s="2">
        <v>0.25355871</v>
      </c>
      <c r="M356" s="2">
        <v>0.42373098</v>
      </c>
      <c r="N356" s="2">
        <v>2.97422099</v>
      </c>
      <c r="O356" s="2">
        <v>0.61631036</v>
      </c>
      <c r="P356" s="2">
        <v>1.0</v>
      </c>
      <c r="Q356" s="1">
        <v>0.0</v>
      </c>
      <c r="R356" s="6">
        <v>0.0</v>
      </c>
      <c r="S356" s="2">
        <v>0.0</v>
      </c>
      <c r="T356" s="2">
        <v>0.0</v>
      </c>
      <c r="U356" s="6">
        <v>1.0</v>
      </c>
      <c r="V356" s="6"/>
      <c r="W356" s="6"/>
      <c r="X356" s="6"/>
      <c r="Y356" s="6"/>
      <c r="Z356" s="6"/>
    </row>
    <row r="357">
      <c r="A357" s="1" t="s">
        <v>1103</v>
      </c>
      <c r="B357" s="2">
        <v>0.51409915</v>
      </c>
      <c r="C357" s="2">
        <v>-0.0536305</v>
      </c>
      <c r="D357" s="2">
        <v>-0.3682067</v>
      </c>
      <c r="E357" s="2">
        <v>0.31200227</v>
      </c>
      <c r="F357" s="2">
        <v>-0.1407415</v>
      </c>
      <c r="G357" s="2">
        <v>-0.4811949</v>
      </c>
      <c r="H357" s="2">
        <v>0.73026635</v>
      </c>
      <c r="I357" s="2">
        <v>0.56528744</v>
      </c>
      <c r="J357" s="2">
        <v>0.45422068</v>
      </c>
      <c r="K357" s="2">
        <v>-0.1391878</v>
      </c>
      <c r="L357" s="2">
        <v>0.25355871</v>
      </c>
      <c r="M357" s="2">
        <v>0.20942895</v>
      </c>
      <c r="N357" s="2">
        <v>2.00906433</v>
      </c>
      <c r="O357" s="2">
        <v>0.57661714</v>
      </c>
      <c r="P357" s="2">
        <v>0.0</v>
      </c>
      <c r="Q357" s="1">
        <v>0.0</v>
      </c>
      <c r="R357" s="6">
        <v>0.0</v>
      </c>
      <c r="S357" s="2">
        <v>0.0</v>
      </c>
      <c r="T357" s="2">
        <v>0.0</v>
      </c>
      <c r="U357" s="6">
        <v>0.0</v>
      </c>
      <c r="V357" s="6"/>
      <c r="W357" s="6"/>
      <c r="X357" s="6"/>
      <c r="Y357" s="6"/>
      <c r="Z357" s="6"/>
    </row>
    <row r="358">
      <c r="A358" s="1" t="s">
        <v>1071</v>
      </c>
      <c r="B358" s="2">
        <v>-0.1840427</v>
      </c>
      <c r="C358" s="2">
        <v>0.69111141</v>
      </c>
      <c r="D358" s="2">
        <v>-0.0670327</v>
      </c>
      <c r="E358" s="2">
        <v>0.61112384</v>
      </c>
      <c r="F358" s="2">
        <v>0.22796156</v>
      </c>
      <c r="G358" s="2">
        <v>-0.4184523</v>
      </c>
      <c r="H358" s="2">
        <v>0.52560105</v>
      </c>
      <c r="I358" s="2">
        <v>0.39745818</v>
      </c>
      <c r="J358" s="2">
        <v>1.00788522</v>
      </c>
      <c r="K358" s="2">
        <v>0.1423147</v>
      </c>
      <c r="L358" s="2">
        <v>-0.4325413</v>
      </c>
      <c r="M358" s="2">
        <v>-0.9709888</v>
      </c>
      <c r="N358" s="2">
        <v>1.81899494</v>
      </c>
      <c r="O358" s="2">
        <v>0.57104856</v>
      </c>
      <c r="P358" s="2">
        <v>-1.0</v>
      </c>
      <c r="Q358" s="1">
        <v>0.0</v>
      </c>
      <c r="R358" s="6">
        <v>0.0</v>
      </c>
      <c r="S358" s="2">
        <v>0.0</v>
      </c>
      <c r="T358" s="2">
        <v>0.0</v>
      </c>
      <c r="U358" s="6">
        <v>0.0</v>
      </c>
      <c r="V358" s="6"/>
      <c r="W358" s="6"/>
      <c r="X358" s="6"/>
      <c r="Y358" s="6"/>
      <c r="Z358" s="6"/>
    </row>
    <row r="359">
      <c r="A359" s="1" t="s">
        <v>1119</v>
      </c>
      <c r="B359" s="2">
        <v>-0.3178184</v>
      </c>
      <c r="C359" s="2">
        <v>-0.0536305</v>
      </c>
      <c r="D359" s="2">
        <v>0.21712572</v>
      </c>
      <c r="E359" s="2">
        <v>0.15500169</v>
      </c>
      <c r="F359" s="2">
        <v>0.22796156</v>
      </c>
      <c r="G359" s="2">
        <v>0.02074552</v>
      </c>
      <c r="H359" s="2">
        <v>0.80985842</v>
      </c>
      <c r="I359" s="2">
        <v>0.1392749</v>
      </c>
      <c r="J359" s="2">
        <v>-1.2195744</v>
      </c>
      <c r="K359" s="2">
        <v>0.33617966</v>
      </c>
      <c r="L359" s="2">
        <v>0.77061961</v>
      </c>
      <c r="M359" s="2">
        <v>0.9155717</v>
      </c>
      <c r="N359" s="2">
        <v>1.84058611</v>
      </c>
      <c r="O359" s="2">
        <v>0.54545476</v>
      </c>
      <c r="P359" s="2">
        <v>-1.0</v>
      </c>
      <c r="Q359" s="1">
        <v>0.0</v>
      </c>
      <c r="R359" s="6">
        <v>0.0</v>
      </c>
      <c r="S359" s="2">
        <v>0.0</v>
      </c>
      <c r="T359" s="2">
        <v>0.0</v>
      </c>
      <c r="U359" s="6">
        <v>0.0</v>
      </c>
      <c r="V359" s="6"/>
      <c r="W359" s="6"/>
      <c r="X359" s="6"/>
      <c r="Y359" s="6"/>
      <c r="Z359" s="6"/>
    </row>
    <row r="360">
      <c r="A360" s="1" t="s">
        <v>1096</v>
      </c>
      <c r="B360" s="2">
        <v>-0.3261794</v>
      </c>
      <c r="C360" s="2">
        <v>0.10925243</v>
      </c>
      <c r="D360" s="2">
        <v>0.88243087</v>
      </c>
      <c r="E360" s="2">
        <v>0.25999075</v>
      </c>
      <c r="F360" s="2">
        <v>1.70277376</v>
      </c>
      <c r="G360" s="2">
        <v>-0.0294485</v>
      </c>
      <c r="H360" s="2">
        <v>-0.2930602</v>
      </c>
      <c r="I360" s="2">
        <v>-0.3579256</v>
      </c>
      <c r="J360" s="2">
        <v>0.29740241</v>
      </c>
      <c r="K360" s="2">
        <v>0.86200516</v>
      </c>
      <c r="L360" s="2">
        <v>0.29333263</v>
      </c>
      <c r="M360" s="2">
        <v>0.32711941</v>
      </c>
      <c r="N360" s="2">
        <v>3.89003267</v>
      </c>
      <c r="O360" s="2">
        <v>0.52575057</v>
      </c>
      <c r="P360" s="2">
        <v>0.0</v>
      </c>
      <c r="Q360" s="1">
        <v>0.0</v>
      </c>
      <c r="R360" s="6">
        <v>0.0</v>
      </c>
      <c r="S360" s="2">
        <v>0.0</v>
      </c>
      <c r="T360" s="2">
        <v>0.0</v>
      </c>
      <c r="U360" s="6">
        <v>0.0</v>
      </c>
      <c r="V360" s="6"/>
      <c r="W360" s="6"/>
      <c r="X360" s="6"/>
      <c r="Y360" s="6"/>
      <c r="Z360" s="6"/>
    </row>
    <row r="361">
      <c r="A361" s="1" t="s">
        <v>1087</v>
      </c>
      <c r="B361" s="2">
        <v>-0.0962524</v>
      </c>
      <c r="C361" s="2">
        <v>-0.0536305</v>
      </c>
      <c r="D361" s="2">
        <v>1.05769028</v>
      </c>
      <c r="E361" s="2">
        <v>0.32249777</v>
      </c>
      <c r="F361" s="2">
        <v>1.08826868</v>
      </c>
      <c r="G361" s="2">
        <v>-0.3682583</v>
      </c>
      <c r="H361" s="2">
        <v>0.00256749</v>
      </c>
      <c r="I361" s="2">
        <v>0.30406195</v>
      </c>
      <c r="J361" s="2">
        <v>-0.3138688</v>
      </c>
      <c r="K361" s="2">
        <v>-0.0010923</v>
      </c>
      <c r="L361" s="2">
        <v>0.89988483</v>
      </c>
      <c r="M361" s="2">
        <v>0.23050784</v>
      </c>
      <c r="N361" s="2">
        <v>3.17607496</v>
      </c>
      <c r="O361" s="2">
        <v>0.4656248</v>
      </c>
      <c r="P361" s="2">
        <v>-6.0</v>
      </c>
      <c r="Q361" s="1">
        <v>0.0</v>
      </c>
      <c r="R361" s="6">
        <v>0.0</v>
      </c>
      <c r="S361" s="2">
        <v>0.0</v>
      </c>
      <c r="T361" s="2">
        <v>0.0</v>
      </c>
      <c r="U361" s="6">
        <v>0.0</v>
      </c>
      <c r="V361" s="6"/>
      <c r="W361" s="6"/>
      <c r="X361" s="6"/>
      <c r="Y361" s="6"/>
      <c r="Z361" s="6"/>
    </row>
    <row r="362">
      <c r="A362" s="1" t="s">
        <v>1167</v>
      </c>
      <c r="B362" s="2">
        <v>0.02080131</v>
      </c>
      <c r="C362" s="2">
        <v>0.81176014</v>
      </c>
      <c r="D362" s="2">
        <v>-0.0313002</v>
      </c>
      <c r="E362" s="2">
        <v>0.0691412</v>
      </c>
      <c r="F362" s="2">
        <v>1.45697173</v>
      </c>
      <c r="G362" s="2">
        <v>-0.3808068</v>
      </c>
      <c r="H362" s="2">
        <v>0.46874957</v>
      </c>
      <c r="I362" s="2">
        <v>-0.7303951</v>
      </c>
      <c r="J362" s="2">
        <v>0.92147515</v>
      </c>
      <c r="K362" s="2">
        <v>0.20870681</v>
      </c>
      <c r="L362" s="2">
        <v>-0.6015805</v>
      </c>
      <c r="M362" s="2">
        <v>-0.3438919</v>
      </c>
      <c r="N362" s="2">
        <v>1.92558815</v>
      </c>
      <c r="O362" s="2">
        <v>0.43688529</v>
      </c>
      <c r="P362" s="2">
        <v>1.0</v>
      </c>
      <c r="Q362" s="1">
        <v>0.0</v>
      </c>
      <c r="R362" s="6">
        <v>0.0</v>
      </c>
      <c r="S362" s="2">
        <v>0.0</v>
      </c>
      <c r="T362" s="2">
        <v>0.0</v>
      </c>
      <c r="U362" s="6">
        <v>1.0</v>
      </c>
      <c r="V362" s="6"/>
      <c r="W362" s="6"/>
      <c r="X362" s="6"/>
      <c r="Y362" s="6"/>
      <c r="Z362" s="6"/>
    </row>
    <row r="363">
      <c r="A363" s="1" t="s">
        <v>1093</v>
      </c>
      <c r="B363" s="2">
        <v>0.59770896</v>
      </c>
      <c r="C363" s="2">
        <v>-0.1915077</v>
      </c>
      <c r="D363" s="2">
        <v>0.3090093</v>
      </c>
      <c r="E363" s="2">
        <v>0.31034823</v>
      </c>
      <c r="F363" s="2">
        <v>0.59666461</v>
      </c>
      <c r="G363" s="2">
        <v>-0.3431613</v>
      </c>
      <c r="H363" s="2">
        <v>0.33230604</v>
      </c>
      <c r="I363" s="2">
        <v>0.4702687</v>
      </c>
      <c r="J363" s="2">
        <v>2.38084524</v>
      </c>
      <c r="K363" s="2">
        <v>-0.8137317</v>
      </c>
      <c r="L363" s="2">
        <v>0.31321958</v>
      </c>
      <c r="M363" s="2">
        <v>-0.5634636</v>
      </c>
      <c r="N363" s="2">
        <v>3.91825692</v>
      </c>
      <c r="O363" s="2">
        <v>0.42723767</v>
      </c>
      <c r="P363" s="2">
        <v>-1.0</v>
      </c>
      <c r="Q363" s="1">
        <v>0.0</v>
      </c>
      <c r="R363" s="6">
        <v>0.0</v>
      </c>
      <c r="S363" s="2">
        <v>0.0</v>
      </c>
      <c r="T363" s="2">
        <v>0.0</v>
      </c>
      <c r="U363" s="6">
        <v>0.0</v>
      </c>
      <c r="V363" s="6"/>
      <c r="W363" s="6"/>
      <c r="X363" s="6"/>
      <c r="Y363" s="6"/>
      <c r="Z363" s="6"/>
    </row>
    <row r="364">
      <c r="A364" s="1" t="s">
        <v>1070</v>
      </c>
      <c r="B364" s="2">
        <v>0.98231405</v>
      </c>
      <c r="C364" s="2">
        <v>1.06079727</v>
      </c>
      <c r="D364" s="2">
        <v>0.37026501</v>
      </c>
      <c r="E364" s="2">
        <v>-0.4564382</v>
      </c>
      <c r="F364" s="2">
        <v>-0.6323456</v>
      </c>
      <c r="G364" s="2">
        <v>0.03329403</v>
      </c>
      <c r="H364" s="2">
        <v>0.1958625</v>
      </c>
      <c r="I364" s="2">
        <v>0.89881642</v>
      </c>
      <c r="J364" s="2">
        <v>0.85106694</v>
      </c>
      <c r="K364" s="2">
        <v>-0.8031089</v>
      </c>
      <c r="L364" s="2">
        <v>0.820337</v>
      </c>
      <c r="M364" s="2">
        <v>-0.2314711</v>
      </c>
      <c r="N364" s="2">
        <v>3.39608169</v>
      </c>
      <c r="O364" s="2">
        <v>0.39020349</v>
      </c>
      <c r="P364" s="2">
        <v>2.0</v>
      </c>
      <c r="Q364" s="1">
        <v>0.0</v>
      </c>
      <c r="R364" s="6">
        <v>0.0</v>
      </c>
      <c r="S364" s="2">
        <v>0.0</v>
      </c>
      <c r="T364" s="2">
        <v>1.0</v>
      </c>
      <c r="U364" s="6">
        <v>1.0</v>
      </c>
      <c r="V364" s="6"/>
      <c r="W364" s="6"/>
      <c r="X364" s="6"/>
      <c r="Y364" s="6"/>
      <c r="Z364" s="6"/>
    </row>
    <row r="365">
      <c r="A365" s="1" t="s">
        <v>1268</v>
      </c>
      <c r="B365" s="2">
        <v>0.50155768</v>
      </c>
      <c r="C365" s="2">
        <v>-0.906218</v>
      </c>
      <c r="D365" s="2">
        <v>-0.7986983</v>
      </c>
      <c r="E365" s="2">
        <v>0.21793439</v>
      </c>
      <c r="F365" s="2">
        <v>0.35086258</v>
      </c>
      <c r="G365" s="2">
        <v>-0.5313889</v>
      </c>
      <c r="H365" s="2">
        <v>1.44659493</v>
      </c>
      <c r="I365" s="2">
        <v>-0.0430556</v>
      </c>
      <c r="J365" s="2">
        <v>1.09749566</v>
      </c>
      <c r="K365" s="2">
        <v>-0.5322291</v>
      </c>
      <c r="L365" s="2">
        <v>1.51638052</v>
      </c>
      <c r="M365" s="2">
        <v>0.35873774</v>
      </c>
      <c r="N365" s="2">
        <v>2.75576887</v>
      </c>
      <c r="O365" s="2">
        <v>0.38557316</v>
      </c>
      <c r="P365" s="2">
        <v>2.0</v>
      </c>
      <c r="Q365" s="1">
        <v>0.0</v>
      </c>
      <c r="R365" s="6">
        <v>0.0</v>
      </c>
      <c r="S365" s="2">
        <v>0.0</v>
      </c>
      <c r="T365" s="2">
        <v>1.0</v>
      </c>
      <c r="U365" s="6">
        <v>1.0</v>
      </c>
      <c r="V365" s="6"/>
      <c r="W365" s="6"/>
      <c r="X365" s="6"/>
      <c r="Y365" s="6"/>
      <c r="Z365" s="6"/>
    </row>
    <row r="366">
      <c r="A366" s="1" t="s">
        <v>1078</v>
      </c>
      <c r="B366" s="2">
        <v>0.7900115</v>
      </c>
      <c r="C366" s="2">
        <v>-0.0385865</v>
      </c>
      <c r="D366" s="2">
        <v>-1.1356047</v>
      </c>
      <c r="E366" s="2">
        <v>0.29991451</v>
      </c>
      <c r="F366" s="2">
        <v>0.10506055</v>
      </c>
      <c r="G366" s="2">
        <v>-0.656874</v>
      </c>
      <c r="H366" s="2">
        <v>0.83259901</v>
      </c>
      <c r="I366" s="2">
        <v>0.24757802</v>
      </c>
      <c r="J366" s="2">
        <v>1.37592811</v>
      </c>
      <c r="K366" s="2">
        <v>-0.3808551</v>
      </c>
      <c r="L366" s="2">
        <v>0.3032761</v>
      </c>
      <c r="M366" s="2">
        <v>-0.4580692</v>
      </c>
      <c r="N366" s="2">
        <v>1.4574335</v>
      </c>
      <c r="O366" s="2">
        <v>0.37853517</v>
      </c>
      <c r="P366" s="2">
        <v>0.0</v>
      </c>
      <c r="Q366" s="1">
        <v>0.0</v>
      </c>
      <c r="R366" s="6">
        <v>0.0</v>
      </c>
      <c r="S366" s="2">
        <v>0.0</v>
      </c>
      <c r="T366" s="2">
        <v>0.0</v>
      </c>
      <c r="U366" s="6">
        <v>0.0</v>
      </c>
      <c r="V366" s="6"/>
      <c r="W366" s="6"/>
      <c r="X366" s="6"/>
      <c r="Y366" s="6"/>
      <c r="Z366" s="6"/>
    </row>
    <row r="367">
      <c r="A367" s="1" t="s">
        <v>1134</v>
      </c>
      <c r="B367" s="2">
        <v>-0.4097892</v>
      </c>
      <c r="C367" s="2">
        <v>0.6705929</v>
      </c>
      <c r="D367" s="2">
        <v>-0.291637</v>
      </c>
      <c r="E367" s="2">
        <v>-0.1542206</v>
      </c>
      <c r="F367" s="2">
        <v>1.45697173</v>
      </c>
      <c r="G367" s="2">
        <v>-0.3933553</v>
      </c>
      <c r="H367" s="2">
        <v>0.45737928</v>
      </c>
      <c r="I367" s="2">
        <v>-0.6392298</v>
      </c>
      <c r="J367" s="2">
        <v>0.25899793</v>
      </c>
      <c r="K367" s="2">
        <v>0.76640053</v>
      </c>
      <c r="L367" s="2">
        <v>-0.6413544</v>
      </c>
      <c r="M367" s="2">
        <v>-0.2736289</v>
      </c>
      <c r="N367" s="2">
        <v>0.77855713</v>
      </c>
      <c r="O367" s="2">
        <v>0.36980976</v>
      </c>
      <c r="P367" s="2">
        <v>0.0</v>
      </c>
      <c r="Q367" s="1">
        <v>0.0</v>
      </c>
      <c r="R367" s="6">
        <v>0.0</v>
      </c>
      <c r="S367" s="2">
        <v>0.0</v>
      </c>
      <c r="T367" s="2">
        <v>0.0</v>
      </c>
      <c r="U367" s="6">
        <v>0.0</v>
      </c>
      <c r="V367" s="6"/>
      <c r="W367" s="6"/>
      <c r="X367" s="6"/>
      <c r="Y367" s="6"/>
      <c r="Z367" s="6"/>
    </row>
    <row r="368">
      <c r="A368" s="1" t="s">
        <v>1084</v>
      </c>
      <c r="B368" s="2">
        <v>0.15875749</v>
      </c>
      <c r="C368" s="2">
        <v>0.15321918</v>
      </c>
      <c r="D368" s="2">
        <v>0.94198504</v>
      </c>
      <c r="E368" s="2">
        <v>0.28964729</v>
      </c>
      <c r="F368" s="2">
        <v>0.4737636</v>
      </c>
      <c r="G368" s="2">
        <v>-0.4560979</v>
      </c>
      <c r="H368" s="2">
        <v>0.51423075</v>
      </c>
      <c r="I368" s="2">
        <v>1.1571011</v>
      </c>
      <c r="J368" s="2">
        <v>-0.2498614</v>
      </c>
      <c r="K368" s="2">
        <v>1.08242697</v>
      </c>
      <c r="L368" s="2">
        <v>-0.11435</v>
      </c>
      <c r="M368" s="2">
        <v>-1.7877957</v>
      </c>
      <c r="N368" s="2">
        <v>2.54691563</v>
      </c>
      <c r="O368" s="2">
        <v>0.32210984</v>
      </c>
      <c r="P368" s="2">
        <v>-5.0</v>
      </c>
      <c r="Q368" s="1">
        <v>0.0</v>
      </c>
      <c r="R368" s="6">
        <v>0.0</v>
      </c>
      <c r="S368" s="2">
        <v>0.0</v>
      </c>
      <c r="T368" s="2">
        <v>0.0</v>
      </c>
      <c r="U368" s="6">
        <v>0.0</v>
      </c>
      <c r="V368" s="6"/>
      <c r="W368" s="6"/>
      <c r="X368" s="6"/>
      <c r="Y368" s="6"/>
      <c r="Z368" s="6"/>
    </row>
    <row r="369">
      <c r="A369" s="1" t="s">
        <v>1169</v>
      </c>
      <c r="B369" s="2">
        <v>-0.9783358</v>
      </c>
      <c r="C369" s="2">
        <v>0.12175029</v>
      </c>
      <c r="D369" s="2">
        <v>0.57785383</v>
      </c>
      <c r="E369" s="2">
        <v>-0.4157992</v>
      </c>
      <c r="F369" s="2">
        <v>0.35086258</v>
      </c>
      <c r="G369" s="2">
        <v>0.20897317</v>
      </c>
      <c r="H369" s="2">
        <v>-0.634169</v>
      </c>
      <c r="I369" s="2">
        <v>1.31823748</v>
      </c>
      <c r="J369" s="2">
        <v>0.32940614</v>
      </c>
      <c r="K369" s="2">
        <v>0.19808407</v>
      </c>
      <c r="L369" s="2">
        <v>-1.6158153</v>
      </c>
      <c r="M369" s="2">
        <v>-0.3632142</v>
      </c>
      <c r="N369" s="2">
        <v>-0.4950435</v>
      </c>
      <c r="O369" s="2">
        <v>0.28428454</v>
      </c>
      <c r="P369" s="2">
        <v>-3.0</v>
      </c>
      <c r="Q369" s="1">
        <v>0.0</v>
      </c>
      <c r="R369" s="6">
        <v>0.0</v>
      </c>
      <c r="S369" s="2">
        <v>0.0</v>
      </c>
      <c r="T369" s="2">
        <v>0.0</v>
      </c>
      <c r="U369" s="6">
        <v>0.0</v>
      </c>
      <c r="V369" s="6"/>
      <c r="W369" s="6"/>
      <c r="X369" s="6"/>
      <c r="Y369" s="6"/>
      <c r="Z369" s="6"/>
    </row>
    <row r="370">
      <c r="A370" s="1" t="s">
        <v>1138</v>
      </c>
      <c r="B370" s="2">
        <v>-0.5310234</v>
      </c>
      <c r="C370" s="2">
        <v>-0.0536305</v>
      </c>
      <c r="D370" s="2">
        <v>-0.8344308</v>
      </c>
      <c r="E370" s="2">
        <v>0.42857487</v>
      </c>
      <c r="F370" s="2">
        <v>0.22796156</v>
      </c>
      <c r="G370" s="2">
        <v>0.5101374</v>
      </c>
      <c r="H370" s="2">
        <v>-0.4863552</v>
      </c>
      <c r="I370" s="2">
        <v>0.75816434</v>
      </c>
      <c r="J370" s="2">
        <v>-0.1858539</v>
      </c>
      <c r="K370" s="2">
        <v>-0.9305818</v>
      </c>
      <c r="L370" s="2">
        <v>-0.8302805</v>
      </c>
      <c r="M370" s="2">
        <v>0.05309387</v>
      </c>
      <c r="N370" s="2">
        <v>-1.9362632</v>
      </c>
      <c r="O370" s="2">
        <v>0.2049572</v>
      </c>
      <c r="P370" s="2">
        <v>-4.0</v>
      </c>
      <c r="Q370" s="1">
        <v>0.0</v>
      </c>
      <c r="R370" s="6">
        <v>0.0</v>
      </c>
      <c r="S370" s="2">
        <v>0.0</v>
      </c>
      <c r="T370" s="2">
        <v>0.0</v>
      </c>
      <c r="U370" s="6">
        <v>0.0</v>
      </c>
      <c r="V370" s="6"/>
      <c r="W370" s="6"/>
      <c r="X370" s="6"/>
      <c r="Y370" s="6"/>
      <c r="Z370" s="6"/>
    </row>
    <row r="371">
      <c r="A371" s="1" t="s">
        <v>1128</v>
      </c>
      <c r="B371" s="2">
        <v>0.33851856</v>
      </c>
      <c r="C371" s="2">
        <v>-0.1716213</v>
      </c>
      <c r="D371" s="2">
        <v>0.89434171</v>
      </c>
      <c r="E371" s="2">
        <v>-0.2284033</v>
      </c>
      <c r="F371" s="2">
        <v>0.10506055</v>
      </c>
      <c r="G371" s="2">
        <v>-0.5313889</v>
      </c>
      <c r="H371" s="2">
        <v>0.4118981</v>
      </c>
      <c r="I371" s="2">
        <v>0.78970205</v>
      </c>
      <c r="J371" s="2">
        <v>-0.3682752</v>
      </c>
      <c r="K371" s="2">
        <v>1.0425917</v>
      </c>
      <c r="L371" s="2">
        <v>-0.3331065</v>
      </c>
      <c r="M371" s="2">
        <v>-0.6214306</v>
      </c>
      <c r="N371" s="2">
        <v>1.60586556</v>
      </c>
      <c r="O371" s="2">
        <v>0.19198458</v>
      </c>
      <c r="P371" s="2">
        <v>-1.0</v>
      </c>
      <c r="Q371" s="1">
        <v>0.0</v>
      </c>
      <c r="R371" s="6">
        <v>0.0</v>
      </c>
      <c r="S371" s="2">
        <v>0.0</v>
      </c>
      <c r="T371" s="2">
        <v>0.0</v>
      </c>
      <c r="U371" s="6">
        <v>0.0</v>
      </c>
      <c r="V371" s="6"/>
      <c r="W371" s="6"/>
      <c r="X371" s="6"/>
      <c r="Y371" s="6"/>
      <c r="Z371" s="6"/>
    </row>
    <row r="372">
      <c r="A372" s="1" t="s">
        <v>1107</v>
      </c>
      <c r="B372" s="2">
        <v>-0.5937307</v>
      </c>
      <c r="C372" s="2">
        <v>0.09505444</v>
      </c>
      <c r="D372" s="2">
        <v>-0.5621831</v>
      </c>
      <c r="E372" s="2">
        <v>1.03994721</v>
      </c>
      <c r="F372" s="2">
        <v>0.4737636</v>
      </c>
      <c r="G372" s="2">
        <v>0.49758889</v>
      </c>
      <c r="H372" s="2">
        <v>-0.6796502</v>
      </c>
      <c r="I372" s="2">
        <v>0.09982742</v>
      </c>
      <c r="J372" s="2">
        <v>0.67184605</v>
      </c>
      <c r="K372" s="2">
        <v>0.19542839</v>
      </c>
      <c r="L372" s="2">
        <v>-2.709598</v>
      </c>
      <c r="M372" s="2">
        <v>-0.7953314</v>
      </c>
      <c r="N372" s="2">
        <v>-2.1493782</v>
      </c>
      <c r="O372" s="2">
        <v>0.17127861</v>
      </c>
      <c r="P372" s="2">
        <v>2.0</v>
      </c>
      <c r="Q372" s="1">
        <v>0.0</v>
      </c>
      <c r="R372" s="6">
        <v>0.0</v>
      </c>
      <c r="S372" s="2">
        <v>0.0</v>
      </c>
      <c r="T372" s="2">
        <v>1.0</v>
      </c>
      <c r="U372" s="6">
        <v>1.0</v>
      </c>
      <c r="V372" s="6"/>
      <c r="W372" s="6"/>
      <c r="X372" s="6"/>
      <c r="Y372" s="6"/>
      <c r="Z372" s="6"/>
    </row>
    <row r="373">
      <c r="A373" s="1" t="s">
        <v>1232</v>
      </c>
      <c r="B373" s="2">
        <v>0.88616278</v>
      </c>
      <c r="C373" s="2">
        <v>-0.0536305</v>
      </c>
      <c r="D373" s="2">
        <v>-0.3733113</v>
      </c>
      <c r="E373" s="2">
        <v>0.61105263</v>
      </c>
      <c r="F373" s="2">
        <v>-1.3697517</v>
      </c>
      <c r="G373" s="2">
        <v>-0.0796426</v>
      </c>
      <c r="H373" s="2">
        <v>-0.2930602</v>
      </c>
      <c r="I373" s="2">
        <v>0.90043894</v>
      </c>
      <c r="J373" s="2">
        <v>-0.3746759</v>
      </c>
      <c r="K373" s="2">
        <v>-0.3622653</v>
      </c>
      <c r="L373" s="2">
        <v>-0.2137848</v>
      </c>
      <c r="M373" s="2">
        <v>0.22348154</v>
      </c>
      <c r="N373" s="2">
        <v>-0.4673915</v>
      </c>
      <c r="O373" s="2">
        <v>0.16736394</v>
      </c>
      <c r="P373" s="2">
        <v>-1.0</v>
      </c>
      <c r="Q373" s="1">
        <v>0.0</v>
      </c>
      <c r="R373" s="6">
        <v>0.0</v>
      </c>
      <c r="S373" s="2">
        <v>0.0</v>
      </c>
      <c r="T373" s="2">
        <v>0.0</v>
      </c>
      <c r="U373" s="6">
        <v>0.0</v>
      </c>
      <c r="V373" s="6"/>
      <c r="W373" s="6"/>
      <c r="X373" s="6"/>
      <c r="Y373" s="6"/>
      <c r="Z373" s="6"/>
    </row>
    <row r="374">
      <c r="A374" s="1" t="s">
        <v>1189</v>
      </c>
      <c r="B374" s="2">
        <v>0.72730415</v>
      </c>
      <c r="C374" s="2">
        <v>0.18293926</v>
      </c>
      <c r="D374" s="2">
        <v>1.06960112</v>
      </c>
      <c r="E374" s="2">
        <v>-0.2647839</v>
      </c>
      <c r="F374" s="2">
        <v>-0.6323456</v>
      </c>
      <c r="G374" s="2">
        <v>-0.4560979</v>
      </c>
      <c r="H374" s="2">
        <v>0.08215955</v>
      </c>
      <c r="I374" s="2">
        <v>0.20427705</v>
      </c>
      <c r="J374" s="2">
        <v>0.11498114</v>
      </c>
      <c r="K374" s="2">
        <v>-0.3675767</v>
      </c>
      <c r="L374" s="2">
        <v>0.75073265</v>
      </c>
      <c r="M374" s="2">
        <v>0.67667764</v>
      </c>
      <c r="N374" s="2">
        <v>2.22192266</v>
      </c>
      <c r="O374" s="2">
        <v>0.14838609</v>
      </c>
      <c r="P374" s="2">
        <v>-1.0</v>
      </c>
      <c r="Q374" s="1">
        <v>0.0</v>
      </c>
      <c r="R374" s="6">
        <v>0.0</v>
      </c>
      <c r="S374" s="2">
        <v>0.0</v>
      </c>
      <c r="T374" s="2">
        <v>0.0</v>
      </c>
      <c r="U374" s="6">
        <v>0.0</v>
      </c>
      <c r="V374" s="6"/>
      <c r="W374" s="6"/>
      <c r="X374" s="6"/>
      <c r="Y374" s="6"/>
      <c r="Z374" s="6"/>
    </row>
    <row r="375">
      <c r="A375" s="1" t="s">
        <v>1157</v>
      </c>
      <c r="B375" s="2">
        <v>-0.5937307</v>
      </c>
      <c r="C375" s="2">
        <v>-0.0536305</v>
      </c>
      <c r="D375" s="2">
        <v>-1.1849496</v>
      </c>
      <c r="E375" s="2">
        <v>0.22730521</v>
      </c>
      <c r="F375" s="2">
        <v>0.10506055</v>
      </c>
      <c r="G375" s="2">
        <v>0.18387615</v>
      </c>
      <c r="H375" s="2">
        <v>0.32093574</v>
      </c>
      <c r="I375" s="2">
        <v>0.33134054</v>
      </c>
      <c r="J375" s="2">
        <v>0.09257853</v>
      </c>
      <c r="K375" s="2">
        <v>1.06383718</v>
      </c>
      <c r="L375" s="2">
        <v>-0.9098283</v>
      </c>
      <c r="M375" s="2">
        <v>-1.0043637</v>
      </c>
      <c r="N375" s="2">
        <v>-1.3488964</v>
      </c>
      <c r="O375" s="2">
        <v>0.10332967</v>
      </c>
      <c r="P375" s="2">
        <v>-3.0</v>
      </c>
      <c r="Q375" s="1">
        <v>0.0</v>
      </c>
      <c r="R375" s="6">
        <v>0.0</v>
      </c>
      <c r="S375" s="2">
        <v>0.0</v>
      </c>
      <c r="T375" s="2">
        <v>0.0</v>
      </c>
      <c r="U375" s="6">
        <v>0.0</v>
      </c>
      <c r="V375" s="6"/>
      <c r="W375" s="6"/>
      <c r="X375" s="6"/>
      <c r="Y375" s="6"/>
      <c r="Z375" s="6"/>
    </row>
    <row r="376">
      <c r="A376" s="1" t="s">
        <v>1133</v>
      </c>
      <c r="B376" s="2">
        <v>0.49737719</v>
      </c>
      <c r="C376" s="2">
        <v>-0.1140678</v>
      </c>
      <c r="D376" s="2">
        <v>-0.7153224</v>
      </c>
      <c r="E376" s="2">
        <v>0.7653593</v>
      </c>
      <c r="F376" s="2">
        <v>-0.2636425</v>
      </c>
      <c r="G376" s="2">
        <v>-0.9203927</v>
      </c>
      <c r="H376" s="2">
        <v>0.92356137</v>
      </c>
      <c r="I376" s="2">
        <v>0.13461016</v>
      </c>
      <c r="J376" s="2">
        <v>-0.8515315</v>
      </c>
      <c r="K376" s="2">
        <v>0.88856201</v>
      </c>
      <c r="L376" s="2">
        <v>-0.3132196</v>
      </c>
      <c r="M376" s="2">
        <v>-1.0746266</v>
      </c>
      <c r="N376" s="2">
        <v>-1.1693935</v>
      </c>
      <c r="O376" s="2">
        <v>0.08147959</v>
      </c>
      <c r="P376" s="2">
        <v>0.0</v>
      </c>
      <c r="Q376" s="1">
        <v>0.0</v>
      </c>
      <c r="R376" s="6">
        <v>0.0</v>
      </c>
      <c r="S376" s="2">
        <v>0.0</v>
      </c>
      <c r="T376" s="2">
        <v>0.0</v>
      </c>
      <c r="U376" s="6">
        <v>0.0</v>
      </c>
      <c r="V376" s="6"/>
      <c r="W376" s="6"/>
      <c r="X376" s="6"/>
      <c r="Y376" s="6"/>
      <c r="Z376" s="6"/>
    </row>
    <row r="377">
      <c r="A377" s="1" t="s">
        <v>1204</v>
      </c>
      <c r="B377" s="2">
        <v>0.2381868</v>
      </c>
      <c r="C377" s="2">
        <v>-0.6605888</v>
      </c>
      <c r="D377" s="2">
        <v>-1.6783984</v>
      </c>
      <c r="E377" s="2">
        <v>0.79412311</v>
      </c>
      <c r="F377" s="2">
        <v>1.08826868</v>
      </c>
      <c r="G377" s="2">
        <v>-0.1674821</v>
      </c>
      <c r="H377" s="2">
        <v>0.73026635</v>
      </c>
      <c r="I377" s="2">
        <v>-2.4284622</v>
      </c>
      <c r="J377" s="2">
        <v>0.18218898</v>
      </c>
      <c r="K377" s="2">
        <v>0.5672242</v>
      </c>
      <c r="L377" s="2">
        <v>1.67547618</v>
      </c>
      <c r="M377" s="2">
        <v>1.39862955</v>
      </c>
      <c r="N377" s="2">
        <v>1.17906023</v>
      </c>
      <c r="O377" s="2">
        <v>0.07888295</v>
      </c>
      <c r="P377" s="2">
        <v>2.0</v>
      </c>
      <c r="Q377" s="1">
        <v>0.0</v>
      </c>
      <c r="R377" s="6">
        <v>0.0</v>
      </c>
      <c r="S377" s="2">
        <v>0.0</v>
      </c>
      <c r="T377" s="2">
        <v>1.0</v>
      </c>
      <c r="U377" s="6">
        <v>1.0</v>
      </c>
      <c r="V377" s="6"/>
      <c r="W377" s="6"/>
      <c r="X377" s="6"/>
      <c r="Y377" s="6"/>
      <c r="Z377" s="6"/>
    </row>
    <row r="378">
      <c r="A378" s="1" t="s">
        <v>1184</v>
      </c>
      <c r="B378" s="2">
        <v>-0.0126426</v>
      </c>
      <c r="C378" s="2">
        <v>-0.0536305</v>
      </c>
      <c r="D378" s="2">
        <v>-0.7697719</v>
      </c>
      <c r="E378" s="2">
        <v>-0.8890885</v>
      </c>
      <c r="F378" s="2">
        <v>0.84246665</v>
      </c>
      <c r="G378" s="2">
        <v>-0.0796426</v>
      </c>
      <c r="H378" s="2">
        <v>-0.1111355</v>
      </c>
      <c r="I378" s="2">
        <v>0.16898728</v>
      </c>
      <c r="J378" s="2">
        <v>0.33580688</v>
      </c>
      <c r="K378" s="2">
        <v>1.32143856</v>
      </c>
      <c r="L378" s="2">
        <v>-0.8700544</v>
      </c>
      <c r="M378" s="2">
        <v>-0.1858002</v>
      </c>
      <c r="N378" s="2">
        <v>-0.1469414</v>
      </c>
      <c r="O378" s="2">
        <v>0.0736044</v>
      </c>
      <c r="P378" s="2">
        <v>-1.0</v>
      </c>
      <c r="Q378" s="1">
        <v>0.0</v>
      </c>
      <c r="R378" s="6">
        <v>0.0</v>
      </c>
      <c r="S378" s="2">
        <v>0.0</v>
      </c>
      <c r="T378" s="2">
        <v>0.0</v>
      </c>
      <c r="U378" s="6">
        <v>0.0</v>
      </c>
      <c r="V378" s="6"/>
      <c r="W378" s="6"/>
      <c r="X378" s="6"/>
      <c r="Y378" s="6"/>
      <c r="Z378" s="6"/>
    </row>
    <row r="379">
      <c r="A379" s="1" t="s">
        <v>1162</v>
      </c>
      <c r="B379" s="2">
        <v>0.9196067</v>
      </c>
      <c r="C379" s="2">
        <v>-1.6782996</v>
      </c>
      <c r="D379" s="2">
        <v>0.50638883</v>
      </c>
      <c r="E379" s="2">
        <v>-0.4701344</v>
      </c>
      <c r="F379" s="2">
        <v>0.96536766</v>
      </c>
      <c r="G379" s="2">
        <v>-0.9831353</v>
      </c>
      <c r="H379" s="2">
        <v>0.6279337</v>
      </c>
      <c r="I379" s="2">
        <v>0.1336975</v>
      </c>
      <c r="J379" s="2">
        <v>0.31660464</v>
      </c>
      <c r="K379" s="2">
        <v>-0.0037479</v>
      </c>
      <c r="L379" s="2">
        <v>1.07886745</v>
      </c>
      <c r="M379" s="2">
        <v>0.85233504</v>
      </c>
      <c r="N379" s="2">
        <v>2.40580877</v>
      </c>
      <c r="O379" s="2">
        <v>0.04647695</v>
      </c>
      <c r="P379" s="2">
        <v>2.0</v>
      </c>
      <c r="Q379" s="1">
        <v>0.0</v>
      </c>
      <c r="R379" s="6">
        <v>0.0</v>
      </c>
      <c r="S379" s="2">
        <v>0.0</v>
      </c>
      <c r="T379" s="2">
        <v>1.0</v>
      </c>
      <c r="U379" s="6">
        <v>1.0</v>
      </c>
      <c r="V379" s="6"/>
      <c r="W379" s="6"/>
      <c r="X379" s="6"/>
      <c r="Y379" s="6"/>
      <c r="Z379" s="6"/>
    </row>
    <row r="380">
      <c r="A380" s="1" t="s">
        <v>1108</v>
      </c>
      <c r="B380" s="2">
        <v>1.34183621</v>
      </c>
      <c r="C380" s="2">
        <v>0.22372249</v>
      </c>
      <c r="D380" s="2">
        <v>-0.2814278</v>
      </c>
      <c r="E380" s="2">
        <v>0.59018415</v>
      </c>
      <c r="F380" s="2">
        <v>-0.0178405</v>
      </c>
      <c r="G380" s="2">
        <v>-0.4560979</v>
      </c>
      <c r="H380" s="2">
        <v>-0.5318364</v>
      </c>
      <c r="I380" s="2">
        <v>0.24139217</v>
      </c>
      <c r="J380" s="2">
        <v>-1.4596024</v>
      </c>
      <c r="K380" s="2">
        <v>1.07977128</v>
      </c>
      <c r="L380" s="2">
        <v>-0.0845196</v>
      </c>
      <c r="M380" s="2">
        <v>-0.5458979</v>
      </c>
      <c r="N380" s="2">
        <v>-0.0641237</v>
      </c>
      <c r="O380" s="2">
        <v>-0.0048114</v>
      </c>
      <c r="P380" s="2">
        <v>2.0</v>
      </c>
      <c r="Q380" s="1">
        <v>0.0</v>
      </c>
      <c r="R380" s="6">
        <v>0.0</v>
      </c>
      <c r="S380" s="2">
        <v>0.0</v>
      </c>
      <c r="T380" s="2">
        <v>1.0</v>
      </c>
      <c r="U380" s="6">
        <v>1.0</v>
      </c>
      <c r="V380" s="6"/>
      <c r="W380" s="6"/>
      <c r="X380" s="6"/>
      <c r="Y380" s="6"/>
      <c r="Z380" s="6"/>
    </row>
    <row r="381">
      <c r="A381" s="1" t="s">
        <v>1114</v>
      </c>
      <c r="B381" s="2">
        <v>0.20474288</v>
      </c>
      <c r="C381" s="2">
        <v>-0.0465087</v>
      </c>
      <c r="D381" s="2">
        <v>1.39119363</v>
      </c>
      <c r="E381" s="2">
        <v>-0.2670798</v>
      </c>
      <c r="F381" s="2">
        <v>-0.3865435</v>
      </c>
      <c r="G381" s="2">
        <v>0.04584254</v>
      </c>
      <c r="H381" s="2">
        <v>0.04804867</v>
      </c>
      <c r="I381" s="2">
        <v>0.95986368</v>
      </c>
      <c r="J381" s="2">
        <v>0.2621983</v>
      </c>
      <c r="K381" s="2">
        <v>-0.7128157</v>
      </c>
      <c r="L381" s="2">
        <v>-0.3331065</v>
      </c>
      <c r="M381" s="2">
        <v>-0.4282074</v>
      </c>
      <c r="N381" s="2">
        <v>1.04987825</v>
      </c>
      <c r="O381" s="2">
        <v>-0.0060746</v>
      </c>
      <c r="P381" s="2">
        <v>-2.0</v>
      </c>
      <c r="Q381" s="1">
        <v>0.0</v>
      </c>
      <c r="R381" s="6">
        <v>0.0</v>
      </c>
      <c r="S381" s="2">
        <v>0.0</v>
      </c>
      <c r="T381" s="2">
        <v>0.0</v>
      </c>
      <c r="U381" s="6">
        <v>0.0</v>
      </c>
      <c r="V381" s="6"/>
      <c r="W381" s="6"/>
      <c r="X381" s="6"/>
      <c r="Y381" s="6"/>
      <c r="Z381" s="6"/>
    </row>
    <row r="382">
      <c r="A382" s="1" t="s">
        <v>1092</v>
      </c>
      <c r="B382" s="2">
        <v>0.25908925</v>
      </c>
      <c r="C382" s="2">
        <v>0.58793962</v>
      </c>
      <c r="D382" s="2">
        <v>1.40480602</v>
      </c>
      <c r="E382" s="2">
        <v>-0.5204746</v>
      </c>
      <c r="F382" s="2">
        <v>0.35086258</v>
      </c>
      <c r="G382" s="2">
        <v>0.2466187</v>
      </c>
      <c r="H382" s="2">
        <v>-0.1566166</v>
      </c>
      <c r="I382" s="2">
        <v>0.27353832</v>
      </c>
      <c r="J382" s="2">
        <v>-0.8355296</v>
      </c>
      <c r="K382" s="2">
        <v>-0.3489869</v>
      </c>
      <c r="L382" s="2">
        <v>1.24790659</v>
      </c>
      <c r="M382" s="2">
        <v>-0.0224388</v>
      </c>
      <c r="N382" s="2">
        <v>2.47989806</v>
      </c>
      <c r="O382" s="2">
        <v>-0.0084368</v>
      </c>
      <c r="P382" s="2">
        <v>-1.0</v>
      </c>
      <c r="Q382" s="1">
        <v>0.0</v>
      </c>
      <c r="R382" s="6">
        <v>0.0</v>
      </c>
      <c r="S382" s="2">
        <v>0.0</v>
      </c>
      <c r="T382" s="2">
        <v>0.0</v>
      </c>
      <c r="U382" s="6">
        <v>0.0</v>
      </c>
      <c r="V382" s="6"/>
      <c r="W382" s="6"/>
      <c r="X382" s="6"/>
      <c r="Y382" s="6"/>
      <c r="Z382" s="6"/>
    </row>
    <row r="383">
      <c r="A383" s="1" t="s">
        <v>1225</v>
      </c>
      <c r="B383" s="2">
        <v>-0.0962524</v>
      </c>
      <c r="C383" s="2">
        <v>-0.0536305</v>
      </c>
      <c r="D383" s="2">
        <v>-0.2490984</v>
      </c>
      <c r="E383" s="2">
        <v>0.56302726</v>
      </c>
      <c r="F383" s="2">
        <v>0.59666461</v>
      </c>
      <c r="G383" s="2">
        <v>0.43484634</v>
      </c>
      <c r="H383" s="2">
        <v>-0.5886878</v>
      </c>
      <c r="I383" s="2">
        <v>-0.608909</v>
      </c>
      <c r="J383" s="2">
        <v>-2.2052893</v>
      </c>
      <c r="K383" s="2">
        <v>2.44744873</v>
      </c>
      <c r="L383" s="2">
        <v>0.57175003</v>
      </c>
      <c r="M383" s="2">
        <v>0.0847122</v>
      </c>
      <c r="N383" s="2">
        <v>0.55357716</v>
      </c>
      <c r="O383" s="2">
        <v>-0.0101792</v>
      </c>
      <c r="P383" s="2">
        <v>0.0</v>
      </c>
      <c r="Q383" s="1">
        <v>0.0</v>
      </c>
      <c r="R383" s="6">
        <v>0.0</v>
      </c>
      <c r="S383" s="2">
        <v>0.0</v>
      </c>
      <c r="T383" s="2">
        <v>0.0</v>
      </c>
      <c r="U383" s="6">
        <v>0.0</v>
      </c>
      <c r="V383" s="6"/>
      <c r="W383" s="6"/>
      <c r="X383" s="6"/>
      <c r="Y383" s="6"/>
      <c r="Z383" s="6"/>
    </row>
    <row r="384">
      <c r="A384" s="1" t="s">
        <v>1161</v>
      </c>
      <c r="B384" s="2">
        <v>-0.2592915</v>
      </c>
      <c r="C384" s="2">
        <v>0.15298302</v>
      </c>
      <c r="D384" s="2">
        <v>0.31581549</v>
      </c>
      <c r="E384" s="2">
        <v>0.5343221</v>
      </c>
      <c r="F384" s="2">
        <v>1.70277376</v>
      </c>
      <c r="G384" s="2">
        <v>0.30936125</v>
      </c>
      <c r="H384" s="2">
        <v>-0.6000581</v>
      </c>
      <c r="I384" s="2">
        <v>-0.7890086</v>
      </c>
      <c r="J384" s="2">
        <v>-0.8579323</v>
      </c>
      <c r="K384" s="2">
        <v>2.1978144</v>
      </c>
      <c r="L384" s="2">
        <v>-0.2137848</v>
      </c>
      <c r="M384" s="2">
        <v>-0.9341007</v>
      </c>
      <c r="N384" s="2">
        <v>1.48086885</v>
      </c>
      <c r="O384" s="2">
        <v>-0.0213496</v>
      </c>
      <c r="P384" s="2">
        <v>1.0</v>
      </c>
      <c r="Q384" s="1">
        <v>0.0</v>
      </c>
      <c r="R384" s="6">
        <v>0.0</v>
      </c>
      <c r="S384" s="2">
        <v>0.0</v>
      </c>
      <c r="T384" s="2">
        <v>0.0</v>
      </c>
      <c r="U384" s="6">
        <v>1.0</v>
      </c>
      <c r="V384" s="6"/>
      <c r="W384" s="6"/>
      <c r="X384" s="6"/>
      <c r="Y384" s="6"/>
      <c r="Z384" s="6"/>
    </row>
    <row r="385">
      <c r="A385" s="1" t="s">
        <v>1223</v>
      </c>
      <c r="B385" s="2">
        <v>-0.2592915</v>
      </c>
      <c r="C385" s="2">
        <v>0.88859326</v>
      </c>
      <c r="D385" s="2">
        <v>-0.3511912</v>
      </c>
      <c r="E385" s="2">
        <v>-0.8235043</v>
      </c>
      <c r="F385" s="2">
        <v>-0.2636425</v>
      </c>
      <c r="G385" s="2">
        <v>-0.0043515</v>
      </c>
      <c r="H385" s="2">
        <v>0.21860309</v>
      </c>
      <c r="I385" s="2">
        <v>0.19332505</v>
      </c>
      <c r="J385" s="2">
        <v>0.16618711</v>
      </c>
      <c r="K385" s="2">
        <v>-0.6809475</v>
      </c>
      <c r="L385" s="2">
        <v>-0.9396587</v>
      </c>
      <c r="M385" s="2">
        <v>-0.215662</v>
      </c>
      <c r="N385" s="2">
        <v>-2.1028522</v>
      </c>
      <c r="O385" s="2">
        <v>-0.0534022</v>
      </c>
      <c r="P385" s="2">
        <v>0.0</v>
      </c>
      <c r="Q385" s="1">
        <v>0.0</v>
      </c>
      <c r="R385" s="6">
        <v>0.0</v>
      </c>
      <c r="S385" s="2">
        <v>0.0</v>
      </c>
      <c r="T385" s="2">
        <v>0.0</v>
      </c>
      <c r="U385" s="6">
        <v>0.0</v>
      </c>
      <c r="V385" s="6"/>
      <c r="W385" s="6"/>
      <c r="X385" s="6"/>
      <c r="Y385" s="6"/>
      <c r="Z385" s="6"/>
    </row>
    <row r="386">
      <c r="A386" s="1" t="s">
        <v>1122</v>
      </c>
      <c r="B386" s="2">
        <v>-0.5937307</v>
      </c>
      <c r="C386" s="2">
        <v>0.75082977</v>
      </c>
      <c r="D386" s="2">
        <v>0.565943</v>
      </c>
      <c r="E386" s="2">
        <v>-0.0543738</v>
      </c>
      <c r="F386" s="2">
        <v>-0.7552466</v>
      </c>
      <c r="G386" s="2">
        <v>0.43484634</v>
      </c>
      <c r="H386" s="2">
        <v>-0.1566166</v>
      </c>
      <c r="I386" s="2">
        <v>-0.4566965</v>
      </c>
      <c r="J386" s="2">
        <v>-0.7843237</v>
      </c>
      <c r="K386" s="2">
        <v>0.78233463</v>
      </c>
      <c r="L386" s="2">
        <v>-1.277737</v>
      </c>
      <c r="M386" s="2">
        <v>0.14092257</v>
      </c>
      <c r="N386" s="2">
        <v>-1.5172248</v>
      </c>
      <c r="O386" s="2">
        <v>-0.0856532</v>
      </c>
      <c r="P386" s="2">
        <v>0.0</v>
      </c>
      <c r="Q386" s="1">
        <v>0.0</v>
      </c>
      <c r="R386" s="6">
        <v>0.0</v>
      </c>
      <c r="S386" s="2">
        <v>0.0</v>
      </c>
      <c r="T386" s="2">
        <v>0.0</v>
      </c>
      <c r="U386" s="6">
        <v>0.0</v>
      </c>
      <c r="V386" s="6"/>
      <c r="W386" s="6"/>
      <c r="X386" s="6"/>
      <c r="Y386" s="6"/>
      <c r="Z386" s="6"/>
    </row>
    <row r="387">
      <c r="A387" s="1" t="s">
        <v>1175</v>
      </c>
      <c r="B387" s="2">
        <v>-1.4632727</v>
      </c>
      <c r="C387" s="2">
        <v>1.32889786</v>
      </c>
      <c r="D387" s="2">
        <v>0.28518763</v>
      </c>
      <c r="E387" s="2">
        <v>0.01634167</v>
      </c>
      <c r="F387" s="2">
        <v>-1.1239496</v>
      </c>
      <c r="G387" s="2">
        <v>0.72346207</v>
      </c>
      <c r="H387" s="2">
        <v>-0.8843155</v>
      </c>
      <c r="I387" s="2">
        <v>-0.1861415</v>
      </c>
      <c r="J387" s="2">
        <v>-2.4293154</v>
      </c>
      <c r="K387" s="2">
        <v>1.15678613</v>
      </c>
      <c r="L387" s="2">
        <v>-1.6953631</v>
      </c>
      <c r="M387" s="2">
        <v>0.33238913</v>
      </c>
      <c r="N387" s="2">
        <v>-4.3181874</v>
      </c>
      <c r="O387" s="2">
        <v>-0.1197713</v>
      </c>
      <c r="P387" s="2">
        <v>-2.0</v>
      </c>
      <c r="Q387" s="1">
        <v>0.0</v>
      </c>
      <c r="R387" s="6">
        <v>0.0</v>
      </c>
      <c r="S387" s="2">
        <v>0.0</v>
      </c>
      <c r="T387" s="2">
        <v>0.0</v>
      </c>
      <c r="U387" s="6">
        <v>0.0</v>
      </c>
      <c r="V387" s="6"/>
      <c r="W387" s="6"/>
      <c r="X387" s="6"/>
      <c r="Y387" s="6"/>
      <c r="Z387" s="6"/>
    </row>
    <row r="388">
      <c r="A388" s="1" t="s">
        <v>1102</v>
      </c>
      <c r="B388" s="2">
        <v>-0.5937307</v>
      </c>
      <c r="C388" s="2">
        <v>0.68873517</v>
      </c>
      <c r="D388" s="2">
        <v>-0.3392804</v>
      </c>
      <c r="E388" s="2">
        <v>-0.2629618</v>
      </c>
      <c r="F388" s="2">
        <v>1.33407071</v>
      </c>
      <c r="G388" s="2">
        <v>0.00819701</v>
      </c>
      <c r="H388" s="2">
        <v>0.04804867</v>
      </c>
      <c r="I388" s="2">
        <v>-0.1339167</v>
      </c>
      <c r="J388" s="2">
        <v>-0.195455</v>
      </c>
      <c r="K388" s="2">
        <v>0.20605112</v>
      </c>
      <c r="L388" s="2">
        <v>-2.5902762</v>
      </c>
      <c r="M388" s="2">
        <v>-1.4716124</v>
      </c>
      <c r="N388" s="2">
        <v>-3.3813278</v>
      </c>
      <c r="O388" s="2">
        <v>-0.1498819</v>
      </c>
      <c r="P388" s="2">
        <v>1.0</v>
      </c>
      <c r="Q388" s="1">
        <v>0.0</v>
      </c>
      <c r="R388" s="6">
        <v>0.0</v>
      </c>
      <c r="S388" s="2">
        <v>0.0</v>
      </c>
      <c r="T388" s="2">
        <v>0.0</v>
      </c>
      <c r="U388" s="6">
        <v>1.0</v>
      </c>
      <c r="V388" s="6"/>
      <c r="W388" s="6"/>
      <c r="X388" s="6"/>
      <c r="Y388" s="6"/>
      <c r="Z388" s="6"/>
    </row>
    <row r="389">
      <c r="A389" s="1" t="s">
        <v>1198</v>
      </c>
      <c r="B389" s="2">
        <v>0.27163072</v>
      </c>
      <c r="C389" s="2">
        <v>-0.0536305</v>
      </c>
      <c r="D389" s="2">
        <v>-1.3329842</v>
      </c>
      <c r="E389" s="2">
        <v>-0.2529448</v>
      </c>
      <c r="F389" s="2">
        <v>0.10506055</v>
      </c>
      <c r="G389" s="2">
        <v>-0.1047396</v>
      </c>
      <c r="H389" s="2">
        <v>0.54834164</v>
      </c>
      <c r="I389" s="2">
        <v>-1.0607804</v>
      </c>
      <c r="J389" s="2">
        <v>-0.3522733</v>
      </c>
      <c r="K389" s="2">
        <v>-0.7526509</v>
      </c>
      <c r="L389" s="2">
        <v>2.11298925</v>
      </c>
      <c r="M389" s="2">
        <v>1.017453</v>
      </c>
      <c r="N389" s="2">
        <v>-0.3457029</v>
      </c>
      <c r="O389" s="2">
        <v>-0.1612652</v>
      </c>
      <c r="P389" s="2">
        <v>1.0</v>
      </c>
      <c r="Q389" s="1">
        <v>0.0</v>
      </c>
      <c r="R389" s="6">
        <v>0.0</v>
      </c>
      <c r="S389" s="2">
        <v>0.0</v>
      </c>
      <c r="T389" s="2">
        <v>0.0</v>
      </c>
      <c r="U389" s="6">
        <v>1.0</v>
      </c>
      <c r="V389" s="6"/>
      <c r="W389" s="6"/>
      <c r="X389" s="6"/>
      <c r="Y389" s="6"/>
      <c r="Z389" s="6"/>
    </row>
    <row r="390">
      <c r="A390" s="1" t="s">
        <v>1250</v>
      </c>
      <c r="B390" s="2">
        <v>0.30089415</v>
      </c>
      <c r="C390" s="2">
        <v>-0.2653495</v>
      </c>
      <c r="D390" s="2">
        <v>-0.4583887</v>
      </c>
      <c r="E390" s="2">
        <v>-0.381013</v>
      </c>
      <c r="F390" s="2">
        <v>-1.1239496</v>
      </c>
      <c r="G390" s="2">
        <v>-0.4560979</v>
      </c>
      <c r="H390" s="2">
        <v>0.15038132</v>
      </c>
      <c r="I390" s="2">
        <v>0.16067187</v>
      </c>
      <c r="J390" s="2">
        <v>-0.1474494</v>
      </c>
      <c r="K390" s="2">
        <v>-1.012908</v>
      </c>
      <c r="L390" s="2">
        <v>1.15841528</v>
      </c>
      <c r="M390" s="2">
        <v>0.67140792</v>
      </c>
      <c r="N390" s="2">
        <v>-1.5478708</v>
      </c>
      <c r="O390" s="2">
        <v>-0.2646354</v>
      </c>
      <c r="P390" s="2">
        <v>-3.0</v>
      </c>
      <c r="Q390" s="1">
        <v>0.0</v>
      </c>
      <c r="R390" s="6">
        <v>0.0</v>
      </c>
      <c r="S390" s="2">
        <v>0.0</v>
      </c>
      <c r="T390" s="2">
        <v>0.0</v>
      </c>
      <c r="U390" s="6">
        <v>0.0</v>
      </c>
      <c r="V390" s="6"/>
      <c r="W390" s="6"/>
      <c r="X390" s="6"/>
      <c r="Y390" s="6"/>
      <c r="Z390" s="6"/>
    </row>
    <row r="391">
      <c r="A391" s="1" t="s">
        <v>1193</v>
      </c>
      <c r="B391" s="2">
        <v>-0.3429013</v>
      </c>
      <c r="C391" s="2">
        <v>-0.0536305</v>
      </c>
      <c r="D391" s="2">
        <v>-0.2235751</v>
      </c>
      <c r="E391" s="2">
        <v>0.10471857</v>
      </c>
      <c r="F391" s="2">
        <v>0.35086258</v>
      </c>
      <c r="G391" s="2">
        <v>0.17132764</v>
      </c>
      <c r="H391" s="2">
        <v>-0.440874</v>
      </c>
      <c r="I391" s="2">
        <v>-0.9932431</v>
      </c>
      <c r="J391" s="2">
        <v>-0.6115035</v>
      </c>
      <c r="K391" s="2">
        <v>-0.1976129</v>
      </c>
      <c r="L391" s="2">
        <v>0.57175003</v>
      </c>
      <c r="M391" s="2">
        <v>0.69424338</v>
      </c>
      <c r="N391" s="2">
        <v>-1.3335064</v>
      </c>
      <c r="O391" s="2">
        <v>-0.2835677</v>
      </c>
      <c r="P391" s="2">
        <v>-3.0</v>
      </c>
      <c r="Q391" s="1">
        <v>0.0</v>
      </c>
      <c r="R391" s="6">
        <v>0.0</v>
      </c>
      <c r="S391" s="2">
        <v>0.0</v>
      </c>
      <c r="T391" s="2">
        <v>0.0</v>
      </c>
      <c r="U391" s="6">
        <v>0.0</v>
      </c>
      <c r="V391" s="6"/>
      <c r="W391" s="6"/>
      <c r="X391" s="6"/>
      <c r="Y391" s="6"/>
      <c r="Z391" s="6"/>
    </row>
    <row r="392">
      <c r="A392" s="1" t="s">
        <v>1146</v>
      </c>
      <c r="B392" s="2">
        <v>-0.5143014</v>
      </c>
      <c r="C392" s="2">
        <v>0.83497966</v>
      </c>
      <c r="D392" s="2">
        <v>0.83989218</v>
      </c>
      <c r="E392" s="2">
        <v>-0.389501</v>
      </c>
      <c r="F392" s="2">
        <v>-0.7552466</v>
      </c>
      <c r="G392" s="2">
        <v>1.17520842</v>
      </c>
      <c r="H392" s="2">
        <v>-0.3612819</v>
      </c>
      <c r="I392" s="2">
        <v>0.48426292</v>
      </c>
      <c r="J392" s="2">
        <v>0.85426731</v>
      </c>
      <c r="K392" s="2">
        <v>0.51411051</v>
      </c>
      <c r="L392" s="2">
        <v>-1.4666631</v>
      </c>
      <c r="M392" s="2">
        <v>-1.7105064</v>
      </c>
      <c r="N392" s="2">
        <v>-0.0916732</v>
      </c>
      <c r="O392" s="2">
        <v>-0.3177574</v>
      </c>
      <c r="P392" s="2">
        <v>1.0</v>
      </c>
      <c r="Q392" s="1">
        <v>0.0</v>
      </c>
      <c r="R392" s="6">
        <v>0.0</v>
      </c>
      <c r="S392" s="2">
        <v>0.0</v>
      </c>
      <c r="T392" s="2">
        <v>0.0</v>
      </c>
      <c r="U392" s="6">
        <v>1.0</v>
      </c>
      <c r="V392" s="6"/>
      <c r="W392" s="6"/>
      <c r="X392" s="6"/>
      <c r="Y392" s="6"/>
      <c r="Z392" s="6"/>
    </row>
    <row r="393">
      <c r="A393" s="1" t="s">
        <v>1235</v>
      </c>
      <c r="B393" s="2">
        <v>-0.0460865</v>
      </c>
      <c r="C393" s="2">
        <v>-0.0536305</v>
      </c>
      <c r="D393" s="2">
        <v>0.33283096</v>
      </c>
      <c r="E393" s="2">
        <v>-0.3135386</v>
      </c>
      <c r="F393" s="2">
        <v>0.59666461</v>
      </c>
      <c r="G393" s="2">
        <v>0.02074552</v>
      </c>
      <c r="H393" s="2">
        <v>0.67341488</v>
      </c>
      <c r="I393" s="2">
        <v>-0.9296606</v>
      </c>
      <c r="J393" s="2">
        <v>1.25751431</v>
      </c>
      <c r="K393" s="2">
        <v>0.23791934</v>
      </c>
      <c r="L393" s="2">
        <v>-1.4169457</v>
      </c>
      <c r="M393" s="2">
        <v>-0.9674756</v>
      </c>
      <c r="N393" s="2">
        <v>-0.4856023</v>
      </c>
      <c r="O393" s="2">
        <v>-0.3392844</v>
      </c>
      <c r="P393" s="2">
        <v>-4.0</v>
      </c>
      <c r="Q393" s="1">
        <v>0.0</v>
      </c>
      <c r="R393" s="6">
        <v>0.0</v>
      </c>
      <c r="S393" s="2">
        <v>0.0</v>
      </c>
      <c r="T393" s="2">
        <v>0.0</v>
      </c>
      <c r="U393" s="6">
        <v>0.0</v>
      </c>
      <c r="V393" s="6"/>
      <c r="W393" s="6"/>
      <c r="X393" s="6"/>
      <c r="Y393" s="6"/>
      <c r="Z393" s="6"/>
    </row>
    <row r="394">
      <c r="A394" s="1" t="s">
        <v>1269</v>
      </c>
      <c r="B394" s="2">
        <v>-0.2592915</v>
      </c>
      <c r="C394" s="2">
        <v>-0.0536305</v>
      </c>
      <c r="D394" s="2">
        <v>-1.5490808</v>
      </c>
      <c r="E394" s="2">
        <v>0.29676298</v>
      </c>
      <c r="F394" s="2">
        <v>0.35086258</v>
      </c>
      <c r="G394" s="2">
        <v>0.62307399</v>
      </c>
      <c r="H394" s="2">
        <v>-0.2248384</v>
      </c>
      <c r="I394" s="2">
        <v>0.2691778</v>
      </c>
      <c r="J394" s="2">
        <v>0.62704083</v>
      </c>
      <c r="K394" s="2">
        <v>-0.163089</v>
      </c>
      <c r="L394" s="2">
        <v>0.77061961</v>
      </c>
      <c r="M394" s="2">
        <v>-1.7860391</v>
      </c>
      <c r="N394" s="2">
        <v>-1.0904048</v>
      </c>
      <c r="O394" s="2">
        <v>-0.3692558</v>
      </c>
      <c r="P394" s="2">
        <v>0.0</v>
      </c>
      <c r="Q394" s="1">
        <v>0.0</v>
      </c>
      <c r="R394" s="6">
        <v>0.0</v>
      </c>
      <c r="S394" s="2">
        <v>0.0</v>
      </c>
      <c r="T394" s="2">
        <v>0.0</v>
      </c>
      <c r="U394" s="6">
        <v>0.0</v>
      </c>
      <c r="V394" s="6"/>
      <c r="W394" s="6"/>
      <c r="X394" s="6"/>
      <c r="Y394" s="6"/>
      <c r="Z394" s="6"/>
    </row>
    <row r="395">
      <c r="A395" s="1" t="s">
        <v>1191</v>
      </c>
      <c r="B395" s="2">
        <v>-1.7517265</v>
      </c>
      <c r="C395" s="2">
        <v>0.31208477</v>
      </c>
      <c r="D395" s="2">
        <v>-1.6120381</v>
      </c>
      <c r="E395" s="2">
        <v>-0.4680935</v>
      </c>
      <c r="F395" s="2">
        <v>0.4737636</v>
      </c>
      <c r="G395" s="2">
        <v>1.0120778</v>
      </c>
      <c r="H395" s="2">
        <v>-0.9184264</v>
      </c>
      <c r="I395" s="2">
        <v>0.49166566</v>
      </c>
      <c r="J395" s="2">
        <v>-0.6147039</v>
      </c>
      <c r="K395" s="2">
        <v>-1.9184964</v>
      </c>
      <c r="L395" s="2">
        <v>-0.3132196</v>
      </c>
      <c r="M395" s="2">
        <v>-0.2595763</v>
      </c>
      <c r="N395" s="2">
        <v>-5.9443499</v>
      </c>
      <c r="O395" s="2">
        <v>-0.4435924</v>
      </c>
      <c r="P395" s="2">
        <v>2.0</v>
      </c>
      <c r="Q395" s="1">
        <v>0.0</v>
      </c>
      <c r="R395" s="6">
        <v>0.0</v>
      </c>
      <c r="S395" s="2">
        <v>0.0</v>
      </c>
      <c r="T395" s="2">
        <v>1.0</v>
      </c>
      <c r="U395" s="6">
        <v>1.0</v>
      </c>
      <c r="V395" s="6"/>
      <c r="W395" s="6"/>
      <c r="X395" s="6"/>
      <c r="Y395" s="6"/>
      <c r="Z395" s="6"/>
    </row>
    <row r="396">
      <c r="A396" s="1" t="s">
        <v>1137</v>
      </c>
      <c r="B396" s="2">
        <v>-0.2174866</v>
      </c>
      <c r="C396" s="2">
        <v>-0.2032859</v>
      </c>
      <c r="D396" s="2">
        <v>-1.3329842</v>
      </c>
      <c r="E396" s="2">
        <v>-0.1824137</v>
      </c>
      <c r="F396" s="2">
        <v>-0.6323456</v>
      </c>
      <c r="G396" s="2">
        <v>0.32190976</v>
      </c>
      <c r="H396" s="2">
        <v>-0.1111355</v>
      </c>
      <c r="I396" s="2">
        <v>-1.676222</v>
      </c>
      <c r="J396" s="2">
        <v>0.79025985</v>
      </c>
      <c r="K396" s="2">
        <v>-1.2492639</v>
      </c>
      <c r="L396" s="2">
        <v>0.00497174</v>
      </c>
      <c r="M396" s="2">
        <v>1.52685946</v>
      </c>
      <c r="N396" s="2">
        <v>-3.3965538</v>
      </c>
      <c r="O396" s="2">
        <v>-0.4848989</v>
      </c>
      <c r="P396" s="2">
        <v>-4.0</v>
      </c>
      <c r="Q396" s="1">
        <v>0.0</v>
      </c>
      <c r="R396" s="6">
        <v>0.0</v>
      </c>
      <c r="S396" s="2">
        <v>0.0</v>
      </c>
      <c r="T396" s="2">
        <v>0.0</v>
      </c>
      <c r="U396" s="6">
        <v>0.0</v>
      </c>
      <c r="V396" s="6"/>
      <c r="W396" s="6"/>
      <c r="X396" s="6"/>
      <c r="Y396" s="6"/>
      <c r="Z396" s="6"/>
    </row>
    <row r="397">
      <c r="A397" s="1" t="s">
        <v>1152</v>
      </c>
      <c r="B397" s="2">
        <v>-0.1756817</v>
      </c>
      <c r="C397" s="2">
        <v>0.56752027</v>
      </c>
      <c r="D397" s="2">
        <v>0.51659812</v>
      </c>
      <c r="E397" s="2">
        <v>-0.3844776</v>
      </c>
      <c r="F397" s="2">
        <v>0.22796156</v>
      </c>
      <c r="G397" s="2">
        <v>0.74855909</v>
      </c>
      <c r="H397" s="2">
        <v>-0.7819829</v>
      </c>
      <c r="I397" s="2">
        <v>-1.1606667</v>
      </c>
      <c r="J397" s="2">
        <v>0.3934136</v>
      </c>
      <c r="K397" s="2">
        <v>-0.8801238</v>
      </c>
      <c r="L397" s="2">
        <v>-0.4126544</v>
      </c>
      <c r="M397" s="2">
        <v>0.33238913</v>
      </c>
      <c r="N397" s="2">
        <v>-1.1989485</v>
      </c>
      <c r="O397" s="2">
        <v>-0.5103723</v>
      </c>
      <c r="P397" s="2">
        <v>0.0</v>
      </c>
      <c r="Q397" s="1">
        <v>0.0</v>
      </c>
      <c r="R397" s="6">
        <v>0.0</v>
      </c>
      <c r="S397" s="2">
        <v>0.0</v>
      </c>
      <c r="T397" s="2">
        <v>0.0</v>
      </c>
      <c r="U397" s="6">
        <v>0.0</v>
      </c>
      <c r="V397" s="6"/>
      <c r="W397" s="6"/>
      <c r="X397" s="6"/>
      <c r="Y397" s="6"/>
      <c r="Z397" s="6"/>
    </row>
    <row r="398">
      <c r="A398" s="1" t="s">
        <v>1182</v>
      </c>
      <c r="B398" s="2">
        <v>0.02080131</v>
      </c>
      <c r="C398" s="2">
        <v>-0.2587903</v>
      </c>
      <c r="D398" s="2">
        <v>-0.4192531</v>
      </c>
      <c r="E398" s="2">
        <v>-0.8136382</v>
      </c>
      <c r="F398" s="2">
        <v>0.59666461</v>
      </c>
      <c r="G398" s="2">
        <v>0.27171572</v>
      </c>
      <c r="H398" s="2">
        <v>-0.247579</v>
      </c>
      <c r="I398" s="2">
        <v>0.1255849</v>
      </c>
      <c r="J398" s="2">
        <v>-0.3746759</v>
      </c>
      <c r="K398" s="2">
        <v>-0.4419359</v>
      </c>
      <c r="L398" s="2">
        <v>0.08451957</v>
      </c>
      <c r="M398" s="2">
        <v>-0.4615823</v>
      </c>
      <c r="N398" s="2">
        <v>-2.0541057</v>
      </c>
      <c r="O398" s="2">
        <v>-0.5180754</v>
      </c>
      <c r="P398" s="2">
        <v>-4.0</v>
      </c>
      <c r="Q398" s="1">
        <v>0.0</v>
      </c>
      <c r="R398" s="6">
        <v>0.0</v>
      </c>
      <c r="S398" s="2">
        <v>0.0</v>
      </c>
      <c r="T398" s="2">
        <v>0.0</v>
      </c>
      <c r="U398" s="6">
        <v>0.0</v>
      </c>
      <c r="V398" s="6"/>
      <c r="W398" s="6"/>
      <c r="X398" s="6"/>
      <c r="Y398" s="6"/>
      <c r="Z398" s="6"/>
    </row>
    <row r="399">
      <c r="A399" s="1" t="s">
        <v>1230</v>
      </c>
      <c r="B399" s="2">
        <v>0.34687954</v>
      </c>
      <c r="C399" s="2">
        <v>-0.93761</v>
      </c>
      <c r="D399" s="2">
        <v>0.47746252</v>
      </c>
      <c r="E399" s="2">
        <v>-0.0412608</v>
      </c>
      <c r="F399" s="2">
        <v>0.59666461</v>
      </c>
      <c r="G399" s="2">
        <v>0.10858509</v>
      </c>
      <c r="H399" s="2">
        <v>-0.3953928</v>
      </c>
      <c r="I399" s="2">
        <v>-1.1248699</v>
      </c>
      <c r="J399" s="2">
        <v>-0.4450841</v>
      </c>
      <c r="K399" s="2">
        <v>-0.6490792</v>
      </c>
      <c r="L399" s="2">
        <v>-0.0149152</v>
      </c>
      <c r="M399" s="2">
        <v>1.01920957</v>
      </c>
      <c r="N399" s="2">
        <v>-1.3905633</v>
      </c>
      <c r="O399" s="2">
        <v>-0.5394217</v>
      </c>
      <c r="P399" s="2">
        <v>-4.0</v>
      </c>
      <c r="Q399" s="1">
        <v>0.0</v>
      </c>
      <c r="R399" s="6">
        <v>0.0</v>
      </c>
      <c r="S399" s="2">
        <v>0.0</v>
      </c>
      <c r="T399" s="2">
        <v>0.0</v>
      </c>
      <c r="U399" s="6">
        <v>0.0</v>
      </c>
      <c r="V399" s="6"/>
      <c r="W399" s="6"/>
      <c r="X399" s="6"/>
      <c r="Y399" s="6"/>
      <c r="Z399" s="6"/>
    </row>
    <row r="400">
      <c r="A400" s="1" t="s">
        <v>1181</v>
      </c>
      <c r="B400" s="2">
        <v>1.08682631</v>
      </c>
      <c r="C400" s="2">
        <v>-1.209425</v>
      </c>
      <c r="D400" s="2">
        <v>0.71397765</v>
      </c>
      <c r="E400" s="2">
        <v>-0.05358</v>
      </c>
      <c r="F400" s="2">
        <v>0.10506055</v>
      </c>
      <c r="G400" s="2">
        <v>-0.3808068</v>
      </c>
      <c r="H400" s="2">
        <v>-0.0656543</v>
      </c>
      <c r="I400" s="2">
        <v>-1.1410951</v>
      </c>
      <c r="J400" s="2">
        <v>0.48942479</v>
      </c>
      <c r="K400" s="2">
        <v>0.51145483</v>
      </c>
      <c r="L400" s="2">
        <v>1.13852832</v>
      </c>
      <c r="M400" s="2">
        <v>0.46237561</v>
      </c>
      <c r="N400" s="2">
        <v>1.64929607</v>
      </c>
      <c r="O400" s="2">
        <v>-0.5563707</v>
      </c>
      <c r="P400" s="2">
        <v>2.0</v>
      </c>
      <c r="Q400" s="1">
        <v>0.0</v>
      </c>
      <c r="R400" s="6">
        <v>0.0</v>
      </c>
      <c r="S400" s="2">
        <v>0.0</v>
      </c>
      <c r="T400" s="2">
        <v>1.0</v>
      </c>
      <c r="U400" s="6">
        <v>1.0</v>
      </c>
      <c r="V400" s="6"/>
      <c r="W400" s="6"/>
      <c r="X400" s="6"/>
      <c r="Y400" s="6"/>
      <c r="Z400" s="6"/>
    </row>
    <row r="401">
      <c r="A401" s="1" t="s">
        <v>1170</v>
      </c>
      <c r="B401" s="2">
        <v>-0.0711695</v>
      </c>
      <c r="C401" s="2">
        <v>-4.1796002</v>
      </c>
      <c r="D401" s="2">
        <v>0.18139322</v>
      </c>
      <c r="E401" s="2">
        <v>0.32297739</v>
      </c>
      <c r="F401" s="2">
        <v>-0.3865435</v>
      </c>
      <c r="G401" s="2">
        <v>-0.4310008</v>
      </c>
      <c r="H401" s="2">
        <v>0.21860309</v>
      </c>
      <c r="I401" s="2">
        <v>1.09757495</v>
      </c>
      <c r="J401" s="2">
        <v>0.89587216</v>
      </c>
      <c r="K401" s="2">
        <v>-0.0249934</v>
      </c>
      <c r="L401" s="2">
        <v>-0.3529935</v>
      </c>
      <c r="M401" s="2">
        <v>0.2603696</v>
      </c>
      <c r="N401" s="2">
        <v>-2.0551811</v>
      </c>
      <c r="O401" s="2">
        <v>-0.633171</v>
      </c>
      <c r="P401" s="2">
        <v>-2.0</v>
      </c>
      <c r="Q401" s="1">
        <v>0.0</v>
      </c>
      <c r="R401" s="6">
        <v>0.0</v>
      </c>
      <c r="S401" s="2">
        <v>0.0</v>
      </c>
      <c r="T401" s="2">
        <v>0.0</v>
      </c>
      <c r="U401" s="6">
        <v>0.0</v>
      </c>
      <c r="V401" s="6"/>
      <c r="W401" s="6"/>
      <c r="X401" s="6"/>
      <c r="Y401" s="6"/>
      <c r="Z401" s="6"/>
    </row>
    <row r="402">
      <c r="A402" s="1" t="s">
        <v>1145</v>
      </c>
      <c r="B402" s="2">
        <v>-0.7484089</v>
      </c>
      <c r="C402" s="2">
        <v>-2.3318881</v>
      </c>
      <c r="D402" s="2">
        <v>-2.4730212</v>
      </c>
      <c r="E402" s="2">
        <v>0.20049809</v>
      </c>
      <c r="F402" s="2">
        <v>-0.8781476</v>
      </c>
      <c r="G402" s="2">
        <v>0.20897317</v>
      </c>
      <c r="H402" s="2">
        <v>-0.4749849</v>
      </c>
      <c r="I402" s="2">
        <v>0.99515346</v>
      </c>
      <c r="J402" s="2">
        <v>0.96948074</v>
      </c>
      <c r="K402" s="2">
        <v>-1.307689</v>
      </c>
      <c r="L402" s="2">
        <v>0.37288046</v>
      </c>
      <c r="M402" s="2">
        <v>-0.0013599</v>
      </c>
      <c r="N402" s="2">
        <v>-5.4536579</v>
      </c>
      <c r="O402" s="2">
        <v>-0.6544619</v>
      </c>
      <c r="P402" s="2">
        <v>-2.0</v>
      </c>
      <c r="Q402" s="1">
        <v>0.0</v>
      </c>
      <c r="R402" s="6">
        <v>0.0</v>
      </c>
      <c r="S402" s="2">
        <v>0.0</v>
      </c>
      <c r="T402" s="2">
        <v>0.0</v>
      </c>
      <c r="U402" s="6">
        <v>0.0</v>
      </c>
      <c r="V402" s="6"/>
      <c r="W402" s="6"/>
      <c r="X402" s="6"/>
      <c r="Y402" s="6"/>
      <c r="Z402" s="6"/>
    </row>
    <row r="403">
      <c r="A403" s="1" t="s">
        <v>1200</v>
      </c>
      <c r="B403" s="2">
        <v>-0.0837109</v>
      </c>
      <c r="C403" s="2">
        <v>-0.0536305</v>
      </c>
      <c r="D403" s="2">
        <v>-1.6001272</v>
      </c>
      <c r="E403" s="2">
        <v>-0.5197908</v>
      </c>
      <c r="F403" s="2">
        <v>-0.5094445</v>
      </c>
      <c r="G403" s="2">
        <v>0.49758889</v>
      </c>
      <c r="H403" s="2">
        <v>0.1958625</v>
      </c>
      <c r="I403" s="2">
        <v>-1.6309943</v>
      </c>
      <c r="J403" s="2">
        <v>-0.3586741</v>
      </c>
      <c r="K403" s="2">
        <v>0.7531221</v>
      </c>
      <c r="L403" s="2">
        <v>-0.2336718</v>
      </c>
      <c r="M403" s="2">
        <v>0.41143496</v>
      </c>
      <c r="N403" s="2">
        <v>-3.6146699</v>
      </c>
      <c r="O403" s="2">
        <v>-0.6797127</v>
      </c>
      <c r="P403" s="2">
        <v>-1.0</v>
      </c>
      <c r="Q403" s="1">
        <v>0.0</v>
      </c>
      <c r="R403" s="6">
        <v>0.0</v>
      </c>
      <c r="S403" s="2">
        <v>0.0</v>
      </c>
      <c r="T403" s="2">
        <v>0.0</v>
      </c>
      <c r="U403" s="6">
        <v>0.0</v>
      </c>
      <c r="V403" s="6"/>
      <c r="W403" s="6"/>
      <c r="X403" s="6"/>
      <c r="Y403" s="6"/>
      <c r="Z403" s="6"/>
    </row>
    <row r="404">
      <c r="A404" s="1" t="s">
        <v>1194</v>
      </c>
      <c r="B404" s="2">
        <v>-0.7275064</v>
      </c>
      <c r="C404" s="2">
        <v>-0.0536305</v>
      </c>
      <c r="D404" s="2">
        <v>-0.5996172</v>
      </c>
      <c r="E404" s="2">
        <v>-1.4430972</v>
      </c>
      <c r="F404" s="2">
        <v>0.4737636</v>
      </c>
      <c r="G404" s="2">
        <v>1.09991737</v>
      </c>
      <c r="H404" s="2">
        <v>-0.941167</v>
      </c>
      <c r="I404" s="2">
        <v>-0.6227004</v>
      </c>
      <c r="J404" s="2">
        <v>-0.6595091</v>
      </c>
      <c r="K404" s="2">
        <v>0.45037409</v>
      </c>
      <c r="L404" s="2">
        <v>0.05468913</v>
      </c>
      <c r="M404" s="2">
        <v>0.45534931</v>
      </c>
      <c r="N404" s="2">
        <v>-2.7845005</v>
      </c>
      <c r="O404" s="2">
        <v>-0.7358647</v>
      </c>
      <c r="P404" s="2">
        <v>-3.0</v>
      </c>
      <c r="Q404" s="1">
        <v>0.0</v>
      </c>
      <c r="R404" s="6">
        <v>0.0</v>
      </c>
      <c r="S404" s="2">
        <v>0.0</v>
      </c>
      <c r="T404" s="2">
        <v>0.0</v>
      </c>
      <c r="U404" s="6">
        <v>0.0</v>
      </c>
      <c r="V404" s="6"/>
      <c r="W404" s="6"/>
      <c r="X404" s="6"/>
      <c r="Y404" s="6"/>
      <c r="Z404" s="6"/>
    </row>
    <row r="405">
      <c r="A405" s="1" t="s">
        <v>1168</v>
      </c>
      <c r="B405" s="2">
        <v>-0.2509306</v>
      </c>
      <c r="C405" s="2">
        <v>-0.0536305</v>
      </c>
      <c r="D405" s="2">
        <v>0.51829966</v>
      </c>
      <c r="E405" s="2">
        <v>-1.0462787</v>
      </c>
      <c r="F405" s="2">
        <v>-0.5094445</v>
      </c>
      <c r="G405" s="2">
        <v>0.43484634</v>
      </c>
      <c r="H405" s="2">
        <v>-0.7706126</v>
      </c>
      <c r="I405" s="2">
        <v>0.05916305</v>
      </c>
      <c r="J405" s="2">
        <v>-1.507608</v>
      </c>
      <c r="K405" s="2">
        <v>0.97088822</v>
      </c>
      <c r="L405" s="2">
        <v>0.17401088</v>
      </c>
      <c r="M405" s="2">
        <v>-0.1436424</v>
      </c>
      <c r="N405" s="2">
        <v>-2.2657093</v>
      </c>
      <c r="O405" s="2">
        <v>-0.7378491</v>
      </c>
      <c r="P405" s="2">
        <v>2.0</v>
      </c>
      <c r="Q405" s="1">
        <v>0.0</v>
      </c>
      <c r="R405" s="6">
        <v>0.0</v>
      </c>
      <c r="S405" s="2">
        <v>0.0</v>
      </c>
      <c r="T405" s="2">
        <v>1.0</v>
      </c>
      <c r="U405" s="6">
        <v>1.0</v>
      </c>
      <c r="V405" s="6"/>
      <c r="W405" s="6"/>
      <c r="X405" s="6"/>
      <c r="Y405" s="6"/>
      <c r="Z405" s="6"/>
    </row>
    <row r="406">
      <c r="A406" s="1" t="s">
        <v>1176</v>
      </c>
      <c r="B406" s="2">
        <v>-0.1840427</v>
      </c>
      <c r="C406" s="2">
        <v>0.38762217</v>
      </c>
      <c r="D406" s="2">
        <v>1.32993792</v>
      </c>
      <c r="E406" s="2">
        <v>-1.0523288</v>
      </c>
      <c r="F406" s="2">
        <v>-0.2636425</v>
      </c>
      <c r="G406" s="2">
        <v>0.67326803</v>
      </c>
      <c r="H406" s="2">
        <v>-0.8047234</v>
      </c>
      <c r="I406" s="2">
        <v>-1.2200915</v>
      </c>
      <c r="J406" s="2">
        <v>0.06377518</v>
      </c>
      <c r="K406" s="2">
        <v>0.57519125</v>
      </c>
      <c r="L406" s="2">
        <v>-0.3132196</v>
      </c>
      <c r="M406" s="2">
        <v>0.33238913</v>
      </c>
      <c r="N406" s="2">
        <v>-0.5166152</v>
      </c>
      <c r="O406" s="2">
        <v>-0.7448543</v>
      </c>
      <c r="P406" s="2">
        <v>-2.0</v>
      </c>
      <c r="Q406" s="1">
        <v>0.0</v>
      </c>
      <c r="R406" s="6">
        <v>0.0</v>
      </c>
      <c r="S406" s="2">
        <v>0.0</v>
      </c>
      <c r="T406" s="2">
        <v>0.0</v>
      </c>
      <c r="U406" s="6">
        <v>0.0</v>
      </c>
      <c r="V406" s="6"/>
      <c r="W406" s="6"/>
      <c r="X406" s="6"/>
      <c r="Y406" s="6"/>
      <c r="Z406" s="6"/>
    </row>
    <row r="407">
      <c r="A407" s="1" t="s">
        <v>1270</v>
      </c>
      <c r="B407" s="2">
        <v>-0.4056087</v>
      </c>
      <c r="C407" s="2">
        <v>-0.2669432</v>
      </c>
      <c r="D407" s="2">
        <v>0.8620123</v>
      </c>
      <c r="E407" s="2">
        <v>-0.0702937</v>
      </c>
      <c r="F407" s="2">
        <v>1.08826868</v>
      </c>
      <c r="G407" s="2">
        <v>-0.0043515</v>
      </c>
      <c r="H407" s="2">
        <v>-0.6114284</v>
      </c>
      <c r="I407" s="2">
        <v>-0.4507134</v>
      </c>
      <c r="J407" s="2">
        <v>0.97588149</v>
      </c>
      <c r="K407" s="2">
        <v>-1.2200514</v>
      </c>
      <c r="L407" s="2">
        <v>-0.1740109</v>
      </c>
      <c r="M407" s="2">
        <v>-1.3872968</v>
      </c>
      <c r="N407" s="2">
        <v>-1.5953059</v>
      </c>
      <c r="O407" s="2">
        <v>-0.7604024</v>
      </c>
      <c r="P407" s="2">
        <v>-1.0</v>
      </c>
      <c r="Q407" s="1">
        <v>0.0</v>
      </c>
      <c r="R407" s="6">
        <v>0.0</v>
      </c>
      <c r="S407" s="2">
        <v>0.0</v>
      </c>
      <c r="T407" s="2">
        <v>0.0</v>
      </c>
      <c r="U407" s="6">
        <v>0.0</v>
      </c>
      <c r="V407" s="6"/>
      <c r="W407" s="6"/>
      <c r="X407" s="6"/>
      <c r="Y407" s="6"/>
      <c r="Z407" s="6"/>
    </row>
    <row r="408">
      <c r="A408" s="1" t="s">
        <v>1106</v>
      </c>
      <c r="B408" s="2">
        <v>-0.5937307</v>
      </c>
      <c r="C408" s="2">
        <v>0.57689577</v>
      </c>
      <c r="D408" s="2">
        <v>-0.7119193</v>
      </c>
      <c r="E408" s="2">
        <v>-0.3969173</v>
      </c>
      <c r="F408" s="2">
        <v>0.4737636</v>
      </c>
      <c r="G408" s="2">
        <v>0.84894717</v>
      </c>
      <c r="H408" s="2">
        <v>-0.7933532</v>
      </c>
      <c r="I408" s="2">
        <v>-0.3168556</v>
      </c>
      <c r="J408" s="2">
        <v>-0.0546386</v>
      </c>
      <c r="K408" s="2">
        <v>-1.2970662</v>
      </c>
      <c r="L408" s="2">
        <v>-1.6953631</v>
      </c>
      <c r="M408" s="2">
        <v>-1.118541</v>
      </c>
      <c r="N408" s="2">
        <v>-5.353976</v>
      </c>
      <c r="O408" s="2">
        <v>-0.7612493</v>
      </c>
      <c r="P408" s="2">
        <v>-1.0</v>
      </c>
      <c r="Q408" s="1">
        <v>0.0</v>
      </c>
      <c r="R408" s="6">
        <v>0.0</v>
      </c>
      <c r="S408" s="2">
        <v>0.0</v>
      </c>
      <c r="T408" s="2">
        <v>0.0</v>
      </c>
      <c r="U408" s="6">
        <v>0.0</v>
      </c>
      <c r="V408" s="6"/>
      <c r="W408" s="6"/>
      <c r="X408" s="6"/>
      <c r="Y408" s="6"/>
      <c r="Z408" s="6"/>
    </row>
    <row r="409">
      <c r="A409" s="1" t="s">
        <v>1203</v>
      </c>
      <c r="B409" s="2">
        <v>-1.0285017</v>
      </c>
      <c r="C409" s="2">
        <v>0.65004329</v>
      </c>
      <c r="D409" s="2">
        <v>-1.770282</v>
      </c>
      <c r="E409" s="2">
        <v>-0.1536457</v>
      </c>
      <c r="F409" s="2">
        <v>-0.5094445</v>
      </c>
      <c r="G409" s="2">
        <v>0.68581654</v>
      </c>
      <c r="H409" s="2">
        <v>-0.9070561</v>
      </c>
      <c r="I409" s="2">
        <v>-1.5685273</v>
      </c>
      <c r="J409" s="2">
        <v>0.04137256</v>
      </c>
      <c r="K409" s="2">
        <v>-0.4631813</v>
      </c>
      <c r="L409" s="2">
        <v>-1.1783022</v>
      </c>
      <c r="M409" s="2">
        <v>-0.1735042</v>
      </c>
      <c r="N409" s="2">
        <v>-6.90399</v>
      </c>
      <c r="O409" s="2">
        <v>-0.9132245</v>
      </c>
      <c r="P409" s="2">
        <v>2.0</v>
      </c>
      <c r="Q409" s="1">
        <v>0.0</v>
      </c>
      <c r="R409" s="6">
        <v>0.0</v>
      </c>
      <c r="S409" s="2">
        <v>0.0</v>
      </c>
      <c r="T409" s="2">
        <v>1.0</v>
      </c>
      <c r="U409" s="6">
        <v>1.0</v>
      </c>
      <c r="V409" s="6"/>
      <c r="W409" s="6"/>
      <c r="X409" s="6"/>
      <c r="Y409" s="6"/>
      <c r="Z409" s="6"/>
    </row>
    <row r="410">
      <c r="A410" s="1" t="s">
        <v>1180</v>
      </c>
      <c r="B410" s="2">
        <v>-0.7985748</v>
      </c>
      <c r="C410" s="2">
        <v>-0.2406427</v>
      </c>
      <c r="D410" s="2">
        <v>2.2317582</v>
      </c>
      <c r="E410" s="2">
        <v>-0.8856935</v>
      </c>
      <c r="F410" s="2">
        <v>-0.3865435</v>
      </c>
      <c r="G410" s="2">
        <v>0.05839105</v>
      </c>
      <c r="H410" s="2">
        <v>-0.7706126</v>
      </c>
      <c r="I410" s="2">
        <v>0.12386098</v>
      </c>
      <c r="J410" s="2">
        <v>1.4367352</v>
      </c>
      <c r="K410" s="2">
        <v>0.19011702</v>
      </c>
      <c r="L410" s="2">
        <v>-0.7606761</v>
      </c>
      <c r="M410" s="2">
        <v>-1.6367303</v>
      </c>
      <c r="N410" s="2">
        <v>-0.8843043</v>
      </c>
      <c r="O410" s="2">
        <v>-0.9441345</v>
      </c>
      <c r="P410" s="2">
        <v>-3.0</v>
      </c>
      <c r="Q410" s="1">
        <v>0.0</v>
      </c>
      <c r="R410" s="6">
        <v>0.0</v>
      </c>
      <c r="S410" s="2">
        <v>0.0</v>
      </c>
      <c r="T410" s="2">
        <v>0.0</v>
      </c>
      <c r="U410" s="6">
        <v>0.0</v>
      </c>
      <c r="V410" s="6"/>
      <c r="W410" s="6"/>
      <c r="X410" s="6"/>
      <c r="Y410" s="6"/>
      <c r="Z410" s="6"/>
    </row>
    <row r="411">
      <c r="A411" s="1" t="s">
        <v>1090</v>
      </c>
      <c r="B411" s="2">
        <v>-0.5184819</v>
      </c>
      <c r="C411" s="2">
        <v>0.75973651</v>
      </c>
      <c r="D411" s="2">
        <v>-0.5315553</v>
      </c>
      <c r="E411" s="2">
        <v>-1.1958274</v>
      </c>
      <c r="F411" s="2">
        <v>0.4737636</v>
      </c>
      <c r="G411" s="2">
        <v>0.87404419</v>
      </c>
      <c r="H411" s="2">
        <v>-1.134462</v>
      </c>
      <c r="I411" s="2">
        <v>-0.6339566</v>
      </c>
      <c r="J411" s="2">
        <v>0.6782468</v>
      </c>
      <c r="K411" s="2">
        <v>-0.4260018</v>
      </c>
      <c r="L411" s="2">
        <v>-0.6015805</v>
      </c>
      <c r="M411" s="2">
        <v>-1.1624553</v>
      </c>
      <c r="N411" s="2">
        <v>-3.5054274</v>
      </c>
      <c r="O411" s="2">
        <v>-0.9634468</v>
      </c>
      <c r="P411" s="2">
        <v>-2.0</v>
      </c>
      <c r="Q411" s="1">
        <v>0.0</v>
      </c>
      <c r="R411" s="6">
        <v>0.0</v>
      </c>
      <c r="S411" s="2">
        <v>0.0</v>
      </c>
      <c r="T411" s="2">
        <v>0.0</v>
      </c>
      <c r="U411" s="6">
        <v>0.0</v>
      </c>
      <c r="V411" s="6"/>
      <c r="W411" s="6"/>
      <c r="X411" s="6"/>
      <c r="Y411" s="6"/>
      <c r="Z411" s="6"/>
    </row>
    <row r="412">
      <c r="A412" s="1" t="s">
        <v>1240</v>
      </c>
      <c r="B412" s="2">
        <v>-0.7567699</v>
      </c>
      <c r="C412" s="2">
        <v>-0.0536305</v>
      </c>
      <c r="D412" s="2">
        <v>0.51659812</v>
      </c>
      <c r="E412" s="2">
        <v>-0.972453</v>
      </c>
      <c r="F412" s="2">
        <v>-0.0178405</v>
      </c>
      <c r="G412" s="2">
        <v>0.62307399</v>
      </c>
      <c r="H412" s="2">
        <v>-1.0321293</v>
      </c>
      <c r="I412" s="2">
        <v>-1.0460763</v>
      </c>
      <c r="J412" s="2">
        <v>0.20779196</v>
      </c>
      <c r="K412" s="2">
        <v>-0.5747201</v>
      </c>
      <c r="L412" s="2">
        <v>-1.0092631</v>
      </c>
      <c r="M412" s="2">
        <v>0.05485044</v>
      </c>
      <c r="N412" s="2">
        <v>-4.2340373</v>
      </c>
      <c r="O412" s="2">
        <v>-1.0473353</v>
      </c>
      <c r="P412" s="2">
        <v>-3.0</v>
      </c>
      <c r="Q412" s="1">
        <v>0.0</v>
      </c>
      <c r="R412" s="6">
        <v>0.0</v>
      </c>
      <c r="S412" s="2">
        <v>0.0</v>
      </c>
      <c r="T412" s="2">
        <v>0.0</v>
      </c>
      <c r="U412" s="6">
        <v>0.0</v>
      </c>
      <c r="V412" s="6"/>
      <c r="W412" s="6"/>
      <c r="X412" s="6"/>
      <c r="Y412" s="6"/>
      <c r="Z412" s="6"/>
    </row>
    <row r="413">
      <c r="A413" s="1" t="s">
        <v>1118</v>
      </c>
      <c r="B413" s="2">
        <v>0.13367455</v>
      </c>
      <c r="C413" s="2">
        <v>-0.4841761</v>
      </c>
      <c r="D413" s="2">
        <v>0.03335857</v>
      </c>
      <c r="E413" s="2">
        <v>-1.2886292</v>
      </c>
      <c r="F413" s="2">
        <v>-2.3529598</v>
      </c>
      <c r="G413" s="2">
        <v>0.79875313</v>
      </c>
      <c r="H413" s="2">
        <v>-1.020759</v>
      </c>
      <c r="I413" s="2">
        <v>0.4538407</v>
      </c>
      <c r="J413" s="2">
        <v>-0.3330711</v>
      </c>
      <c r="K413" s="2">
        <v>0.6017481</v>
      </c>
      <c r="L413" s="2">
        <v>0.37288046</v>
      </c>
      <c r="M413" s="2">
        <v>-0.0083862</v>
      </c>
      <c r="N413" s="2">
        <v>-3.0060614</v>
      </c>
      <c r="O413" s="2">
        <v>-1.0811639</v>
      </c>
      <c r="P413" s="2">
        <v>1.0</v>
      </c>
      <c r="Q413" s="1">
        <v>0.0</v>
      </c>
      <c r="R413" s="6">
        <v>0.0</v>
      </c>
      <c r="S413" s="2">
        <v>0.0</v>
      </c>
      <c r="T413" s="2">
        <v>0.0</v>
      </c>
      <c r="U413" s="6">
        <v>1.0</v>
      </c>
      <c r="V413" s="6"/>
      <c r="W413" s="6"/>
      <c r="X413" s="6"/>
      <c r="Y413" s="6"/>
      <c r="Z413" s="6"/>
    </row>
    <row r="414">
      <c r="A414" s="1" t="s">
        <v>1148</v>
      </c>
      <c r="B414" s="2">
        <v>0.90288474</v>
      </c>
      <c r="C414" s="2">
        <v>-3.6453996</v>
      </c>
      <c r="D414" s="2">
        <v>0.29029227</v>
      </c>
      <c r="E414" s="2">
        <v>-0.2098978</v>
      </c>
      <c r="F414" s="2">
        <v>0.10506055</v>
      </c>
      <c r="G414" s="2">
        <v>-0.4059038</v>
      </c>
      <c r="H414" s="2">
        <v>0.75300694</v>
      </c>
      <c r="I414" s="2">
        <v>-0.0143573</v>
      </c>
      <c r="J414" s="2">
        <v>-0.1666517</v>
      </c>
      <c r="K414" s="2">
        <v>-0.4366245</v>
      </c>
      <c r="L414" s="2">
        <v>0.92971527</v>
      </c>
      <c r="M414" s="2">
        <v>0.13565284</v>
      </c>
      <c r="N414" s="2">
        <v>-1.8130572</v>
      </c>
      <c r="O414" s="2">
        <v>-1.0875697</v>
      </c>
      <c r="P414" s="2">
        <v>-2.0</v>
      </c>
      <c r="Q414" s="1">
        <v>0.0</v>
      </c>
      <c r="R414" s="6">
        <v>0.0</v>
      </c>
      <c r="S414" s="2">
        <v>0.0</v>
      </c>
      <c r="T414" s="2">
        <v>0.0</v>
      </c>
      <c r="U414" s="6">
        <v>0.0</v>
      </c>
      <c r="V414" s="6"/>
      <c r="W414" s="6"/>
      <c r="X414" s="6"/>
      <c r="Y414" s="6"/>
      <c r="Z414" s="6"/>
    </row>
    <row r="415">
      <c r="A415" s="1" t="s">
        <v>1165</v>
      </c>
      <c r="B415" s="2">
        <v>-0.0293646</v>
      </c>
      <c r="C415" s="2">
        <v>0.75973651</v>
      </c>
      <c r="D415" s="2">
        <v>0.58636157</v>
      </c>
      <c r="E415" s="2">
        <v>-1.3989454</v>
      </c>
      <c r="F415" s="2">
        <v>-0.3865435</v>
      </c>
      <c r="G415" s="2">
        <v>0.57287995</v>
      </c>
      <c r="H415" s="2">
        <v>-1.134462</v>
      </c>
      <c r="I415" s="2">
        <v>-1.381025</v>
      </c>
      <c r="J415" s="2">
        <v>1.6735628</v>
      </c>
      <c r="K415" s="2">
        <v>0.15559312</v>
      </c>
      <c r="L415" s="2">
        <v>-0.7109587</v>
      </c>
      <c r="M415" s="2">
        <v>-0.82168</v>
      </c>
      <c r="N415" s="2">
        <v>-1.9821422</v>
      </c>
      <c r="O415" s="2">
        <v>-1.1608649</v>
      </c>
      <c r="P415" s="2">
        <v>2.0</v>
      </c>
      <c r="Q415" s="1">
        <v>0.0</v>
      </c>
      <c r="R415" s="6">
        <v>0.0</v>
      </c>
      <c r="S415" s="2">
        <v>0.0</v>
      </c>
      <c r="T415" s="2">
        <v>1.0</v>
      </c>
      <c r="U415" s="6">
        <v>1.0</v>
      </c>
      <c r="V415" s="6"/>
      <c r="W415" s="6"/>
      <c r="X415" s="6"/>
      <c r="Y415" s="6"/>
      <c r="Z415" s="6"/>
    </row>
    <row r="416">
      <c r="A416" s="1" t="s">
        <v>1171</v>
      </c>
      <c r="B416" s="2">
        <v>-0.1840427</v>
      </c>
      <c r="C416" s="2">
        <v>-0.7281115</v>
      </c>
      <c r="D416" s="2">
        <v>0.40429597</v>
      </c>
      <c r="E416" s="2">
        <v>-1.6000742</v>
      </c>
      <c r="F416" s="2">
        <v>-1.1239496</v>
      </c>
      <c r="G416" s="2">
        <v>0.47249187</v>
      </c>
      <c r="H416" s="2">
        <v>-0.7706126</v>
      </c>
      <c r="I416" s="2">
        <v>-0.7483442</v>
      </c>
      <c r="J416" s="2">
        <v>0.15658599</v>
      </c>
      <c r="K416" s="2">
        <v>0.737188</v>
      </c>
      <c r="L416" s="2">
        <v>-0.11435</v>
      </c>
      <c r="M416" s="2">
        <v>0.36576404</v>
      </c>
      <c r="N416" s="2">
        <v>-3.1373621</v>
      </c>
      <c r="O416" s="2">
        <v>-1.2139917</v>
      </c>
      <c r="P416" s="2">
        <v>-1.0</v>
      </c>
      <c r="Q416" s="1">
        <v>0.0</v>
      </c>
      <c r="R416" s="6">
        <v>0.0</v>
      </c>
      <c r="S416" s="2">
        <v>0.0</v>
      </c>
      <c r="T416" s="2">
        <v>0.0</v>
      </c>
      <c r="U416" s="6">
        <v>0.0</v>
      </c>
      <c r="V416" s="6"/>
      <c r="W416" s="6"/>
      <c r="X416" s="6"/>
      <c r="Y416" s="6"/>
      <c r="Z416" s="6"/>
    </row>
    <row r="417">
      <c r="A417" s="1" t="s">
        <v>1237</v>
      </c>
      <c r="B417" s="2">
        <v>-1.0912091</v>
      </c>
      <c r="C417" s="2">
        <v>0.54436045</v>
      </c>
      <c r="D417" s="2">
        <v>-0.4413732</v>
      </c>
      <c r="E417" s="2">
        <v>-0.6815053</v>
      </c>
      <c r="F417" s="2">
        <v>-2.1071578</v>
      </c>
      <c r="G417" s="2">
        <v>0.97443227</v>
      </c>
      <c r="H417" s="2">
        <v>-1.1913135</v>
      </c>
      <c r="I417" s="2">
        <v>-0.1024804</v>
      </c>
      <c r="J417" s="2">
        <v>-0.9347412</v>
      </c>
      <c r="K417" s="2">
        <v>-0.911992</v>
      </c>
      <c r="L417" s="2">
        <v>-0.2137848</v>
      </c>
      <c r="M417" s="2">
        <v>-0.7356079</v>
      </c>
      <c r="N417" s="2">
        <v>-7.2351532</v>
      </c>
      <c r="O417" s="2">
        <v>-1.3209221</v>
      </c>
      <c r="P417" s="2">
        <v>-3.0</v>
      </c>
      <c r="Q417" s="1">
        <v>0.0</v>
      </c>
      <c r="R417" s="6">
        <v>0.0</v>
      </c>
      <c r="S417" s="2">
        <v>0.0</v>
      </c>
      <c r="T417" s="2">
        <v>0.0</v>
      </c>
      <c r="U417" s="6">
        <v>0.0</v>
      </c>
      <c r="V417" s="6"/>
      <c r="W417" s="6"/>
      <c r="X417" s="6"/>
      <c r="Y417" s="6"/>
      <c r="Z417" s="6"/>
    </row>
    <row r="418">
      <c r="A418" s="1" t="s">
        <v>1126</v>
      </c>
      <c r="B418" s="2">
        <v>-1.116292</v>
      </c>
      <c r="C418" s="2">
        <v>-0.7474227</v>
      </c>
      <c r="D418" s="2">
        <v>-1.5116467</v>
      </c>
      <c r="E418" s="2">
        <v>-1.0288827</v>
      </c>
      <c r="F418" s="2">
        <v>-0.1407415</v>
      </c>
      <c r="G418" s="2">
        <v>0.7611076</v>
      </c>
      <c r="H418" s="2">
        <v>-0.6227987</v>
      </c>
      <c r="I418" s="2">
        <v>-1.3647998</v>
      </c>
      <c r="J418" s="2">
        <v>0.31980502</v>
      </c>
      <c r="K418" s="2">
        <v>-2.417765</v>
      </c>
      <c r="L418" s="2">
        <v>0.820337</v>
      </c>
      <c r="M418" s="2">
        <v>0.66965134</v>
      </c>
      <c r="N418" s="2">
        <v>-6.9813884</v>
      </c>
      <c r="O418" s="2">
        <v>-1.3777151</v>
      </c>
      <c r="P418" s="2">
        <v>-2.0</v>
      </c>
      <c r="Q418" s="1">
        <v>0.0</v>
      </c>
      <c r="R418" s="6">
        <v>0.0</v>
      </c>
      <c r="S418" s="2">
        <v>0.0</v>
      </c>
      <c r="T418" s="2">
        <v>0.0</v>
      </c>
      <c r="U418" s="6">
        <v>0.0</v>
      </c>
      <c r="V418" s="6"/>
      <c r="W418" s="6"/>
      <c r="X418" s="6"/>
      <c r="Y418" s="6"/>
      <c r="Z418" s="6"/>
    </row>
    <row r="419">
      <c r="A419" s="1" t="s">
        <v>1116</v>
      </c>
      <c r="B419" s="2">
        <v>-0.9239895</v>
      </c>
      <c r="C419" s="2">
        <v>-0.7911883</v>
      </c>
      <c r="D419" s="2">
        <v>-0.1844395</v>
      </c>
      <c r="E419" s="2">
        <v>-1.1711</v>
      </c>
      <c r="F419" s="2">
        <v>-0.1407415</v>
      </c>
      <c r="G419" s="2">
        <v>0.72346207</v>
      </c>
      <c r="H419" s="2">
        <v>-1.4642005</v>
      </c>
      <c r="I419" s="2">
        <v>-0.2861292</v>
      </c>
      <c r="J419" s="2">
        <v>-0.2370599</v>
      </c>
      <c r="K419" s="2">
        <v>-0.3197744</v>
      </c>
      <c r="L419" s="2">
        <v>-1.4368327</v>
      </c>
      <c r="M419" s="2">
        <v>-0.7847919</v>
      </c>
      <c r="N419" s="2">
        <v>-7.1718446</v>
      </c>
      <c r="O419" s="2">
        <v>-1.4999982</v>
      </c>
      <c r="P419" s="2">
        <v>-4.0</v>
      </c>
      <c r="Q419" s="1">
        <v>0.0</v>
      </c>
      <c r="R419" s="6">
        <v>0.0</v>
      </c>
      <c r="S419" s="2">
        <v>0.0</v>
      </c>
      <c r="T419" s="2">
        <v>0.0</v>
      </c>
      <c r="U419" s="6">
        <v>0.0</v>
      </c>
      <c r="V419" s="6"/>
      <c r="W419" s="6"/>
      <c r="X419" s="6"/>
      <c r="Y419" s="6"/>
      <c r="Z419" s="6"/>
    </row>
    <row r="420">
      <c r="A420" s="1" t="s">
        <v>1266</v>
      </c>
      <c r="B420" s="2">
        <v>0.95723111</v>
      </c>
      <c r="C420" s="2">
        <v>-1.9178422</v>
      </c>
      <c r="D420" s="2">
        <v>0.13374988</v>
      </c>
      <c r="E420" s="2">
        <v>-0.5868254</v>
      </c>
      <c r="F420" s="2">
        <v>-0.3865435</v>
      </c>
      <c r="G420" s="2">
        <v>0.20897317</v>
      </c>
      <c r="H420" s="2">
        <v>-0.5204661</v>
      </c>
      <c r="I420" s="2">
        <v>0.05480253</v>
      </c>
      <c r="J420" s="2">
        <v>-0.9475427</v>
      </c>
      <c r="K420" s="2">
        <v>-0.3357085</v>
      </c>
      <c r="L420" s="2">
        <v>-0.1740109</v>
      </c>
      <c r="M420" s="2">
        <v>-1.3627048</v>
      </c>
      <c r="N420" s="2">
        <v>-5.0756312</v>
      </c>
      <c r="O420" s="2">
        <v>-1.6543943</v>
      </c>
      <c r="P420" s="2">
        <v>-1.0</v>
      </c>
      <c r="Q420" s="1">
        <v>0.0</v>
      </c>
      <c r="R420" s="6">
        <v>0.0</v>
      </c>
      <c r="S420" s="2">
        <v>0.0</v>
      </c>
      <c r="T420" s="2">
        <v>0.0</v>
      </c>
      <c r="U420" s="6">
        <v>0.0</v>
      </c>
      <c r="V420" s="6"/>
      <c r="W420" s="6"/>
      <c r="X420" s="6"/>
      <c r="Y420" s="6"/>
      <c r="Z420" s="6"/>
    </row>
    <row r="421">
      <c r="A421" s="1" t="s">
        <v>1242</v>
      </c>
      <c r="B421" s="2">
        <v>-0.1715012</v>
      </c>
      <c r="C421" s="2">
        <v>-1.7799472</v>
      </c>
      <c r="D421" s="2">
        <v>0.88072932</v>
      </c>
      <c r="E421" s="2">
        <v>-0.6074399</v>
      </c>
      <c r="F421" s="2">
        <v>-0.3865435</v>
      </c>
      <c r="G421" s="2">
        <v>1.02462631</v>
      </c>
      <c r="H421" s="2">
        <v>-0.3271711</v>
      </c>
      <c r="I421" s="2">
        <v>-0.7845466</v>
      </c>
      <c r="J421" s="2">
        <v>0.25579756</v>
      </c>
      <c r="K421" s="2">
        <v>0.22464091</v>
      </c>
      <c r="L421" s="2">
        <v>-1.049037</v>
      </c>
      <c r="M421" s="2">
        <v>-1.4241849</v>
      </c>
      <c r="N421" s="2">
        <v>-4.1397902</v>
      </c>
      <c r="O421" s="2">
        <v>-1.6809617</v>
      </c>
      <c r="P421" s="2">
        <v>1.0</v>
      </c>
      <c r="Q421" s="1">
        <v>0.0</v>
      </c>
      <c r="R421" s="6">
        <v>0.0</v>
      </c>
      <c r="S421" s="2">
        <v>0.0</v>
      </c>
      <c r="T421" s="2">
        <v>0.0</v>
      </c>
      <c r="U421" s="6">
        <v>1.0</v>
      </c>
      <c r="V421" s="6"/>
      <c r="W421" s="6"/>
      <c r="X421" s="6"/>
      <c r="Y421" s="6"/>
      <c r="Z421" s="6"/>
    </row>
    <row r="422">
      <c r="A422" s="1" t="s">
        <v>1241</v>
      </c>
      <c r="B422" s="2">
        <v>-2.2951903</v>
      </c>
      <c r="C422" s="2">
        <v>1.42441859</v>
      </c>
      <c r="D422" s="2">
        <v>-2.6721023</v>
      </c>
      <c r="E422" s="2">
        <v>-3.0009419</v>
      </c>
      <c r="F422" s="2">
        <v>-1.4926527</v>
      </c>
      <c r="G422" s="2">
        <v>1.96576454</v>
      </c>
      <c r="H422" s="2">
        <v>-1.9531232</v>
      </c>
      <c r="I422" s="2">
        <v>-0.4961439</v>
      </c>
      <c r="J422" s="2">
        <v>-0.9955483</v>
      </c>
      <c r="K422" s="2">
        <v>-0.8854352</v>
      </c>
      <c r="L422" s="2">
        <v>0.56180655</v>
      </c>
      <c r="M422" s="2">
        <v>-0.3122735</v>
      </c>
      <c r="N422" s="2">
        <v>-10.805514</v>
      </c>
      <c r="O422" s="2">
        <v>-1.8677523</v>
      </c>
      <c r="P422" s="2">
        <v>-1.0</v>
      </c>
      <c r="Q422" s="1">
        <v>0.0</v>
      </c>
      <c r="R422" s="6">
        <v>0.0</v>
      </c>
      <c r="S422" s="2">
        <v>0.0</v>
      </c>
      <c r="T422" s="2">
        <v>0.0</v>
      </c>
      <c r="U422" s="6">
        <v>0.0</v>
      </c>
      <c r="V422" s="6"/>
      <c r="W422" s="6"/>
      <c r="X422" s="6"/>
      <c r="Y422" s="6"/>
      <c r="Z422" s="6"/>
    </row>
    <row r="423">
      <c r="A423" s="1" t="s">
        <v>1190</v>
      </c>
      <c r="B423" s="2">
        <v>-0.5937307</v>
      </c>
      <c r="C423" s="2">
        <v>-1.1069655</v>
      </c>
      <c r="D423" s="2">
        <v>-0.6149311</v>
      </c>
      <c r="E423" s="2">
        <v>-1.3485497</v>
      </c>
      <c r="F423" s="2">
        <v>-1.2468506</v>
      </c>
      <c r="G423" s="2">
        <v>1.51401819</v>
      </c>
      <c r="H423" s="2">
        <v>-1.1572026</v>
      </c>
      <c r="I423" s="2">
        <v>-1.2126887</v>
      </c>
      <c r="J423" s="2">
        <v>1.06229156</v>
      </c>
      <c r="K423" s="2">
        <v>-1.5281108</v>
      </c>
      <c r="L423" s="2">
        <v>0.57175003</v>
      </c>
      <c r="M423" s="2">
        <v>-0.4598257</v>
      </c>
      <c r="N423" s="2">
        <v>-6.3651793</v>
      </c>
      <c r="O423" s="2">
        <v>-2.0618287</v>
      </c>
      <c r="P423" s="2">
        <v>3.0</v>
      </c>
      <c r="Q423" s="1">
        <v>0.0</v>
      </c>
      <c r="R423" s="6">
        <v>0.0</v>
      </c>
      <c r="S423" s="2">
        <v>1.0</v>
      </c>
      <c r="T423" s="2">
        <v>1.0</v>
      </c>
      <c r="U423" s="6">
        <v>1.0</v>
      </c>
      <c r="V423" s="6"/>
      <c r="W423" s="6"/>
      <c r="X423" s="6"/>
      <c r="Y423" s="6"/>
      <c r="Z423" s="6"/>
    </row>
    <row r="424">
      <c r="A424" s="1" t="s">
        <v>1257</v>
      </c>
      <c r="B424" s="2">
        <v>-0.8654626</v>
      </c>
      <c r="C424" s="2">
        <v>-0.7920568</v>
      </c>
      <c r="D424" s="2">
        <v>-1.0573335</v>
      </c>
      <c r="E424" s="2">
        <v>-1.9617525</v>
      </c>
      <c r="F424" s="2">
        <v>-3.0903659</v>
      </c>
      <c r="G424" s="2">
        <v>1.31324203</v>
      </c>
      <c r="H424" s="2">
        <v>-1.2367946</v>
      </c>
      <c r="I424" s="2">
        <v>-1.2995949</v>
      </c>
      <c r="J424" s="2">
        <v>1.2831173</v>
      </c>
      <c r="K424" s="2">
        <v>-0.919959</v>
      </c>
      <c r="L424" s="2">
        <v>0.86011092</v>
      </c>
      <c r="M424" s="2">
        <v>0.15848831</v>
      </c>
      <c r="N424" s="2">
        <v>-7.8093861</v>
      </c>
      <c r="O424" s="2">
        <v>-2.2460706</v>
      </c>
      <c r="P424" s="2">
        <v>-1.0</v>
      </c>
      <c r="Q424" s="1">
        <v>0.0</v>
      </c>
      <c r="R424" s="6">
        <v>0.0</v>
      </c>
      <c r="S424" s="2">
        <v>0.0</v>
      </c>
      <c r="T424" s="2">
        <v>0.0</v>
      </c>
      <c r="U424" s="6">
        <v>0.0</v>
      </c>
      <c r="V424" s="6"/>
      <c r="W424" s="6"/>
      <c r="X424" s="6"/>
      <c r="Y424" s="6"/>
      <c r="Z424" s="6"/>
    </row>
    <row r="425">
      <c r="A425" s="1" t="s">
        <v>1246</v>
      </c>
      <c r="B425" s="2">
        <v>-2.4080635</v>
      </c>
      <c r="C425" s="2">
        <v>0.68022872</v>
      </c>
      <c r="D425" s="2">
        <v>1.51030197</v>
      </c>
      <c r="E425" s="2">
        <v>-1.5587697</v>
      </c>
      <c r="F425" s="2">
        <v>-1.2468506</v>
      </c>
      <c r="G425" s="2">
        <v>2.91945129</v>
      </c>
      <c r="H425" s="2">
        <v>-2.3510835</v>
      </c>
      <c r="I425" s="2">
        <v>-1.5633556</v>
      </c>
      <c r="J425" s="2">
        <v>-2.8325624</v>
      </c>
      <c r="K425" s="2">
        <v>0.4131945</v>
      </c>
      <c r="L425" s="2">
        <v>-1.0092631</v>
      </c>
      <c r="M425" s="2">
        <v>-0.7742525</v>
      </c>
      <c r="N425" s="2">
        <v>-8.9078584</v>
      </c>
      <c r="O425" s="2">
        <v>-2.3322603</v>
      </c>
      <c r="P425" s="2">
        <v>-1.0</v>
      </c>
      <c r="Q425" s="1">
        <v>0.0</v>
      </c>
      <c r="R425" s="6">
        <v>0.0</v>
      </c>
      <c r="S425" s="2">
        <v>0.0</v>
      </c>
      <c r="T425" s="2">
        <v>0.0</v>
      </c>
      <c r="U425" s="6">
        <v>0.0</v>
      </c>
      <c r="V425" s="6"/>
      <c r="W425" s="6"/>
      <c r="X425" s="6"/>
      <c r="Y425" s="6"/>
      <c r="Z425" s="6"/>
    </row>
    <row r="426">
      <c r="A426" s="1" t="s">
        <v>1195</v>
      </c>
      <c r="B426" s="2">
        <v>-2.199039</v>
      </c>
      <c r="C426" s="2">
        <v>-0.5825925</v>
      </c>
      <c r="D426" s="2">
        <v>-0.9807639</v>
      </c>
      <c r="E426" s="2">
        <v>-2.9079908</v>
      </c>
      <c r="F426" s="2">
        <v>-1.2468506</v>
      </c>
      <c r="G426" s="2">
        <v>3.07003341</v>
      </c>
      <c r="H426" s="2">
        <v>-2.8400062</v>
      </c>
      <c r="I426" s="2">
        <v>-1.2798204</v>
      </c>
      <c r="J426" s="2">
        <v>-0.9699453</v>
      </c>
      <c r="K426" s="2">
        <v>-2.2053103</v>
      </c>
      <c r="L426" s="2">
        <v>-1.7450805</v>
      </c>
      <c r="M426" s="2">
        <v>-0.561707</v>
      </c>
      <c r="N426" s="2">
        <v>-15.217634</v>
      </c>
      <c r="O426" s="2">
        <v>-3.2505989</v>
      </c>
      <c r="P426" s="2">
        <v>-5.0</v>
      </c>
      <c r="Q426" s="1">
        <v>0.0</v>
      </c>
      <c r="R426" s="6">
        <v>0.0</v>
      </c>
      <c r="S426" s="2">
        <v>0.0</v>
      </c>
      <c r="T426" s="2">
        <v>0.0</v>
      </c>
      <c r="U426" s="6">
        <v>0.0</v>
      </c>
      <c r="V426" s="6"/>
      <c r="W426" s="6"/>
      <c r="X426" s="6"/>
      <c r="Y426" s="6"/>
      <c r="Z426" s="6"/>
    </row>
    <row r="427">
      <c r="A427" s="1" t="s">
        <v>1135</v>
      </c>
      <c r="B427" s="2">
        <v>-1.3127751</v>
      </c>
      <c r="C427" s="2">
        <v>-3.1429044</v>
      </c>
      <c r="D427" s="2">
        <v>1.38949209</v>
      </c>
      <c r="E427" s="2">
        <v>-2.2600814</v>
      </c>
      <c r="F427" s="2">
        <v>-2.3529598</v>
      </c>
      <c r="G427" s="2">
        <v>2.31712282</v>
      </c>
      <c r="H427" s="2">
        <v>-1.9758638</v>
      </c>
      <c r="I427" s="2">
        <v>-1.2695783</v>
      </c>
      <c r="J427" s="2">
        <v>-1.2611793</v>
      </c>
      <c r="K427" s="2">
        <v>-1.2280184</v>
      </c>
      <c r="L427" s="2">
        <v>0.28338915</v>
      </c>
      <c r="M427" s="2">
        <v>-1.2555538</v>
      </c>
      <c r="N427" s="2">
        <v>-12.558914</v>
      </c>
      <c r="O427" s="2">
        <v>-4.0135333</v>
      </c>
      <c r="P427" s="2">
        <v>-6.0</v>
      </c>
      <c r="Q427" s="1">
        <v>0.0</v>
      </c>
      <c r="R427" s="6">
        <v>0.0</v>
      </c>
      <c r="S427" s="2">
        <v>0.0</v>
      </c>
      <c r="T427" s="2">
        <v>0.0</v>
      </c>
      <c r="U427" s="6">
        <v>0.0</v>
      </c>
      <c r="V427" s="6"/>
      <c r="W427" s="6"/>
      <c r="X427" s="6"/>
      <c r="Y427" s="6"/>
      <c r="Z427" s="6"/>
    </row>
    <row r="428">
      <c r="A428" s="1" t="s">
        <v>1210</v>
      </c>
      <c r="B428" s="2">
        <v>-4.5860989</v>
      </c>
      <c r="C428" s="2">
        <v>-1.3704189</v>
      </c>
      <c r="D428" s="2">
        <v>-2.1497271</v>
      </c>
      <c r="E428" s="2">
        <v>-3.3618071</v>
      </c>
      <c r="F428" s="2">
        <v>-1.0010486</v>
      </c>
      <c r="G428" s="2">
        <v>4.63859713</v>
      </c>
      <c r="H428" s="2">
        <v>-4.0111466</v>
      </c>
      <c r="I428" s="2">
        <v>-5.1052122</v>
      </c>
      <c r="J428" s="2">
        <v>-0.3938782</v>
      </c>
      <c r="K428" s="2">
        <v>-1.0846115</v>
      </c>
      <c r="L428" s="2">
        <v>-1.1783022</v>
      </c>
      <c r="M428" s="2">
        <v>-0.6038648</v>
      </c>
      <c r="N428" s="2">
        <v>-21.630771</v>
      </c>
      <c r="O428" s="2">
        <v>-5.1910385</v>
      </c>
      <c r="P428" s="2">
        <v>-2.0</v>
      </c>
      <c r="Q428" s="1">
        <v>0.0</v>
      </c>
      <c r="R428" s="6">
        <v>0.0</v>
      </c>
      <c r="S428" s="2">
        <v>0.0</v>
      </c>
      <c r="T428" s="2">
        <v>0.0</v>
      </c>
      <c r="U428" s="6">
        <v>0.0</v>
      </c>
      <c r="V428" s="6"/>
      <c r="W428" s="6"/>
      <c r="X428" s="6"/>
      <c r="Y428" s="6"/>
      <c r="Z428" s="6"/>
    </row>
    <row r="429">
      <c r="A429" s="1" t="s">
        <v>1260</v>
      </c>
      <c r="B429" s="2">
        <v>0.06882713</v>
      </c>
      <c r="C429" s="2">
        <v>0.7462298</v>
      </c>
      <c r="D429" s="2">
        <v>-1.4337743</v>
      </c>
      <c r="E429" s="2">
        <v>1.42583668</v>
      </c>
      <c r="F429" s="2">
        <v>-0.4479845</v>
      </c>
      <c r="G429" s="2">
        <v>-0.2085394</v>
      </c>
      <c r="H429" s="2">
        <v>-0.215096</v>
      </c>
      <c r="I429" s="2">
        <v>2.14769517</v>
      </c>
      <c r="J429" s="2">
        <v>-0.8882904</v>
      </c>
      <c r="K429" s="2">
        <v>0.23444013</v>
      </c>
      <c r="L429" s="2">
        <v>0.16911223</v>
      </c>
      <c r="M429" s="2">
        <v>-0.0424286</v>
      </c>
      <c r="N429" s="2">
        <v>1.89000611</v>
      </c>
      <c r="O429" s="2">
        <v>1.00883754</v>
      </c>
      <c r="P429" s="2">
        <v>-4.0</v>
      </c>
      <c r="Q429" s="1">
        <v>0.0</v>
      </c>
      <c r="R429" s="6">
        <v>0.0</v>
      </c>
      <c r="S429" s="2">
        <v>0.0</v>
      </c>
      <c r="T429" s="2">
        <v>0.0</v>
      </c>
      <c r="U429" s="6">
        <v>0.0</v>
      </c>
      <c r="V429" s="6"/>
      <c r="W429" s="6"/>
      <c r="X429" s="6"/>
      <c r="Y429" s="6"/>
      <c r="Z429" s="6"/>
    </row>
    <row r="430">
      <c r="A430" s="1" t="s">
        <v>1218</v>
      </c>
      <c r="B430" s="2">
        <v>0.31236704</v>
      </c>
      <c r="C430" s="2">
        <v>-0.0670982</v>
      </c>
      <c r="D430" s="2">
        <v>0.8386329</v>
      </c>
      <c r="E430" s="2">
        <v>1.01478516</v>
      </c>
      <c r="F430" s="2">
        <v>1.7995827</v>
      </c>
      <c r="G430" s="2">
        <v>-0.8625506</v>
      </c>
      <c r="H430" s="2">
        <v>1.53194329</v>
      </c>
      <c r="I430" s="2">
        <v>2.85324309</v>
      </c>
      <c r="J430" s="2">
        <v>-0.223236</v>
      </c>
      <c r="K430" s="2">
        <v>1.02536156</v>
      </c>
      <c r="L430" s="2">
        <v>-0.7284518</v>
      </c>
      <c r="M430" s="2">
        <v>-0.6876367</v>
      </c>
      <c r="N430" s="2">
        <v>8.99371548</v>
      </c>
      <c r="O430" s="2">
        <v>2.0596291</v>
      </c>
      <c r="P430" s="2">
        <v>4.0</v>
      </c>
      <c r="Q430" s="1">
        <v>0.0</v>
      </c>
      <c r="R430" s="6">
        <v>1.0</v>
      </c>
      <c r="S430" s="2">
        <v>1.0</v>
      </c>
      <c r="T430" s="2">
        <v>1.0</v>
      </c>
      <c r="U430" s="6">
        <v>1.0</v>
      </c>
      <c r="V430" s="6"/>
      <c r="W430" s="6"/>
      <c r="X430" s="6"/>
      <c r="Y430" s="6"/>
      <c r="Z430" s="6"/>
    </row>
    <row r="431">
      <c r="A431" s="1" t="s">
        <v>1100</v>
      </c>
      <c r="B431" s="2">
        <v>1.00453311</v>
      </c>
      <c r="C431" s="2">
        <v>2.32279426</v>
      </c>
      <c r="D431" s="2">
        <v>0.97853152</v>
      </c>
      <c r="E431" s="2">
        <v>1.86723321</v>
      </c>
      <c r="F431" s="2">
        <v>1.91196106</v>
      </c>
      <c r="G431" s="2">
        <v>-1.9089685</v>
      </c>
      <c r="H431" s="2">
        <v>2.15260199</v>
      </c>
      <c r="I431" s="2">
        <v>1.24644235</v>
      </c>
      <c r="J431" s="2">
        <v>0.83325055</v>
      </c>
      <c r="K431" s="2">
        <v>0.76608599</v>
      </c>
      <c r="L431" s="2">
        <v>0.09851731</v>
      </c>
      <c r="M431" s="2">
        <v>0.72843791</v>
      </c>
      <c r="N431" s="2">
        <v>12.6614109</v>
      </c>
      <c r="O431" s="2">
        <v>3.04263886</v>
      </c>
      <c r="P431" s="2">
        <v>2.0</v>
      </c>
      <c r="Q431" s="1">
        <v>0.0</v>
      </c>
      <c r="R431" s="6">
        <v>0.0</v>
      </c>
      <c r="S431" s="2">
        <v>0.0</v>
      </c>
      <c r="T431" s="2">
        <v>1.0</v>
      </c>
      <c r="U431" s="6">
        <v>1.0</v>
      </c>
      <c r="V431" s="6"/>
      <c r="W431" s="6"/>
      <c r="X431" s="6"/>
      <c r="Y431" s="6"/>
      <c r="Z431" s="6"/>
    </row>
    <row r="432">
      <c r="A432" s="1" t="s">
        <v>1217</v>
      </c>
      <c r="B432" s="2">
        <v>0.90198999</v>
      </c>
      <c r="C432" s="2">
        <v>1.51163823</v>
      </c>
      <c r="D432" s="2">
        <v>0.06162844</v>
      </c>
      <c r="E432" s="2">
        <v>1.80412895</v>
      </c>
      <c r="F432" s="2">
        <v>1.68720434</v>
      </c>
      <c r="G432" s="2">
        <v>-1.3144129</v>
      </c>
      <c r="H432" s="2">
        <v>0.60095525</v>
      </c>
      <c r="I432" s="2">
        <v>2.04025202</v>
      </c>
      <c r="J432" s="2">
        <v>1.46410221</v>
      </c>
      <c r="K432" s="2">
        <v>1.03321839</v>
      </c>
      <c r="L432" s="2">
        <v>-0.8293017</v>
      </c>
      <c r="M432" s="2">
        <v>-1.6131599</v>
      </c>
      <c r="N432" s="2">
        <v>9.56899898</v>
      </c>
      <c r="O432" s="2">
        <v>1.935804</v>
      </c>
      <c r="P432" s="2">
        <v>2.0</v>
      </c>
      <c r="Q432" s="1">
        <v>0.0</v>
      </c>
      <c r="R432" s="6">
        <v>0.0</v>
      </c>
      <c r="S432" s="2">
        <v>0.0</v>
      </c>
      <c r="T432" s="2">
        <v>1.0</v>
      </c>
      <c r="U432" s="6">
        <v>1.0</v>
      </c>
      <c r="V432" s="6"/>
      <c r="W432" s="6"/>
      <c r="X432" s="6"/>
      <c r="Y432" s="6"/>
      <c r="Z432" s="6"/>
    </row>
    <row r="433">
      <c r="A433" s="1" t="s">
        <v>1067</v>
      </c>
      <c r="B433" s="2">
        <v>1.58133816</v>
      </c>
      <c r="C433" s="2">
        <v>0.26986961</v>
      </c>
      <c r="D433" s="2">
        <v>-0.5338859</v>
      </c>
      <c r="E433" s="2">
        <v>1.90437933</v>
      </c>
      <c r="F433" s="2">
        <v>2.02433941</v>
      </c>
      <c r="G433" s="2">
        <v>-2.2657019</v>
      </c>
      <c r="H433" s="2">
        <v>1.73882952</v>
      </c>
      <c r="I433" s="2">
        <v>1.68269978</v>
      </c>
      <c r="J433" s="2">
        <v>1.09927233</v>
      </c>
      <c r="K433" s="2">
        <v>1.13011936</v>
      </c>
      <c r="L433" s="2">
        <v>0.54225684</v>
      </c>
      <c r="M433" s="2">
        <v>0.1968058</v>
      </c>
      <c r="N433" s="2">
        <v>9.61964963</v>
      </c>
      <c r="O433" s="2">
        <v>2.50262041</v>
      </c>
      <c r="P433" s="2">
        <v>4.0</v>
      </c>
      <c r="Q433" s="1">
        <v>0.0</v>
      </c>
      <c r="R433" s="6">
        <v>1.0</v>
      </c>
      <c r="S433" s="2">
        <v>1.0</v>
      </c>
      <c r="T433" s="2">
        <v>1.0</v>
      </c>
      <c r="U433" s="6">
        <v>1.0</v>
      </c>
      <c r="V433" s="6"/>
      <c r="W433" s="6"/>
      <c r="X433" s="6"/>
      <c r="Y433" s="6"/>
      <c r="Z433" s="6"/>
    </row>
    <row r="434">
      <c r="A434" s="1" t="s">
        <v>1083</v>
      </c>
      <c r="B434" s="2">
        <v>0.80799213</v>
      </c>
      <c r="C434" s="2">
        <v>-0.0670982</v>
      </c>
      <c r="D434" s="2">
        <v>0.91236325</v>
      </c>
      <c r="E434" s="2">
        <v>1.81197912</v>
      </c>
      <c r="F434" s="2">
        <v>0.45104239</v>
      </c>
      <c r="G434" s="2">
        <v>-1.1003728</v>
      </c>
      <c r="H434" s="2">
        <v>0.8538162</v>
      </c>
      <c r="I434" s="2">
        <v>1.60706635</v>
      </c>
      <c r="J434" s="2">
        <v>-1.7091577</v>
      </c>
      <c r="K434" s="2">
        <v>1.61724315</v>
      </c>
      <c r="L434" s="2">
        <v>0.95574139</v>
      </c>
      <c r="M434" s="2">
        <v>-0.3420758</v>
      </c>
      <c r="N434" s="2">
        <v>5.05225696</v>
      </c>
      <c r="O434" s="2">
        <v>1.15683649</v>
      </c>
      <c r="P434" s="2">
        <v>3.0</v>
      </c>
      <c r="Q434" s="1">
        <v>0.0</v>
      </c>
      <c r="R434" s="6">
        <v>0.0</v>
      </c>
      <c r="S434" s="2">
        <v>1.0</v>
      </c>
      <c r="T434" s="2">
        <v>1.0</v>
      </c>
      <c r="U434" s="6">
        <v>1.0</v>
      </c>
      <c r="V434" s="6"/>
      <c r="W434" s="6"/>
      <c r="X434" s="6"/>
      <c r="Y434" s="6"/>
      <c r="Z434" s="6"/>
    </row>
    <row r="435">
      <c r="A435" s="1" t="s">
        <v>1129</v>
      </c>
      <c r="B435" s="2">
        <v>1.53861186</v>
      </c>
      <c r="C435" s="2">
        <v>0.6692652</v>
      </c>
      <c r="D435" s="2">
        <v>0.77435516</v>
      </c>
      <c r="E435" s="2">
        <v>1.23218511</v>
      </c>
      <c r="F435" s="2">
        <v>1.57482598</v>
      </c>
      <c r="G435" s="2">
        <v>-1.6711462</v>
      </c>
      <c r="H435" s="2">
        <v>1.79629792</v>
      </c>
      <c r="I435" s="2">
        <v>1.54610909</v>
      </c>
      <c r="J435" s="2">
        <v>-0.8160845</v>
      </c>
      <c r="K435" s="2">
        <v>0.04325713</v>
      </c>
      <c r="L435" s="2">
        <v>0.94565641</v>
      </c>
      <c r="M435" s="2">
        <v>0.92417518</v>
      </c>
      <c r="N435" s="2">
        <v>8.00356421</v>
      </c>
      <c r="O435" s="2">
        <v>2.12433814</v>
      </c>
      <c r="P435" s="2">
        <v>3.0</v>
      </c>
      <c r="Q435" s="1">
        <v>0.0</v>
      </c>
      <c r="R435" s="6">
        <v>0.0</v>
      </c>
      <c r="S435" s="2">
        <v>1.0</v>
      </c>
      <c r="T435" s="2">
        <v>1.0</v>
      </c>
      <c r="U435" s="6">
        <v>1.0</v>
      </c>
      <c r="V435" s="6"/>
      <c r="W435" s="6"/>
      <c r="X435" s="6"/>
      <c r="Y435" s="6"/>
      <c r="Z435" s="6"/>
    </row>
    <row r="436">
      <c r="A436" s="1" t="s">
        <v>1160</v>
      </c>
      <c r="B436" s="2">
        <v>0.68408585</v>
      </c>
      <c r="C436" s="2">
        <v>-0.7059998</v>
      </c>
      <c r="D436" s="2">
        <v>1.05793343</v>
      </c>
      <c r="E436" s="2">
        <v>1.94700616</v>
      </c>
      <c r="F436" s="2">
        <v>-1.5717681</v>
      </c>
      <c r="G436" s="2">
        <v>-0.910115</v>
      </c>
      <c r="H436" s="2">
        <v>0.72738572</v>
      </c>
      <c r="I436" s="2">
        <v>1.96782687</v>
      </c>
      <c r="J436" s="2">
        <v>-0.0028179</v>
      </c>
      <c r="K436" s="2">
        <v>1.23225822</v>
      </c>
      <c r="L436" s="2">
        <v>0.62293675</v>
      </c>
      <c r="M436" s="2">
        <v>-0.3614079</v>
      </c>
      <c r="N436" s="2">
        <v>6.27118492</v>
      </c>
      <c r="O436" s="2">
        <v>0.95196797</v>
      </c>
      <c r="P436" s="2">
        <v>-6.0</v>
      </c>
      <c r="Q436" s="1">
        <v>0.0</v>
      </c>
      <c r="R436" s="6">
        <v>0.0</v>
      </c>
      <c r="S436" s="2">
        <v>0.0</v>
      </c>
      <c r="T436" s="2">
        <v>0.0</v>
      </c>
      <c r="U436" s="6">
        <v>0.0</v>
      </c>
      <c r="V436" s="6"/>
      <c r="W436" s="6"/>
      <c r="X436" s="6"/>
      <c r="Y436" s="6"/>
      <c r="Z436" s="6"/>
    </row>
    <row r="437">
      <c r="A437" s="1" t="s">
        <v>1070</v>
      </c>
      <c r="B437" s="2">
        <v>1.08144045</v>
      </c>
      <c r="C437" s="2">
        <v>0.60927666</v>
      </c>
      <c r="D437" s="2">
        <v>0.83674238</v>
      </c>
      <c r="E437" s="2">
        <v>0.81788088</v>
      </c>
      <c r="F437" s="2">
        <v>-0.5603628</v>
      </c>
      <c r="G437" s="2">
        <v>-0.4225794</v>
      </c>
      <c r="H437" s="2">
        <v>0.50900581</v>
      </c>
      <c r="I437" s="2">
        <v>1.62222034</v>
      </c>
      <c r="J437" s="2">
        <v>0.28600573</v>
      </c>
      <c r="K437" s="2">
        <v>-0.3914878</v>
      </c>
      <c r="L437" s="2">
        <v>0.71370165</v>
      </c>
      <c r="M437" s="2">
        <v>-0.5668112</v>
      </c>
      <c r="N437" s="2">
        <v>6.43905055</v>
      </c>
      <c r="O437" s="2">
        <v>0.83405078</v>
      </c>
      <c r="P437" s="2">
        <v>2.0</v>
      </c>
      <c r="Q437" s="1">
        <v>0.0</v>
      </c>
      <c r="R437" s="6">
        <v>0.0</v>
      </c>
      <c r="S437" s="2">
        <v>0.0</v>
      </c>
      <c r="T437" s="2">
        <v>1.0</v>
      </c>
      <c r="U437" s="6">
        <v>1.0</v>
      </c>
      <c r="V437" s="6"/>
      <c r="W437" s="6"/>
      <c r="X437" s="6"/>
      <c r="Y437" s="6"/>
      <c r="Z437" s="6"/>
    </row>
    <row r="438">
      <c r="A438" s="1" t="s">
        <v>1084</v>
      </c>
      <c r="B438" s="2">
        <v>-0.0935328</v>
      </c>
      <c r="C438" s="2">
        <v>1.38182834</v>
      </c>
      <c r="D438" s="2">
        <v>1.18270787</v>
      </c>
      <c r="E438" s="2">
        <v>-0.5117374</v>
      </c>
      <c r="F438" s="2">
        <v>0.00152896</v>
      </c>
      <c r="G438" s="2">
        <v>-0.2085394</v>
      </c>
      <c r="H438" s="2">
        <v>0.27913222</v>
      </c>
      <c r="I438" s="2">
        <v>1.42685675</v>
      </c>
      <c r="J438" s="2">
        <v>-0.4892578</v>
      </c>
      <c r="K438" s="2">
        <v>0.18991806</v>
      </c>
      <c r="L438" s="2">
        <v>-0.7587068</v>
      </c>
      <c r="M438" s="2">
        <v>-2.4637712</v>
      </c>
      <c r="N438" s="2">
        <v>1.25684036</v>
      </c>
      <c r="O438" s="2">
        <v>0.04682084</v>
      </c>
      <c r="P438" s="2">
        <v>-2.0</v>
      </c>
      <c r="Q438" s="1">
        <v>0.0</v>
      </c>
      <c r="R438" s="6">
        <v>0.0</v>
      </c>
      <c r="S438" s="2">
        <v>0.0</v>
      </c>
      <c r="T438" s="2">
        <v>0.0</v>
      </c>
      <c r="U438" s="6">
        <v>0.0</v>
      </c>
      <c r="V438" s="6"/>
      <c r="W438" s="6"/>
      <c r="X438" s="6"/>
      <c r="Y438" s="6"/>
      <c r="Z438" s="6"/>
    </row>
    <row r="439">
      <c r="A439" s="1" t="s">
        <v>1074</v>
      </c>
      <c r="B439" s="2">
        <v>0.23118707</v>
      </c>
      <c r="C439" s="2">
        <v>-0.5207728</v>
      </c>
      <c r="D439" s="2">
        <v>1.12599222</v>
      </c>
      <c r="E439" s="2">
        <v>0.30291007</v>
      </c>
      <c r="F439" s="2">
        <v>0.33866403</v>
      </c>
      <c r="G439" s="2">
        <v>-0.5177083</v>
      </c>
      <c r="H439" s="2">
        <v>0.26763854</v>
      </c>
      <c r="I439" s="2">
        <v>1.56740659</v>
      </c>
      <c r="J439" s="2">
        <v>-1.3253262</v>
      </c>
      <c r="K439" s="2">
        <v>1.45224961</v>
      </c>
      <c r="L439" s="2">
        <v>-0.3452222</v>
      </c>
      <c r="M439" s="2">
        <v>-1.3473438</v>
      </c>
      <c r="N439" s="2">
        <v>1.51704292</v>
      </c>
      <c r="O439" s="2">
        <v>0.22087613</v>
      </c>
      <c r="P439" s="2">
        <v>1.0</v>
      </c>
      <c r="Q439" s="1">
        <v>0.0</v>
      </c>
      <c r="R439" s="6">
        <v>0.0</v>
      </c>
      <c r="S439" s="2">
        <v>0.0</v>
      </c>
      <c r="T439" s="2">
        <v>0.0</v>
      </c>
      <c r="U439" s="6">
        <v>1.0</v>
      </c>
      <c r="V439" s="6"/>
      <c r="W439" s="6"/>
      <c r="X439" s="6"/>
      <c r="Y439" s="6"/>
      <c r="Z439" s="6"/>
    </row>
    <row r="440">
      <c r="A440" s="1" t="s">
        <v>1091</v>
      </c>
      <c r="B440" s="2">
        <v>0.51745328</v>
      </c>
      <c r="C440" s="2">
        <v>1.49226947</v>
      </c>
      <c r="D440" s="2">
        <v>-0.7380623</v>
      </c>
      <c r="E440" s="2">
        <v>0.31384106</v>
      </c>
      <c r="F440" s="2">
        <v>0.56342075</v>
      </c>
      <c r="G440" s="2">
        <v>-0.8744417</v>
      </c>
      <c r="H440" s="2">
        <v>0.80784148</v>
      </c>
      <c r="I440" s="2">
        <v>1.56583658</v>
      </c>
      <c r="J440" s="2">
        <v>-0.1054263</v>
      </c>
      <c r="K440" s="2">
        <v>0.81584595</v>
      </c>
      <c r="L440" s="2">
        <v>-0.6881119</v>
      </c>
      <c r="M440" s="2">
        <v>-0.2985787</v>
      </c>
      <c r="N440" s="2">
        <v>3.58882519</v>
      </c>
      <c r="O440" s="2">
        <v>1.42618123</v>
      </c>
      <c r="P440" s="2">
        <v>1.0</v>
      </c>
      <c r="Q440" s="1">
        <v>0.0</v>
      </c>
      <c r="R440" s="6">
        <v>0.0</v>
      </c>
      <c r="S440" s="2">
        <v>0.0</v>
      </c>
      <c r="T440" s="2">
        <v>0.0</v>
      </c>
      <c r="U440" s="6">
        <v>1.0</v>
      </c>
      <c r="V440" s="6"/>
      <c r="W440" s="6"/>
      <c r="X440" s="6"/>
      <c r="Y440" s="6"/>
      <c r="Z440" s="6"/>
    </row>
    <row r="441">
      <c r="A441" s="1" t="s">
        <v>1079</v>
      </c>
      <c r="B441" s="2">
        <v>0.47899961</v>
      </c>
      <c r="C441" s="2">
        <v>1.65304186</v>
      </c>
      <c r="D441" s="2">
        <v>0.42271811</v>
      </c>
      <c r="E441" s="2">
        <v>-0.2003554</v>
      </c>
      <c r="F441" s="2">
        <v>-1.0098763</v>
      </c>
      <c r="G441" s="2">
        <v>-0.3512327</v>
      </c>
      <c r="H441" s="2">
        <v>0.25614486</v>
      </c>
      <c r="I441" s="2">
        <v>1.76188279</v>
      </c>
      <c r="J441" s="2">
        <v>-0.6906742</v>
      </c>
      <c r="K441" s="2">
        <v>0.16110967</v>
      </c>
      <c r="L441" s="2">
        <v>-0.1132675</v>
      </c>
      <c r="M441" s="2">
        <v>0.51820157</v>
      </c>
      <c r="N441" s="2">
        <v>3.81802722</v>
      </c>
      <c r="O441" s="2">
        <v>1.01695104</v>
      </c>
      <c r="P441" s="2">
        <v>-2.0</v>
      </c>
      <c r="Q441" s="1">
        <v>0.0</v>
      </c>
      <c r="R441" s="6">
        <v>0.0</v>
      </c>
      <c r="S441" s="2">
        <v>0.0</v>
      </c>
      <c r="T441" s="2">
        <v>0.0</v>
      </c>
      <c r="U441" s="6">
        <v>0.0</v>
      </c>
      <c r="V441" s="6"/>
      <c r="W441" s="6"/>
      <c r="X441" s="6"/>
      <c r="Y441" s="6"/>
      <c r="Z441" s="6"/>
    </row>
    <row r="442">
      <c r="A442" s="1" t="s">
        <v>1072</v>
      </c>
      <c r="B442" s="2">
        <v>0.96180681</v>
      </c>
      <c r="C442" s="2">
        <v>-0.0670982</v>
      </c>
      <c r="D442" s="2">
        <v>0.96907891</v>
      </c>
      <c r="E442" s="2">
        <v>0.46417436</v>
      </c>
      <c r="F442" s="2">
        <v>0.45104239</v>
      </c>
      <c r="G442" s="2">
        <v>-0.910115</v>
      </c>
      <c r="H442" s="2">
        <v>0.60095525</v>
      </c>
      <c r="I442" s="2">
        <v>1.55511957</v>
      </c>
      <c r="J442" s="2">
        <v>-0.5994668</v>
      </c>
      <c r="K442" s="2">
        <v>-0.1610206</v>
      </c>
      <c r="L442" s="2">
        <v>0.30021709</v>
      </c>
      <c r="M442" s="2">
        <v>0.60519592</v>
      </c>
      <c r="N442" s="2">
        <v>4.69996692</v>
      </c>
      <c r="O442" s="2">
        <v>1.0567353</v>
      </c>
      <c r="P442" s="2">
        <v>-3.0</v>
      </c>
      <c r="Q442" s="1">
        <v>0.0</v>
      </c>
      <c r="R442" s="6">
        <v>0.0</v>
      </c>
      <c r="S442" s="2">
        <v>0.0</v>
      </c>
      <c r="T442" s="2">
        <v>0.0</v>
      </c>
      <c r="U442" s="6">
        <v>0.0</v>
      </c>
      <c r="V442" s="6"/>
      <c r="W442" s="6"/>
      <c r="X442" s="6"/>
      <c r="Y442" s="6"/>
      <c r="Z442" s="6"/>
    </row>
    <row r="443">
      <c r="A443" s="1" t="s">
        <v>1094</v>
      </c>
      <c r="B443" s="2">
        <v>0.97889733</v>
      </c>
      <c r="C443" s="2">
        <v>0.33547907</v>
      </c>
      <c r="D443" s="2">
        <v>-1.5547677</v>
      </c>
      <c r="E443" s="2">
        <v>0.15086116</v>
      </c>
      <c r="F443" s="2">
        <v>-0.1108494</v>
      </c>
      <c r="G443" s="2">
        <v>-0.3512327</v>
      </c>
      <c r="H443" s="2">
        <v>0.76186676</v>
      </c>
      <c r="I443" s="2">
        <v>1.4524547</v>
      </c>
      <c r="J443" s="2">
        <v>0.82945024</v>
      </c>
      <c r="K443" s="2">
        <v>-0.2893489</v>
      </c>
      <c r="L443" s="2">
        <v>-0.0023326</v>
      </c>
      <c r="M443" s="2">
        <v>0.04939872</v>
      </c>
      <c r="N443" s="2">
        <v>3.403165</v>
      </c>
      <c r="O443" s="2">
        <v>1.04629503</v>
      </c>
      <c r="P443" s="2">
        <v>-1.0</v>
      </c>
      <c r="Q443" s="1">
        <v>0.0</v>
      </c>
      <c r="R443" s="6">
        <v>0.0</v>
      </c>
      <c r="S443" s="2">
        <v>0.0</v>
      </c>
      <c r="T443" s="2">
        <v>0.0</v>
      </c>
      <c r="U443" s="6">
        <v>0.0</v>
      </c>
      <c r="V443" s="6"/>
      <c r="W443" s="6"/>
      <c r="X443" s="6"/>
      <c r="Y443" s="6"/>
      <c r="Z443" s="6"/>
    </row>
    <row r="444">
      <c r="A444" s="1" t="s">
        <v>1089</v>
      </c>
      <c r="B444" s="2">
        <v>0.74390267</v>
      </c>
      <c r="C444" s="2">
        <v>0.31918304</v>
      </c>
      <c r="D444" s="2">
        <v>0.39436028</v>
      </c>
      <c r="E444" s="2">
        <v>0.96010755</v>
      </c>
      <c r="F444" s="2">
        <v>0.45104239</v>
      </c>
      <c r="G444" s="2">
        <v>-0.7198572</v>
      </c>
      <c r="H444" s="2">
        <v>1.11817083</v>
      </c>
      <c r="I444" s="2">
        <v>1.4874727</v>
      </c>
      <c r="J444" s="2">
        <v>0.36961258</v>
      </c>
      <c r="K444" s="2">
        <v>1.2715424</v>
      </c>
      <c r="L444" s="2">
        <v>0.09851731</v>
      </c>
      <c r="M444" s="2">
        <v>-0.3831565</v>
      </c>
      <c r="N444" s="2">
        <v>7.44530624</v>
      </c>
      <c r="O444" s="2">
        <v>1.42555627</v>
      </c>
      <c r="P444" s="2">
        <v>-2.0</v>
      </c>
      <c r="Q444" s="1">
        <v>0.0</v>
      </c>
      <c r="R444" s="6">
        <v>0.0</v>
      </c>
      <c r="S444" s="2">
        <v>0.0</v>
      </c>
      <c r="T444" s="2">
        <v>0.0</v>
      </c>
      <c r="U444" s="6">
        <v>0.0</v>
      </c>
      <c r="V444" s="6"/>
      <c r="W444" s="6"/>
      <c r="X444" s="6"/>
      <c r="Y444" s="6"/>
      <c r="Z444" s="6"/>
    </row>
    <row r="445">
      <c r="A445" s="1" t="s">
        <v>1088</v>
      </c>
      <c r="B445" s="2">
        <v>1.03016889</v>
      </c>
      <c r="C445" s="2">
        <v>0.31491023</v>
      </c>
      <c r="D445" s="2">
        <v>0.21287018</v>
      </c>
      <c r="E445" s="2">
        <v>-1.0667412</v>
      </c>
      <c r="F445" s="2">
        <v>-0.1108494</v>
      </c>
      <c r="G445" s="2">
        <v>-0.5295994</v>
      </c>
      <c r="H445" s="2">
        <v>-0.0426908</v>
      </c>
      <c r="I445" s="2">
        <v>1.31422574</v>
      </c>
      <c r="J445" s="2">
        <v>-0.0446213</v>
      </c>
      <c r="K445" s="2">
        <v>-0.5171971</v>
      </c>
      <c r="L445" s="2">
        <v>0.14894226</v>
      </c>
      <c r="M445" s="2">
        <v>-0.4266537</v>
      </c>
      <c r="N445" s="2">
        <v>1.12920442</v>
      </c>
      <c r="O445" s="2">
        <v>0.13425521</v>
      </c>
      <c r="P445" s="2">
        <v>-1.0</v>
      </c>
      <c r="Q445" s="1">
        <v>0.0</v>
      </c>
      <c r="R445" s="6">
        <v>0.0</v>
      </c>
      <c r="S445" s="2">
        <v>0.0</v>
      </c>
      <c r="T445" s="2">
        <v>0.0</v>
      </c>
      <c r="U445" s="6">
        <v>0.0</v>
      </c>
      <c r="V445" s="6"/>
      <c r="W445" s="6"/>
      <c r="X445" s="6"/>
      <c r="Y445" s="6"/>
      <c r="Z445" s="6"/>
    </row>
    <row r="446">
      <c r="A446" s="1" t="s">
        <v>1080</v>
      </c>
      <c r="B446" s="2">
        <v>1.55570238</v>
      </c>
      <c r="C446" s="2">
        <v>0.69969831</v>
      </c>
      <c r="D446" s="2">
        <v>0.15615453</v>
      </c>
      <c r="E446" s="2">
        <v>1.68700591</v>
      </c>
      <c r="F446" s="2">
        <v>1.35006926</v>
      </c>
      <c r="G446" s="2">
        <v>-1.6116907</v>
      </c>
      <c r="H446" s="2">
        <v>1.58941169</v>
      </c>
      <c r="I446" s="2">
        <v>1.01128247</v>
      </c>
      <c r="J446" s="2">
        <v>0.35061103</v>
      </c>
      <c r="K446" s="2">
        <v>1.66700311</v>
      </c>
      <c r="L446" s="2">
        <v>-0.4359871</v>
      </c>
      <c r="M446" s="2">
        <v>0.40220911</v>
      </c>
      <c r="N446" s="2">
        <v>8.24975009</v>
      </c>
      <c r="O446" s="2">
        <v>2.12143663</v>
      </c>
      <c r="P446" s="2">
        <v>2.0</v>
      </c>
      <c r="Q446" s="1">
        <v>0.0</v>
      </c>
      <c r="R446" s="6">
        <v>0.0</v>
      </c>
      <c r="S446" s="2">
        <v>0.0</v>
      </c>
      <c r="T446" s="2">
        <v>1.0</v>
      </c>
      <c r="U446" s="6">
        <v>1.0</v>
      </c>
      <c r="V446" s="6"/>
      <c r="W446" s="6"/>
      <c r="X446" s="6"/>
      <c r="Y446" s="6"/>
      <c r="Z446" s="6"/>
    </row>
    <row r="447">
      <c r="A447" s="1" t="s">
        <v>1220</v>
      </c>
      <c r="B447" s="2">
        <v>1.20534672</v>
      </c>
      <c r="C447" s="2">
        <v>0.60387612</v>
      </c>
      <c r="D447" s="2">
        <v>-0.320257</v>
      </c>
      <c r="E447" s="2">
        <v>0.54192218</v>
      </c>
      <c r="F447" s="2">
        <v>0.11390732</v>
      </c>
      <c r="G447" s="2">
        <v>-0.3987972</v>
      </c>
      <c r="H447" s="2">
        <v>0.25614486</v>
      </c>
      <c r="I447" s="2">
        <v>1.32234883</v>
      </c>
      <c r="J447" s="2">
        <v>1.09167171</v>
      </c>
      <c r="K447" s="2">
        <v>-0.5879086</v>
      </c>
      <c r="L447" s="2">
        <v>1.15744118</v>
      </c>
      <c r="M447" s="2">
        <v>0.24996901</v>
      </c>
      <c r="N447" s="2">
        <v>7.09076</v>
      </c>
      <c r="O447" s="2">
        <v>1.08168521</v>
      </c>
      <c r="P447" s="2">
        <v>-1.0</v>
      </c>
      <c r="Q447" s="1">
        <v>0.0</v>
      </c>
      <c r="R447" s="6">
        <v>0.0</v>
      </c>
      <c r="S447" s="2">
        <v>0.0</v>
      </c>
      <c r="T447" s="2">
        <v>0.0</v>
      </c>
      <c r="U447" s="6">
        <v>0.0</v>
      </c>
      <c r="V447" s="6"/>
      <c r="W447" s="6"/>
      <c r="X447" s="6"/>
      <c r="Y447" s="6"/>
      <c r="Z447" s="6"/>
    </row>
    <row r="448">
      <c r="A448" s="1" t="s">
        <v>1169</v>
      </c>
      <c r="B448" s="2">
        <v>-0.6788831</v>
      </c>
      <c r="C448" s="2">
        <v>-0.1843321</v>
      </c>
      <c r="D448" s="2">
        <v>1.0806197</v>
      </c>
      <c r="E448" s="2">
        <v>-0.4761997</v>
      </c>
      <c r="F448" s="2">
        <v>0.33866403</v>
      </c>
      <c r="G448" s="2">
        <v>-0.0301727</v>
      </c>
      <c r="H448" s="2">
        <v>-0.5139317</v>
      </c>
      <c r="I448" s="2">
        <v>1.10712122</v>
      </c>
      <c r="J448" s="2">
        <v>-0.7020752</v>
      </c>
      <c r="K448" s="2">
        <v>0.29729481</v>
      </c>
      <c r="L448" s="2">
        <v>-1.5352509</v>
      </c>
      <c r="M448" s="2">
        <v>-0.3299933</v>
      </c>
      <c r="N448" s="2">
        <v>-0.7119557</v>
      </c>
      <c r="O448" s="2">
        <v>-0.0105921</v>
      </c>
      <c r="P448" s="2">
        <v>0.0</v>
      </c>
      <c r="Q448" s="1">
        <v>0.0</v>
      </c>
      <c r="R448" s="6">
        <v>0.0</v>
      </c>
      <c r="S448" s="2">
        <v>0.0</v>
      </c>
      <c r="T448" s="2">
        <v>0.0</v>
      </c>
      <c r="U448" s="6">
        <v>0.0</v>
      </c>
      <c r="V448" s="6"/>
      <c r="W448" s="6"/>
      <c r="X448" s="6"/>
      <c r="Y448" s="6"/>
      <c r="Z448" s="6"/>
    </row>
    <row r="449">
      <c r="A449" s="1" t="s">
        <v>1187</v>
      </c>
      <c r="B449" s="2">
        <v>1.11989412</v>
      </c>
      <c r="C449" s="2">
        <v>0.00157219</v>
      </c>
      <c r="D449" s="2">
        <v>1.37365058</v>
      </c>
      <c r="E449" s="2">
        <v>1.04908925</v>
      </c>
      <c r="F449" s="2">
        <v>-0.2232278</v>
      </c>
      <c r="G449" s="2">
        <v>-1.3381951</v>
      </c>
      <c r="H449" s="2">
        <v>0.83082884</v>
      </c>
      <c r="I449" s="2">
        <v>0.95558132</v>
      </c>
      <c r="J449" s="2">
        <v>0.37341289</v>
      </c>
      <c r="K449" s="2">
        <v>0.31300848</v>
      </c>
      <c r="L449" s="2">
        <v>0.81455155</v>
      </c>
      <c r="M449" s="2">
        <v>1.26973605</v>
      </c>
      <c r="N449" s="2">
        <v>7.21752683</v>
      </c>
      <c r="O449" s="2">
        <v>1.33728522</v>
      </c>
      <c r="P449" s="2">
        <v>1.0</v>
      </c>
      <c r="Q449" s="1">
        <v>0.0</v>
      </c>
      <c r="R449" s="6">
        <v>0.0</v>
      </c>
      <c r="S449" s="2">
        <v>0.0</v>
      </c>
      <c r="T449" s="2">
        <v>0.0</v>
      </c>
      <c r="U449" s="6">
        <v>1.0</v>
      </c>
      <c r="V449" s="6"/>
      <c r="W449" s="6"/>
      <c r="X449" s="6"/>
      <c r="Y449" s="6"/>
      <c r="Z449" s="6"/>
    </row>
    <row r="450">
      <c r="A450" s="1" t="s">
        <v>1185</v>
      </c>
      <c r="B450" s="2">
        <v>0.32518493</v>
      </c>
      <c r="C450" s="2">
        <v>-3.1191796</v>
      </c>
      <c r="D450" s="2">
        <v>0.91425378</v>
      </c>
      <c r="E450" s="2">
        <v>0.4132751</v>
      </c>
      <c r="F450" s="2">
        <v>-0.2232278</v>
      </c>
      <c r="G450" s="2">
        <v>-0.4939261</v>
      </c>
      <c r="H450" s="2">
        <v>0.71589204</v>
      </c>
      <c r="I450" s="2">
        <v>1.32453318</v>
      </c>
      <c r="J450" s="2">
        <v>-0.4778568</v>
      </c>
      <c r="K450" s="2">
        <v>-0.0326923</v>
      </c>
      <c r="L450" s="2">
        <v>-0.0830125</v>
      </c>
      <c r="M450" s="2">
        <v>0.49645299</v>
      </c>
      <c r="N450" s="2">
        <v>0.56957412</v>
      </c>
      <c r="O450" s="2">
        <v>0.10002525</v>
      </c>
      <c r="P450" s="2">
        <v>0.0</v>
      </c>
      <c r="Q450" s="1">
        <v>0.0</v>
      </c>
      <c r="R450" s="6">
        <v>0.0</v>
      </c>
      <c r="S450" s="2">
        <v>0.0</v>
      </c>
      <c r="T450" s="2">
        <v>0.0</v>
      </c>
      <c r="U450" s="6">
        <v>0.0</v>
      </c>
      <c r="V450" s="6"/>
      <c r="W450" s="6"/>
      <c r="X450" s="6"/>
      <c r="Y450" s="6"/>
      <c r="Z450" s="6"/>
    </row>
    <row r="451">
      <c r="A451" s="1" t="s">
        <v>1191</v>
      </c>
      <c r="B451" s="2">
        <v>-1.7299501</v>
      </c>
      <c r="C451" s="2">
        <v>-1.2476535</v>
      </c>
      <c r="D451" s="2">
        <v>-2.2580418</v>
      </c>
      <c r="E451" s="2">
        <v>-0.6890547</v>
      </c>
      <c r="F451" s="2">
        <v>-0.6727412</v>
      </c>
      <c r="G451" s="2">
        <v>1.30163193</v>
      </c>
      <c r="H451" s="2">
        <v>-1.1345904</v>
      </c>
      <c r="I451" s="2">
        <v>0.85940127</v>
      </c>
      <c r="J451" s="2">
        <v>-0.455055</v>
      </c>
      <c r="K451" s="2">
        <v>-1.860716</v>
      </c>
      <c r="L451" s="2">
        <v>-0.6376869</v>
      </c>
      <c r="M451" s="2">
        <v>-0.5813103</v>
      </c>
      <c r="N451" s="2">
        <v>-8.5288093</v>
      </c>
      <c r="O451" s="2">
        <v>-1.1330035</v>
      </c>
      <c r="P451" s="2">
        <v>-5.0</v>
      </c>
      <c r="Q451" s="1">
        <v>0.0</v>
      </c>
      <c r="R451" s="6">
        <v>0.0</v>
      </c>
      <c r="S451" s="2">
        <v>0.0</v>
      </c>
      <c r="T451" s="2">
        <v>0.0</v>
      </c>
      <c r="U451" s="6">
        <v>0.0</v>
      </c>
      <c r="V451" s="6"/>
      <c r="W451" s="6"/>
      <c r="X451" s="6"/>
      <c r="Y451" s="6"/>
      <c r="Z451" s="6"/>
    </row>
    <row r="452">
      <c r="A452" s="1" t="s">
        <v>1271</v>
      </c>
      <c r="B452" s="2">
        <v>-1.2984145</v>
      </c>
      <c r="C452" s="2">
        <v>-0.0670982</v>
      </c>
      <c r="D452" s="2">
        <v>0.45863802</v>
      </c>
      <c r="E452" s="2">
        <v>-0.1000387</v>
      </c>
      <c r="F452" s="2">
        <v>-0.1108494</v>
      </c>
      <c r="G452" s="2">
        <v>1.25406748</v>
      </c>
      <c r="H452" s="2">
        <v>-1.3414766</v>
      </c>
      <c r="I452" s="2">
        <v>0.47345236</v>
      </c>
      <c r="J452" s="2">
        <v>-0.2422375</v>
      </c>
      <c r="K452" s="2">
        <v>-1.4495416</v>
      </c>
      <c r="L452" s="2">
        <v>0.28004712</v>
      </c>
      <c r="M452" s="2">
        <v>-0.375907</v>
      </c>
      <c r="N452" s="2">
        <v>-0.8047572</v>
      </c>
      <c r="O452" s="2">
        <v>-0.6793718</v>
      </c>
      <c r="P452" s="2">
        <v>1.0</v>
      </c>
      <c r="Q452" s="1">
        <v>0.0</v>
      </c>
      <c r="R452" s="6">
        <v>0.0</v>
      </c>
      <c r="S452" s="2">
        <v>0.0</v>
      </c>
      <c r="T452" s="2">
        <v>0.0</v>
      </c>
      <c r="U452" s="6">
        <v>1.0</v>
      </c>
      <c r="V452" s="6"/>
      <c r="W452" s="6"/>
      <c r="X452" s="6"/>
      <c r="Y452" s="6"/>
      <c r="Z452" s="6"/>
    </row>
    <row r="453">
      <c r="A453" s="1" t="s">
        <v>1081</v>
      </c>
      <c r="B453" s="2">
        <v>-0.2259843</v>
      </c>
      <c r="C453" s="2">
        <v>1.16396125</v>
      </c>
      <c r="D453" s="2">
        <v>-0.8004495</v>
      </c>
      <c r="E453" s="2">
        <v>-0.5458536</v>
      </c>
      <c r="F453" s="2">
        <v>-0.4479845</v>
      </c>
      <c r="G453" s="2">
        <v>0.60005628</v>
      </c>
      <c r="H453" s="2">
        <v>0.48601845</v>
      </c>
      <c r="I453" s="2">
        <v>0.67857731</v>
      </c>
      <c r="J453" s="2">
        <v>-0.8844901</v>
      </c>
      <c r="K453" s="2">
        <v>-0.3024436</v>
      </c>
      <c r="L453" s="2">
        <v>0.63302174</v>
      </c>
      <c r="M453" s="2">
        <v>0.11464448</v>
      </c>
      <c r="N453" s="2">
        <v>0.46299257</v>
      </c>
      <c r="O453" s="2">
        <v>0.37800312</v>
      </c>
      <c r="P453" s="2">
        <v>2.0</v>
      </c>
      <c r="Q453" s="1">
        <v>0.0</v>
      </c>
      <c r="R453" s="6">
        <v>0.0</v>
      </c>
      <c r="S453" s="2">
        <v>0.0</v>
      </c>
      <c r="T453" s="2">
        <v>1.0</v>
      </c>
      <c r="U453" s="6">
        <v>1.0</v>
      </c>
      <c r="V453" s="6"/>
      <c r="W453" s="6"/>
      <c r="X453" s="6"/>
      <c r="Y453" s="6"/>
      <c r="Z453" s="6"/>
    </row>
    <row r="454">
      <c r="A454" s="1" t="s">
        <v>1114</v>
      </c>
      <c r="B454" s="2">
        <v>0.3636386</v>
      </c>
      <c r="C454" s="2">
        <v>0.96644956</v>
      </c>
      <c r="D454" s="2">
        <v>1.81036111</v>
      </c>
      <c r="E454" s="2">
        <v>-0.3036446</v>
      </c>
      <c r="F454" s="2">
        <v>-0.6727412</v>
      </c>
      <c r="G454" s="2">
        <v>-0.1015194</v>
      </c>
      <c r="H454" s="2">
        <v>0.00328391</v>
      </c>
      <c r="I454" s="2">
        <v>0.77953564</v>
      </c>
      <c r="J454" s="2">
        <v>-0.0560223</v>
      </c>
      <c r="K454" s="2">
        <v>-0.3757741</v>
      </c>
      <c r="L454" s="2">
        <v>-0.587262</v>
      </c>
      <c r="M454" s="2">
        <v>-0.8229612</v>
      </c>
      <c r="N454" s="2">
        <v>2.53051868</v>
      </c>
      <c r="O454" s="2">
        <v>0.03277229</v>
      </c>
      <c r="P454" s="2">
        <v>1.0</v>
      </c>
      <c r="Q454" s="1">
        <v>0.0</v>
      </c>
      <c r="R454" s="6">
        <v>0.0</v>
      </c>
      <c r="S454" s="2">
        <v>0.0</v>
      </c>
      <c r="T454" s="2">
        <v>0.0</v>
      </c>
      <c r="U454" s="6">
        <v>1.0</v>
      </c>
      <c r="V454" s="6"/>
      <c r="W454" s="6"/>
      <c r="X454" s="6"/>
      <c r="Y454" s="6"/>
      <c r="Z454" s="6"/>
    </row>
    <row r="455">
      <c r="A455" s="1" t="s">
        <v>1268</v>
      </c>
      <c r="B455" s="2">
        <v>0.83790054</v>
      </c>
      <c r="C455" s="2">
        <v>-0.0932397</v>
      </c>
      <c r="D455" s="2">
        <v>-0.8117926</v>
      </c>
      <c r="E455" s="2">
        <v>0.52313494</v>
      </c>
      <c r="F455" s="2">
        <v>0.78817747</v>
      </c>
      <c r="G455" s="2">
        <v>-0.6841839</v>
      </c>
      <c r="H455" s="2">
        <v>1.60090537</v>
      </c>
      <c r="I455" s="2">
        <v>0.35658916</v>
      </c>
      <c r="J455" s="2">
        <v>0.95866082</v>
      </c>
      <c r="K455" s="2">
        <v>-0.3050626</v>
      </c>
      <c r="L455" s="2">
        <v>0.82463653</v>
      </c>
      <c r="M455" s="2">
        <v>0.21613788</v>
      </c>
      <c r="N455" s="2">
        <v>4.43703371</v>
      </c>
      <c r="O455" s="2">
        <v>1.13312564</v>
      </c>
      <c r="P455" s="2">
        <v>1.0</v>
      </c>
      <c r="Q455" s="1">
        <v>0.0</v>
      </c>
      <c r="R455" s="6">
        <v>0.0</v>
      </c>
      <c r="S455" s="2">
        <v>0.0</v>
      </c>
      <c r="T455" s="2">
        <v>0.0</v>
      </c>
      <c r="U455" s="6">
        <v>1.0</v>
      </c>
      <c r="V455" s="6"/>
      <c r="W455" s="6"/>
      <c r="X455" s="6"/>
      <c r="Y455" s="6"/>
      <c r="Z455" s="6"/>
    </row>
    <row r="456">
      <c r="A456" s="1" t="s">
        <v>1141</v>
      </c>
      <c r="B456" s="2">
        <v>0.27391337</v>
      </c>
      <c r="C456" s="2">
        <v>-0.2341425</v>
      </c>
      <c r="D456" s="2">
        <v>0.24122801</v>
      </c>
      <c r="E456" s="2">
        <v>0.46757078</v>
      </c>
      <c r="F456" s="2">
        <v>-0.5603628</v>
      </c>
      <c r="G456" s="2">
        <v>-0.7793128</v>
      </c>
      <c r="H456" s="2">
        <v>0.41705637</v>
      </c>
      <c r="I456" s="2">
        <v>0.72970496</v>
      </c>
      <c r="J456" s="2">
        <v>-0.2384372</v>
      </c>
      <c r="K456" s="2">
        <v>0.23444013</v>
      </c>
      <c r="L456" s="2">
        <v>-0.536837</v>
      </c>
      <c r="M456" s="2">
        <v>0.5496162</v>
      </c>
      <c r="N456" s="2">
        <v>0.39700641</v>
      </c>
      <c r="O456" s="2">
        <v>0.51772435</v>
      </c>
      <c r="P456" s="2">
        <v>1.0</v>
      </c>
      <c r="Q456" s="1">
        <v>0.0</v>
      </c>
      <c r="R456" s="6">
        <v>0.0</v>
      </c>
      <c r="S456" s="2">
        <v>0.0</v>
      </c>
      <c r="T456" s="2">
        <v>0.0</v>
      </c>
      <c r="U456" s="6">
        <v>1.0</v>
      </c>
      <c r="V456" s="6"/>
      <c r="W456" s="6"/>
      <c r="X456" s="6"/>
      <c r="Y456" s="6"/>
      <c r="Z456" s="6"/>
    </row>
    <row r="457">
      <c r="A457" s="1" t="s">
        <v>1221</v>
      </c>
      <c r="B457" s="2">
        <v>-0.2815285</v>
      </c>
      <c r="C457" s="2">
        <v>-0.0164763</v>
      </c>
      <c r="D457" s="2">
        <v>-0.6510983</v>
      </c>
      <c r="E457" s="2">
        <v>-0.8467009</v>
      </c>
      <c r="F457" s="2">
        <v>0.00152896</v>
      </c>
      <c r="G457" s="2">
        <v>0.07684733</v>
      </c>
      <c r="H457" s="2">
        <v>0.08373967</v>
      </c>
      <c r="I457" s="2">
        <v>0.52942655</v>
      </c>
      <c r="J457" s="2">
        <v>0.55582783</v>
      </c>
      <c r="K457" s="2">
        <v>-0.7738537</v>
      </c>
      <c r="L457" s="2">
        <v>-0.8293017</v>
      </c>
      <c r="M457" s="2">
        <v>0.12431051</v>
      </c>
      <c r="N457" s="2">
        <v>-1.1907261</v>
      </c>
      <c r="O457" s="2">
        <v>0.10360789</v>
      </c>
      <c r="P457" s="2">
        <v>-5.0</v>
      </c>
      <c r="Q457" s="1">
        <v>0.0</v>
      </c>
      <c r="R457" s="6">
        <v>0.0</v>
      </c>
      <c r="S457" s="2">
        <v>0.0</v>
      </c>
      <c r="T457" s="2">
        <v>0.0</v>
      </c>
      <c r="U457" s="6">
        <v>0.0</v>
      </c>
      <c r="V457" s="6"/>
      <c r="W457" s="6"/>
      <c r="X457" s="6"/>
      <c r="Y457" s="6"/>
      <c r="Z457" s="6"/>
    </row>
    <row r="458">
      <c r="A458" s="1" t="s">
        <v>1097</v>
      </c>
      <c r="B458" s="2">
        <v>0.23118707</v>
      </c>
      <c r="C458" s="2">
        <v>0.59058911</v>
      </c>
      <c r="D458" s="2">
        <v>0.4132655</v>
      </c>
      <c r="E458" s="2">
        <v>1.16922567</v>
      </c>
      <c r="F458" s="2">
        <v>-0.1108494</v>
      </c>
      <c r="G458" s="2">
        <v>0.07684733</v>
      </c>
      <c r="H458" s="2">
        <v>0.00328391</v>
      </c>
      <c r="I458" s="2">
        <v>0.74117284</v>
      </c>
      <c r="J458" s="2">
        <v>-1.6749548</v>
      </c>
      <c r="K458" s="2">
        <v>0.83941645</v>
      </c>
      <c r="L458" s="2">
        <v>0.55234183</v>
      </c>
      <c r="M458" s="2">
        <v>0.48195393</v>
      </c>
      <c r="N458" s="2">
        <v>2.66317744</v>
      </c>
      <c r="O458" s="2">
        <v>0.62189912</v>
      </c>
      <c r="P458" s="2">
        <v>1.0</v>
      </c>
      <c r="Q458" s="1">
        <v>0.0</v>
      </c>
      <c r="R458" s="6">
        <v>0.0</v>
      </c>
      <c r="S458" s="2">
        <v>0.0</v>
      </c>
      <c r="T458" s="2">
        <v>0.0</v>
      </c>
      <c r="U458" s="6">
        <v>1.0</v>
      </c>
      <c r="V458" s="6"/>
      <c r="W458" s="6"/>
      <c r="X458" s="6"/>
      <c r="Y458" s="6"/>
      <c r="Z458" s="6"/>
    </row>
    <row r="459">
      <c r="A459" s="1" t="s">
        <v>1150</v>
      </c>
      <c r="B459" s="2">
        <v>-0.3627085</v>
      </c>
      <c r="C459" s="2">
        <v>0.74438253</v>
      </c>
      <c r="D459" s="2">
        <v>-0.8080116</v>
      </c>
      <c r="E459" s="2">
        <v>0.23134379</v>
      </c>
      <c r="F459" s="2">
        <v>-0.8974979</v>
      </c>
      <c r="G459" s="2">
        <v>0.23143179</v>
      </c>
      <c r="H459" s="2">
        <v>-0.536919</v>
      </c>
      <c r="I459" s="2">
        <v>0.28491488</v>
      </c>
      <c r="J459" s="2">
        <v>-0.3182437</v>
      </c>
      <c r="K459" s="2">
        <v>-1.5595373</v>
      </c>
      <c r="L459" s="2">
        <v>0.94565641</v>
      </c>
      <c r="M459" s="2">
        <v>1.08366481</v>
      </c>
      <c r="N459" s="2">
        <v>-1.1674267</v>
      </c>
      <c r="O459" s="2">
        <v>0.08298869</v>
      </c>
      <c r="P459" s="2">
        <v>1.0</v>
      </c>
      <c r="Q459" s="1">
        <v>0.0</v>
      </c>
      <c r="R459" s="6">
        <v>0.0</v>
      </c>
      <c r="S459" s="2">
        <v>0.0</v>
      </c>
      <c r="T459" s="2">
        <v>0.0</v>
      </c>
      <c r="U459" s="6">
        <v>1.0</v>
      </c>
      <c r="V459" s="6"/>
      <c r="W459" s="6"/>
      <c r="X459" s="6"/>
      <c r="Y459" s="6"/>
      <c r="Z459" s="6"/>
    </row>
    <row r="460">
      <c r="A460" s="1" t="s">
        <v>1120</v>
      </c>
      <c r="B460" s="2">
        <v>0.94898892</v>
      </c>
      <c r="C460" s="2">
        <v>-0.1503188</v>
      </c>
      <c r="D460" s="2">
        <v>0.77057412</v>
      </c>
      <c r="E460" s="2">
        <v>1.40227732</v>
      </c>
      <c r="F460" s="2">
        <v>0.78817747</v>
      </c>
      <c r="G460" s="2">
        <v>-1.326304</v>
      </c>
      <c r="H460" s="2">
        <v>1.47447489</v>
      </c>
      <c r="I460" s="2">
        <v>1.01517336</v>
      </c>
      <c r="J460" s="2">
        <v>0.16059546</v>
      </c>
      <c r="K460" s="2">
        <v>1.20083088</v>
      </c>
      <c r="L460" s="2">
        <v>0.59268178</v>
      </c>
      <c r="M460" s="2">
        <v>0.75018649</v>
      </c>
      <c r="N460" s="2">
        <v>7.86208979</v>
      </c>
      <c r="O460" s="2">
        <v>1.72454527</v>
      </c>
      <c r="P460" s="2">
        <v>1.0</v>
      </c>
      <c r="Q460" s="1">
        <v>0.0</v>
      </c>
      <c r="R460" s="6">
        <v>0.0</v>
      </c>
      <c r="S460" s="2">
        <v>0.0</v>
      </c>
      <c r="T460" s="2">
        <v>0.0</v>
      </c>
      <c r="U460" s="6">
        <v>1.0</v>
      </c>
      <c r="V460" s="6"/>
      <c r="W460" s="6"/>
      <c r="X460" s="6"/>
      <c r="Y460" s="6"/>
      <c r="Z460" s="6"/>
    </row>
    <row r="461">
      <c r="A461" s="1" t="s">
        <v>1179</v>
      </c>
      <c r="B461" s="2">
        <v>0.705449</v>
      </c>
      <c r="C461" s="2">
        <v>1.23125037</v>
      </c>
      <c r="D461" s="2">
        <v>0.7081869</v>
      </c>
      <c r="E461" s="2">
        <v>0.50952606</v>
      </c>
      <c r="F461" s="2">
        <v>0.22628568</v>
      </c>
      <c r="G461" s="2">
        <v>-0.2561038</v>
      </c>
      <c r="H461" s="2">
        <v>0.681411</v>
      </c>
      <c r="I461" s="2">
        <v>0.39932068</v>
      </c>
      <c r="J461" s="2">
        <v>-0.0978257</v>
      </c>
      <c r="K461" s="2">
        <v>0.36538738</v>
      </c>
      <c r="L461" s="2">
        <v>0.09851731</v>
      </c>
      <c r="M461" s="2">
        <v>0.624528</v>
      </c>
      <c r="N461" s="2">
        <v>5.59541745</v>
      </c>
      <c r="O461" s="2">
        <v>1.07699128</v>
      </c>
      <c r="P461" s="2">
        <v>2.0</v>
      </c>
      <c r="Q461" s="1">
        <v>0.0</v>
      </c>
      <c r="R461" s="6">
        <v>0.0</v>
      </c>
      <c r="S461" s="2">
        <v>0.0</v>
      </c>
      <c r="T461" s="2">
        <v>1.0</v>
      </c>
      <c r="U461" s="6">
        <v>1.0</v>
      </c>
      <c r="V461" s="6"/>
      <c r="W461" s="6"/>
      <c r="X461" s="6"/>
      <c r="Y461" s="6"/>
      <c r="Z461" s="6"/>
    </row>
    <row r="462">
      <c r="A462" s="1" t="s">
        <v>1177</v>
      </c>
      <c r="B462" s="2">
        <v>1.05580467</v>
      </c>
      <c r="C462" s="2">
        <v>-0.8798994</v>
      </c>
      <c r="D462" s="2">
        <v>-1.0613415</v>
      </c>
      <c r="E462" s="2">
        <v>0.47851503</v>
      </c>
      <c r="F462" s="2">
        <v>0.90055583</v>
      </c>
      <c r="G462" s="2">
        <v>-1.1003728</v>
      </c>
      <c r="H462" s="2">
        <v>0.45153741</v>
      </c>
      <c r="I462" s="2">
        <v>0.8109358</v>
      </c>
      <c r="J462" s="2">
        <v>1.26268571</v>
      </c>
      <c r="K462" s="2">
        <v>-0.1479259</v>
      </c>
      <c r="L462" s="2">
        <v>0.41115198</v>
      </c>
      <c r="M462" s="2">
        <v>0.35871194</v>
      </c>
      <c r="N462" s="2">
        <v>2.98293667</v>
      </c>
      <c r="O462" s="2">
        <v>0.84093169</v>
      </c>
      <c r="P462" s="2">
        <v>0.0</v>
      </c>
      <c r="Q462" s="1">
        <v>0.0</v>
      </c>
      <c r="R462" s="6">
        <v>0.0</v>
      </c>
      <c r="S462" s="2">
        <v>0.0</v>
      </c>
      <c r="T462" s="2">
        <v>0.0</v>
      </c>
      <c r="U462" s="6">
        <v>0.0</v>
      </c>
      <c r="V462" s="6"/>
      <c r="W462" s="6"/>
      <c r="X462" s="6"/>
      <c r="Y462" s="6"/>
      <c r="Z462" s="6"/>
    </row>
    <row r="463">
      <c r="A463" s="1" t="s">
        <v>1115</v>
      </c>
      <c r="B463" s="2">
        <v>0.14573447</v>
      </c>
      <c r="C463" s="2">
        <v>0.40518431</v>
      </c>
      <c r="D463" s="2">
        <v>0.18640288</v>
      </c>
      <c r="E463" s="2">
        <v>0.08004712</v>
      </c>
      <c r="F463" s="2">
        <v>0.90055583</v>
      </c>
      <c r="G463" s="2">
        <v>0.02928288</v>
      </c>
      <c r="H463" s="2">
        <v>-0.1001592</v>
      </c>
      <c r="I463" s="2">
        <v>0.34887564</v>
      </c>
      <c r="J463" s="2">
        <v>0.07318831</v>
      </c>
      <c r="K463" s="2">
        <v>0.29729481</v>
      </c>
      <c r="L463" s="2">
        <v>0.7641266</v>
      </c>
      <c r="M463" s="2">
        <v>-0.2091678</v>
      </c>
      <c r="N463" s="2">
        <v>3.46591407</v>
      </c>
      <c r="O463" s="2">
        <v>0.37932378</v>
      </c>
      <c r="P463" s="2">
        <v>-1.0</v>
      </c>
      <c r="Q463" s="1">
        <v>0.0</v>
      </c>
      <c r="R463" s="6">
        <v>0.0</v>
      </c>
      <c r="S463" s="2">
        <v>0.0</v>
      </c>
      <c r="T463" s="2">
        <v>0.0</v>
      </c>
      <c r="U463" s="6">
        <v>0.0</v>
      </c>
      <c r="V463" s="6"/>
      <c r="W463" s="6"/>
      <c r="X463" s="6"/>
      <c r="Y463" s="6"/>
      <c r="Z463" s="6"/>
    </row>
    <row r="464">
      <c r="A464" s="1" t="s">
        <v>1077</v>
      </c>
      <c r="B464" s="2">
        <v>0.29527652</v>
      </c>
      <c r="C464" s="2">
        <v>-0.503393</v>
      </c>
      <c r="D464" s="2">
        <v>1.61374685</v>
      </c>
      <c r="E464" s="2">
        <v>0.31643992</v>
      </c>
      <c r="F464" s="2">
        <v>-1.0098763</v>
      </c>
      <c r="G464" s="2">
        <v>0.35034292</v>
      </c>
      <c r="H464" s="2">
        <v>-0.0541845</v>
      </c>
      <c r="I464" s="2">
        <v>0.51857302</v>
      </c>
      <c r="J464" s="2">
        <v>0.94345957</v>
      </c>
      <c r="K464" s="2">
        <v>-0.5145782</v>
      </c>
      <c r="L464" s="2">
        <v>0.24979215</v>
      </c>
      <c r="M464" s="2">
        <v>-0.9897004</v>
      </c>
      <c r="N464" s="2">
        <v>3.83514756</v>
      </c>
      <c r="O464" s="2">
        <v>-0.3012552</v>
      </c>
      <c r="P464" s="2">
        <v>2.0</v>
      </c>
      <c r="Q464" s="1">
        <v>0.0</v>
      </c>
      <c r="R464" s="6">
        <v>0.0</v>
      </c>
      <c r="S464" s="2">
        <v>0.0</v>
      </c>
      <c r="T464" s="2">
        <v>1.0</v>
      </c>
      <c r="U464" s="6">
        <v>1.0</v>
      </c>
      <c r="V464" s="6"/>
      <c r="W464" s="6"/>
      <c r="X464" s="6"/>
      <c r="Y464" s="6"/>
      <c r="Z464" s="6"/>
    </row>
    <row r="465">
      <c r="A465" s="1" t="s">
        <v>1121</v>
      </c>
      <c r="B465" s="2">
        <v>-0.0465339</v>
      </c>
      <c r="C465" s="2">
        <v>-0.5062473</v>
      </c>
      <c r="D465" s="2">
        <v>-0.628412</v>
      </c>
      <c r="E465" s="2">
        <v>0.71901172</v>
      </c>
      <c r="F465" s="2">
        <v>0.78817747</v>
      </c>
      <c r="G465" s="2">
        <v>0.06495621</v>
      </c>
      <c r="H465" s="2">
        <v>-0.5943874</v>
      </c>
      <c r="I465" s="2">
        <v>0.58956468</v>
      </c>
      <c r="J465" s="2">
        <v>0.08838955</v>
      </c>
      <c r="K465" s="2">
        <v>0.81846489</v>
      </c>
      <c r="L465" s="2">
        <v>-0.7587068</v>
      </c>
      <c r="M465" s="2">
        <v>-0.7842971</v>
      </c>
      <c r="N465" s="2">
        <v>0.17868445</v>
      </c>
      <c r="O465" s="2">
        <v>0.05816489</v>
      </c>
      <c r="P465" s="2">
        <v>-2.0</v>
      </c>
      <c r="Q465" s="1">
        <v>0.0</v>
      </c>
      <c r="R465" s="6">
        <v>0.0</v>
      </c>
      <c r="S465" s="2">
        <v>0.0</v>
      </c>
      <c r="T465" s="2">
        <v>0.0</v>
      </c>
      <c r="U465" s="6">
        <v>0.0</v>
      </c>
      <c r="V465" s="6"/>
      <c r="W465" s="6"/>
      <c r="X465" s="6"/>
      <c r="Y465" s="6"/>
      <c r="Z465" s="6"/>
    </row>
    <row r="466">
      <c r="A466" s="1" t="s">
        <v>1154</v>
      </c>
      <c r="B466" s="2">
        <v>0.56017958</v>
      </c>
      <c r="C466" s="2">
        <v>1.35944062</v>
      </c>
      <c r="D466" s="2">
        <v>-0.9668154</v>
      </c>
      <c r="E466" s="2">
        <v>0.32303985</v>
      </c>
      <c r="F466" s="2">
        <v>-0.8974979</v>
      </c>
      <c r="G466" s="2">
        <v>-0.3631238</v>
      </c>
      <c r="H466" s="2">
        <v>0.48601845</v>
      </c>
      <c r="I466" s="2">
        <v>0.63297882</v>
      </c>
      <c r="J466" s="2">
        <v>1.7339243</v>
      </c>
      <c r="K466" s="2">
        <v>0.28681903</v>
      </c>
      <c r="L466" s="2">
        <v>-0.7385368</v>
      </c>
      <c r="M466" s="2">
        <v>-1.9297226</v>
      </c>
      <c r="N466" s="2">
        <v>2.00707562</v>
      </c>
      <c r="O466" s="2">
        <v>0.34994727</v>
      </c>
      <c r="P466" s="2">
        <v>0.0</v>
      </c>
      <c r="Q466" s="1">
        <v>0.0</v>
      </c>
      <c r="R466" s="6">
        <v>0.0</v>
      </c>
      <c r="S466" s="2">
        <v>0.0</v>
      </c>
      <c r="T466" s="2">
        <v>0.0</v>
      </c>
      <c r="U466" s="6">
        <v>0.0</v>
      </c>
      <c r="V466" s="6"/>
      <c r="W466" s="6"/>
      <c r="X466" s="6"/>
      <c r="Y466" s="6"/>
      <c r="Z466" s="6"/>
    </row>
    <row r="467">
      <c r="A467" s="1" t="s">
        <v>1206</v>
      </c>
      <c r="B467" s="2">
        <v>-0.6959736</v>
      </c>
      <c r="C467" s="2">
        <v>-1.1845319</v>
      </c>
      <c r="D467" s="2">
        <v>-0.5735869</v>
      </c>
      <c r="E467" s="2">
        <v>-0.3592447</v>
      </c>
      <c r="F467" s="2">
        <v>0.67579911</v>
      </c>
      <c r="G467" s="2">
        <v>0.39790737</v>
      </c>
      <c r="H467" s="2">
        <v>-0.3185391</v>
      </c>
      <c r="I467" s="2">
        <v>0.65966895</v>
      </c>
      <c r="J467" s="2">
        <v>-1.0022998</v>
      </c>
      <c r="K467" s="2">
        <v>0.66918502</v>
      </c>
      <c r="L467" s="2">
        <v>-1.0713414</v>
      </c>
      <c r="M467" s="2">
        <v>-0.8036292</v>
      </c>
      <c r="N467" s="2">
        <v>-3.838103</v>
      </c>
      <c r="O467" s="2">
        <v>-0.4340913</v>
      </c>
      <c r="P467" s="2">
        <v>-1.0</v>
      </c>
      <c r="Q467" s="1">
        <v>0.0</v>
      </c>
      <c r="R467" s="6">
        <v>0.0</v>
      </c>
      <c r="S467" s="2">
        <v>0.0</v>
      </c>
      <c r="T467" s="2">
        <v>0.0</v>
      </c>
      <c r="U467" s="6">
        <v>0.0</v>
      </c>
      <c r="V467" s="6"/>
      <c r="W467" s="6"/>
      <c r="X467" s="6"/>
      <c r="Y467" s="6"/>
      <c r="Z467" s="6"/>
    </row>
    <row r="468">
      <c r="A468" s="1" t="s">
        <v>1143</v>
      </c>
      <c r="B468" s="2">
        <v>0.3636386</v>
      </c>
      <c r="C468" s="2">
        <v>0.20979729</v>
      </c>
      <c r="D468" s="2">
        <v>0.25257114</v>
      </c>
      <c r="E468" s="2">
        <v>-0.423718</v>
      </c>
      <c r="F468" s="2">
        <v>0.00152896</v>
      </c>
      <c r="G468" s="2">
        <v>-0.1847572</v>
      </c>
      <c r="H468" s="2">
        <v>-0.4219822</v>
      </c>
      <c r="I468" s="2">
        <v>0.34764694</v>
      </c>
      <c r="J468" s="2">
        <v>-0.7552795</v>
      </c>
      <c r="K468" s="2">
        <v>-0.7790916</v>
      </c>
      <c r="L468" s="2">
        <v>-0.3351372</v>
      </c>
      <c r="M468" s="2">
        <v>0.79610018</v>
      </c>
      <c r="N468" s="2">
        <v>-1.3947869</v>
      </c>
      <c r="O468" s="2">
        <v>-0.009685</v>
      </c>
      <c r="P468" s="2">
        <v>1.0</v>
      </c>
      <c r="Q468" s="1">
        <v>0.0</v>
      </c>
      <c r="R468" s="6">
        <v>0.0</v>
      </c>
      <c r="S468" s="2">
        <v>0.0</v>
      </c>
      <c r="T468" s="2">
        <v>0.0</v>
      </c>
      <c r="U468" s="6">
        <v>1.0</v>
      </c>
      <c r="V468" s="6"/>
      <c r="W468" s="6"/>
      <c r="X468" s="6"/>
      <c r="Y468" s="6"/>
      <c r="Z468" s="6"/>
    </row>
    <row r="469">
      <c r="A469" s="1" t="s">
        <v>1128</v>
      </c>
      <c r="B469" s="2">
        <v>-0.0764423</v>
      </c>
      <c r="C469" s="2">
        <v>-0.0108868</v>
      </c>
      <c r="D469" s="2">
        <v>0.89156751</v>
      </c>
      <c r="E469" s="2">
        <v>-1.7409721</v>
      </c>
      <c r="F469" s="2">
        <v>0.11390732</v>
      </c>
      <c r="G469" s="2">
        <v>-0.0420638</v>
      </c>
      <c r="H469" s="2">
        <v>-0.2380834</v>
      </c>
      <c r="I469" s="2">
        <v>0.29570015</v>
      </c>
      <c r="J469" s="2">
        <v>-0.3372453</v>
      </c>
      <c r="K469" s="2">
        <v>0.26062958</v>
      </c>
      <c r="L469" s="2">
        <v>-0.516667</v>
      </c>
      <c r="M469" s="2">
        <v>-1.395674</v>
      </c>
      <c r="N469" s="2">
        <v>-2.4340554</v>
      </c>
      <c r="O469" s="2">
        <v>-0.7698711</v>
      </c>
      <c r="P469" s="2">
        <v>-3.0</v>
      </c>
      <c r="Q469" s="1">
        <v>0.0</v>
      </c>
      <c r="R469" s="6">
        <v>0.0</v>
      </c>
      <c r="S469" s="2">
        <v>0.0</v>
      </c>
      <c r="T469" s="2">
        <v>0.0</v>
      </c>
      <c r="U469" s="6">
        <v>0.0</v>
      </c>
      <c r="V469" s="6"/>
      <c r="W469" s="6"/>
      <c r="X469" s="6"/>
      <c r="Y469" s="6"/>
      <c r="Z469" s="6"/>
    </row>
    <row r="470">
      <c r="A470" s="1" t="s">
        <v>1112</v>
      </c>
      <c r="B470" s="2">
        <v>0.5345438</v>
      </c>
      <c r="C470" s="2">
        <v>0.97913884</v>
      </c>
      <c r="D470" s="2">
        <v>-0.8401505</v>
      </c>
      <c r="E470" s="2">
        <v>1.74455154</v>
      </c>
      <c r="F470" s="2">
        <v>0.67579911</v>
      </c>
      <c r="G470" s="2">
        <v>-1.2430662</v>
      </c>
      <c r="H470" s="2">
        <v>0.86530988</v>
      </c>
      <c r="I470" s="2">
        <v>0.3873067</v>
      </c>
      <c r="J470" s="2">
        <v>1.06886984</v>
      </c>
      <c r="K470" s="2">
        <v>0.31038954</v>
      </c>
      <c r="L470" s="2">
        <v>0.7641266</v>
      </c>
      <c r="M470" s="2">
        <v>2.05751817</v>
      </c>
      <c r="N470" s="2">
        <v>7.09737252</v>
      </c>
      <c r="O470" s="2">
        <v>2.06111199</v>
      </c>
      <c r="P470" s="2">
        <v>1.0</v>
      </c>
      <c r="Q470" s="1">
        <v>0.0</v>
      </c>
      <c r="R470" s="6">
        <v>0.0</v>
      </c>
      <c r="S470" s="2">
        <v>0.0</v>
      </c>
      <c r="T470" s="2">
        <v>0.0</v>
      </c>
      <c r="U470" s="6">
        <v>1.0</v>
      </c>
      <c r="V470" s="6"/>
      <c r="W470" s="6"/>
      <c r="X470" s="6"/>
      <c r="Y470" s="6"/>
      <c r="Z470" s="6"/>
    </row>
    <row r="471">
      <c r="A471" s="1" t="s">
        <v>1146</v>
      </c>
      <c r="B471" s="2">
        <v>-0.1020781</v>
      </c>
      <c r="C471" s="2">
        <v>1.03851884</v>
      </c>
      <c r="D471" s="2">
        <v>1.0900723</v>
      </c>
      <c r="E471" s="2">
        <v>-0.3669207</v>
      </c>
      <c r="F471" s="2">
        <v>-0.7851196</v>
      </c>
      <c r="G471" s="2">
        <v>0.68329407</v>
      </c>
      <c r="H471" s="2">
        <v>-0.0426908</v>
      </c>
      <c r="I471" s="2">
        <v>0.44567004</v>
      </c>
      <c r="J471" s="2">
        <v>0.38101351</v>
      </c>
      <c r="K471" s="2">
        <v>0.29729481</v>
      </c>
      <c r="L471" s="2">
        <v>-0.9200666</v>
      </c>
      <c r="M471" s="2">
        <v>-1.760567</v>
      </c>
      <c r="N471" s="2">
        <v>2.01343462</v>
      </c>
      <c r="O471" s="2">
        <v>-0.2769841</v>
      </c>
      <c r="P471" s="2">
        <v>0.0</v>
      </c>
      <c r="Q471" s="1">
        <v>0.0</v>
      </c>
      <c r="R471" s="6">
        <v>0.0</v>
      </c>
      <c r="S471" s="2">
        <v>0.0</v>
      </c>
      <c r="T471" s="2">
        <v>0.0</v>
      </c>
      <c r="U471" s="6">
        <v>0.0</v>
      </c>
      <c r="V471" s="6"/>
      <c r="W471" s="6"/>
      <c r="X471" s="6"/>
      <c r="Y471" s="6"/>
      <c r="Z471" s="6"/>
    </row>
    <row r="472">
      <c r="A472" s="1" t="s">
        <v>1231</v>
      </c>
      <c r="B472" s="2">
        <v>-0.4310706</v>
      </c>
      <c r="C472" s="2">
        <v>-0.1773519</v>
      </c>
      <c r="D472" s="2">
        <v>-0.8382599</v>
      </c>
      <c r="E472" s="2">
        <v>0.57990898</v>
      </c>
      <c r="F472" s="2">
        <v>0.78817747</v>
      </c>
      <c r="G472" s="2">
        <v>0.18386734</v>
      </c>
      <c r="H472" s="2">
        <v>-0.0886655</v>
      </c>
      <c r="I472" s="2">
        <v>0.40621506</v>
      </c>
      <c r="J472" s="2">
        <v>-0.0674232</v>
      </c>
      <c r="K472" s="2">
        <v>-0.095547</v>
      </c>
      <c r="L472" s="2">
        <v>-0.0830125</v>
      </c>
      <c r="M472" s="2">
        <v>-0.1004249</v>
      </c>
      <c r="N472" s="2">
        <v>0.17994253</v>
      </c>
      <c r="O472" s="2">
        <v>0.3015737</v>
      </c>
      <c r="P472" s="2">
        <v>2.0</v>
      </c>
      <c r="Q472" s="1">
        <v>0.0</v>
      </c>
      <c r="R472" s="6">
        <v>0.0</v>
      </c>
      <c r="S472" s="2">
        <v>0.0</v>
      </c>
      <c r="T472" s="2">
        <v>1.0</v>
      </c>
      <c r="U472" s="6">
        <v>1.0</v>
      </c>
      <c r="V472" s="6"/>
      <c r="W472" s="6"/>
      <c r="X472" s="6"/>
      <c r="Y472" s="6"/>
      <c r="Z472" s="6"/>
    </row>
    <row r="473">
      <c r="A473" s="1" t="s">
        <v>1087</v>
      </c>
      <c r="B473" s="2">
        <v>0.11155343</v>
      </c>
      <c r="C473" s="2">
        <v>-0.0670982</v>
      </c>
      <c r="D473" s="2">
        <v>1.59673215</v>
      </c>
      <c r="E473" s="2">
        <v>-0.4067055</v>
      </c>
      <c r="F473" s="2">
        <v>0.56342075</v>
      </c>
      <c r="G473" s="2">
        <v>-0.1253016</v>
      </c>
      <c r="H473" s="2">
        <v>-0.467957</v>
      </c>
      <c r="I473" s="2">
        <v>0.43672782</v>
      </c>
      <c r="J473" s="2">
        <v>-0.9262935</v>
      </c>
      <c r="K473" s="2">
        <v>0.38372</v>
      </c>
      <c r="L473" s="2">
        <v>0.1993672</v>
      </c>
      <c r="M473" s="2">
        <v>-0.6127249</v>
      </c>
      <c r="N473" s="2">
        <v>0.86893939</v>
      </c>
      <c r="O473" s="2">
        <v>-0.2860745</v>
      </c>
      <c r="P473" s="2">
        <v>1.0</v>
      </c>
      <c r="Q473" s="1">
        <v>0.0</v>
      </c>
      <c r="R473" s="6">
        <v>0.0</v>
      </c>
      <c r="S473" s="2">
        <v>0.0</v>
      </c>
      <c r="T473" s="2">
        <v>0.0</v>
      </c>
      <c r="U473" s="6">
        <v>1.0</v>
      </c>
      <c r="V473" s="6"/>
      <c r="W473" s="6"/>
      <c r="X473" s="6"/>
      <c r="Y473" s="6"/>
      <c r="Z473" s="6"/>
    </row>
    <row r="474">
      <c r="A474" s="1" t="s">
        <v>1157</v>
      </c>
      <c r="B474" s="2">
        <v>-0.4823421</v>
      </c>
      <c r="C474" s="2">
        <v>-0.0670982</v>
      </c>
      <c r="D474" s="2">
        <v>-1.3297956</v>
      </c>
      <c r="E474" s="2">
        <v>-0.607706</v>
      </c>
      <c r="F474" s="2">
        <v>0.00152896</v>
      </c>
      <c r="G474" s="2">
        <v>0.25521402</v>
      </c>
      <c r="H474" s="2">
        <v>0.07224599</v>
      </c>
      <c r="I474" s="2">
        <v>0.36635051</v>
      </c>
      <c r="J474" s="2">
        <v>-0.3676478</v>
      </c>
      <c r="K474" s="2">
        <v>0.5172862</v>
      </c>
      <c r="L474" s="2">
        <v>-0.8696417</v>
      </c>
      <c r="M474" s="2">
        <v>-1.3739254</v>
      </c>
      <c r="N474" s="2">
        <v>-4.2965122</v>
      </c>
      <c r="O474" s="2">
        <v>-0.4109354</v>
      </c>
      <c r="P474" s="2">
        <v>-6.0</v>
      </c>
      <c r="Q474" s="1">
        <v>0.0</v>
      </c>
      <c r="R474" s="6">
        <v>0.0</v>
      </c>
      <c r="S474" s="2">
        <v>0.0</v>
      </c>
      <c r="T474" s="2">
        <v>0.0</v>
      </c>
      <c r="U474" s="6">
        <v>0.0</v>
      </c>
      <c r="V474" s="6"/>
      <c r="W474" s="6"/>
      <c r="X474" s="6"/>
      <c r="Y474" s="6"/>
      <c r="Z474" s="6"/>
    </row>
    <row r="475">
      <c r="A475" s="1" t="s">
        <v>1078</v>
      </c>
      <c r="B475" s="2">
        <v>1.13271201</v>
      </c>
      <c r="C475" s="2">
        <v>0.66642087</v>
      </c>
      <c r="D475" s="2">
        <v>-0.671894</v>
      </c>
      <c r="E475" s="2">
        <v>0.5386667</v>
      </c>
      <c r="F475" s="2">
        <v>0.33866403</v>
      </c>
      <c r="G475" s="2">
        <v>-0.9338973</v>
      </c>
      <c r="H475" s="2">
        <v>1.06070243</v>
      </c>
      <c r="I475" s="2">
        <v>0.43672782</v>
      </c>
      <c r="J475" s="2">
        <v>0.68883872</v>
      </c>
      <c r="K475" s="2">
        <v>-0.284111</v>
      </c>
      <c r="L475" s="2">
        <v>0.36072703</v>
      </c>
      <c r="M475" s="2">
        <v>0.23305344</v>
      </c>
      <c r="N475" s="2">
        <v>3.42233307</v>
      </c>
      <c r="O475" s="2">
        <v>1.04077165</v>
      </c>
      <c r="P475" s="2">
        <v>0.0</v>
      </c>
      <c r="Q475" s="1">
        <v>0.0</v>
      </c>
      <c r="R475" s="6">
        <v>0.0</v>
      </c>
      <c r="S475" s="2">
        <v>0.0</v>
      </c>
      <c r="T475" s="2">
        <v>0.0</v>
      </c>
      <c r="U475" s="6">
        <v>0.0</v>
      </c>
      <c r="V475" s="6"/>
      <c r="W475" s="6"/>
      <c r="X475" s="6"/>
      <c r="Y475" s="6"/>
      <c r="Z475" s="6"/>
    </row>
    <row r="476">
      <c r="A476" s="1" t="s">
        <v>1103</v>
      </c>
      <c r="B476" s="2">
        <v>0.23118707</v>
      </c>
      <c r="C476" s="2">
        <v>-0.1503188</v>
      </c>
      <c r="D476" s="2">
        <v>-0.1709057</v>
      </c>
      <c r="E476" s="2">
        <v>-0.4674132</v>
      </c>
      <c r="F476" s="2">
        <v>-0.5603628</v>
      </c>
      <c r="G476" s="2">
        <v>-0.0896283</v>
      </c>
      <c r="H476" s="2">
        <v>0.21017014</v>
      </c>
      <c r="I476" s="2">
        <v>0.51249777</v>
      </c>
      <c r="J476" s="2">
        <v>-0.1738319</v>
      </c>
      <c r="K476" s="2">
        <v>-0.3391089</v>
      </c>
      <c r="L476" s="2">
        <v>0.00775241</v>
      </c>
      <c r="M476" s="2">
        <v>-0.1995018</v>
      </c>
      <c r="N476" s="2">
        <v>-1.0258793</v>
      </c>
      <c r="O476" s="2">
        <v>-0.103812</v>
      </c>
      <c r="P476" s="2">
        <v>2.0</v>
      </c>
      <c r="Q476" s="1">
        <v>0.0</v>
      </c>
      <c r="R476" s="6">
        <v>0.0</v>
      </c>
      <c r="S476" s="2">
        <v>0.0</v>
      </c>
      <c r="T476" s="2">
        <v>1.0</v>
      </c>
      <c r="U476" s="6">
        <v>1.0</v>
      </c>
      <c r="V476" s="6"/>
      <c r="W476" s="6"/>
      <c r="X476" s="6"/>
      <c r="Y476" s="6"/>
      <c r="Z476" s="6"/>
    </row>
    <row r="477">
      <c r="A477" s="1" t="s">
        <v>1219</v>
      </c>
      <c r="B477" s="2">
        <v>0.25255022</v>
      </c>
      <c r="C477" s="2">
        <v>-0.6494037</v>
      </c>
      <c r="D477" s="2">
        <v>0.64012811</v>
      </c>
      <c r="E477" s="2">
        <v>0.02691931</v>
      </c>
      <c r="F477" s="2">
        <v>1.68720434</v>
      </c>
      <c r="G477" s="2">
        <v>-0.8149861</v>
      </c>
      <c r="H477" s="2">
        <v>1.29057602</v>
      </c>
      <c r="I477" s="2">
        <v>0.25808822</v>
      </c>
      <c r="J477" s="2">
        <v>-0.724877</v>
      </c>
      <c r="K477" s="2">
        <v>1.34749181</v>
      </c>
      <c r="L477" s="2">
        <v>-0.2947973</v>
      </c>
      <c r="M477" s="2">
        <v>-0.4435692</v>
      </c>
      <c r="N477" s="2">
        <v>1.61361376</v>
      </c>
      <c r="O477" s="2">
        <v>0.62963889</v>
      </c>
      <c r="P477" s="2">
        <v>-7.0</v>
      </c>
      <c r="Q477" s="1">
        <v>0.0</v>
      </c>
      <c r="R477" s="6">
        <v>0.0</v>
      </c>
      <c r="S477" s="2">
        <v>0.0</v>
      </c>
      <c r="T477" s="2">
        <v>0.0</v>
      </c>
      <c r="U477" s="6">
        <v>0.0</v>
      </c>
      <c r="V477" s="6"/>
      <c r="W477" s="6"/>
      <c r="X477" s="6"/>
      <c r="Y477" s="6"/>
      <c r="Z477" s="6"/>
    </row>
    <row r="478">
      <c r="A478" s="1" t="s">
        <v>1133</v>
      </c>
      <c r="B478" s="2">
        <v>-0.1362591</v>
      </c>
      <c r="C478" s="2">
        <v>-0.9277712</v>
      </c>
      <c r="D478" s="2">
        <v>-0.363739</v>
      </c>
      <c r="E478" s="2">
        <v>0.26130245</v>
      </c>
      <c r="F478" s="2">
        <v>-0.3356061</v>
      </c>
      <c r="G478" s="2">
        <v>-0.3987972</v>
      </c>
      <c r="H478" s="2">
        <v>0.95725931</v>
      </c>
      <c r="I478" s="2">
        <v>0.26266173</v>
      </c>
      <c r="J478" s="2">
        <v>-1.4431359</v>
      </c>
      <c r="K478" s="2">
        <v>0.94941215</v>
      </c>
      <c r="L478" s="2">
        <v>-0.5973469</v>
      </c>
      <c r="M478" s="2">
        <v>-0.7915466</v>
      </c>
      <c r="N478" s="2">
        <v>-4.3247071</v>
      </c>
      <c r="O478" s="2">
        <v>-0.1933717</v>
      </c>
      <c r="P478" s="2">
        <v>-3.0</v>
      </c>
      <c r="Q478" s="1">
        <v>0.0</v>
      </c>
      <c r="R478" s="6">
        <v>0.0</v>
      </c>
      <c r="S478" s="2">
        <v>0.0</v>
      </c>
      <c r="T478" s="2">
        <v>0.0</v>
      </c>
      <c r="U478" s="6">
        <v>0.0</v>
      </c>
      <c r="V478" s="6"/>
      <c r="W478" s="6"/>
      <c r="X478" s="6"/>
      <c r="Y478" s="6"/>
      <c r="Z478" s="6"/>
    </row>
    <row r="479">
      <c r="A479" s="1" t="s">
        <v>1232</v>
      </c>
      <c r="B479" s="2">
        <v>0.73535741</v>
      </c>
      <c r="C479" s="2">
        <v>-0.0670982</v>
      </c>
      <c r="D479" s="2">
        <v>-0.1652342</v>
      </c>
      <c r="E479" s="2">
        <v>-0.3585024</v>
      </c>
      <c r="F479" s="2">
        <v>-1.3470113</v>
      </c>
      <c r="G479" s="2">
        <v>0.21954068</v>
      </c>
      <c r="H479" s="2">
        <v>-0.1691213</v>
      </c>
      <c r="I479" s="2">
        <v>0.22375283</v>
      </c>
      <c r="J479" s="2">
        <v>-0.6830736</v>
      </c>
      <c r="K479" s="2">
        <v>-0.2657784</v>
      </c>
      <c r="L479" s="2">
        <v>-0.3754772</v>
      </c>
      <c r="M479" s="2">
        <v>0.20647184</v>
      </c>
      <c r="N479" s="2">
        <v>-2.368571</v>
      </c>
      <c r="O479" s="2">
        <v>-0.4108615</v>
      </c>
      <c r="P479" s="2">
        <v>1.0</v>
      </c>
      <c r="Q479" s="1">
        <v>0.0</v>
      </c>
      <c r="R479" s="6">
        <v>0.0</v>
      </c>
      <c r="S479" s="2">
        <v>0.0</v>
      </c>
      <c r="T479" s="2">
        <v>0.0</v>
      </c>
      <c r="U479" s="6">
        <v>1.0</v>
      </c>
      <c r="V479" s="6"/>
      <c r="W479" s="6"/>
      <c r="X479" s="6"/>
      <c r="Y479" s="6"/>
      <c r="Z479" s="6"/>
    </row>
    <row r="480">
      <c r="A480" s="1" t="s">
        <v>1199</v>
      </c>
      <c r="B480" s="2">
        <v>0.1500071</v>
      </c>
      <c r="C480" s="2">
        <v>0.59022749</v>
      </c>
      <c r="D480" s="2">
        <v>0.12023462</v>
      </c>
      <c r="E480" s="2">
        <v>1.08015167</v>
      </c>
      <c r="F480" s="2">
        <v>0.90055583</v>
      </c>
      <c r="G480" s="2">
        <v>-0.7436394</v>
      </c>
      <c r="H480" s="2">
        <v>0.31361326</v>
      </c>
      <c r="I480" s="2">
        <v>0.07726427</v>
      </c>
      <c r="J480" s="2">
        <v>1.00046424</v>
      </c>
      <c r="K480" s="2">
        <v>-0.3600604</v>
      </c>
      <c r="L480" s="2">
        <v>1.21795111</v>
      </c>
      <c r="M480" s="2">
        <v>1.33981483</v>
      </c>
      <c r="N480" s="2">
        <v>6.08079091</v>
      </c>
      <c r="O480" s="2">
        <v>1.23954784</v>
      </c>
      <c r="P480" s="2">
        <v>3.0</v>
      </c>
      <c r="Q480" s="1">
        <v>0.0</v>
      </c>
      <c r="R480" s="6">
        <v>0.0</v>
      </c>
      <c r="S480" s="2">
        <v>1.0</v>
      </c>
      <c r="T480" s="2">
        <v>1.0</v>
      </c>
      <c r="U480" s="6">
        <v>1.0</v>
      </c>
      <c r="V480" s="6"/>
      <c r="W480" s="6"/>
      <c r="X480" s="6"/>
      <c r="Y480" s="6"/>
      <c r="Z480" s="6"/>
    </row>
    <row r="481">
      <c r="A481" s="1" t="s">
        <v>1263</v>
      </c>
      <c r="B481" s="2">
        <v>0.07737239</v>
      </c>
      <c r="C481" s="2">
        <v>-0.7059998</v>
      </c>
      <c r="D481" s="2">
        <v>0.7686836</v>
      </c>
      <c r="E481" s="2">
        <v>1.23587005</v>
      </c>
      <c r="F481" s="2">
        <v>0.33866403</v>
      </c>
      <c r="G481" s="2">
        <v>-0.172866</v>
      </c>
      <c r="H481" s="2">
        <v>0.80784148</v>
      </c>
      <c r="I481" s="2">
        <v>0.11958622</v>
      </c>
      <c r="J481" s="2">
        <v>-0.3372453</v>
      </c>
      <c r="K481" s="2">
        <v>0.36800633</v>
      </c>
      <c r="L481" s="2">
        <v>1.08684625</v>
      </c>
      <c r="M481" s="2">
        <v>1.28423511</v>
      </c>
      <c r="N481" s="2">
        <v>4.86481097</v>
      </c>
      <c r="O481" s="2">
        <v>0.86719578</v>
      </c>
      <c r="P481" s="2">
        <v>1.0</v>
      </c>
      <c r="Q481" s="1">
        <v>0.0</v>
      </c>
      <c r="R481" s="6">
        <v>0.0</v>
      </c>
      <c r="S481" s="2">
        <v>0.0</v>
      </c>
      <c r="T481" s="2">
        <v>0.0</v>
      </c>
      <c r="U481" s="6">
        <v>1.0</v>
      </c>
      <c r="V481" s="6"/>
      <c r="W481" s="6"/>
      <c r="X481" s="6"/>
      <c r="Y481" s="6"/>
      <c r="Z481" s="6"/>
    </row>
    <row r="482">
      <c r="A482" s="1" t="s">
        <v>1215</v>
      </c>
      <c r="B482" s="2">
        <v>0.41063753</v>
      </c>
      <c r="C482" s="2">
        <v>-0.0670982</v>
      </c>
      <c r="D482" s="2">
        <v>0.2053081</v>
      </c>
      <c r="E482" s="2">
        <v>1.50652658</v>
      </c>
      <c r="F482" s="2">
        <v>0.90055583</v>
      </c>
      <c r="G482" s="2">
        <v>-1.2311751</v>
      </c>
      <c r="H482" s="2">
        <v>1.87675368</v>
      </c>
      <c r="I482" s="2">
        <v>0.34116212</v>
      </c>
      <c r="J482" s="2">
        <v>-0.2042344</v>
      </c>
      <c r="K482" s="2">
        <v>1.61724315</v>
      </c>
      <c r="L482" s="2">
        <v>-0.6981968</v>
      </c>
      <c r="M482" s="2">
        <v>-0.1221735</v>
      </c>
      <c r="N482" s="2">
        <v>3.54371569</v>
      </c>
      <c r="O482" s="2">
        <v>1.37489483</v>
      </c>
      <c r="P482" s="2">
        <v>0.0</v>
      </c>
      <c r="Q482" s="1">
        <v>0.0</v>
      </c>
      <c r="R482" s="6">
        <v>0.0</v>
      </c>
      <c r="S482" s="2">
        <v>0.0</v>
      </c>
      <c r="T482" s="2">
        <v>0.0</v>
      </c>
      <c r="U482" s="6">
        <v>0.0</v>
      </c>
      <c r="V482" s="6"/>
      <c r="W482" s="6"/>
      <c r="X482" s="6"/>
      <c r="Y482" s="6"/>
      <c r="Z482" s="6"/>
    </row>
    <row r="483">
      <c r="A483" s="1" t="s">
        <v>1272</v>
      </c>
      <c r="B483" s="2">
        <v>-0.8754241</v>
      </c>
      <c r="C483" s="2">
        <v>1.70626982</v>
      </c>
      <c r="D483" s="2">
        <v>0.35844036</v>
      </c>
      <c r="E483" s="2">
        <v>0.48455065</v>
      </c>
      <c r="F483" s="2">
        <v>1.35006926</v>
      </c>
      <c r="G483" s="2">
        <v>-0.172866</v>
      </c>
      <c r="H483" s="2">
        <v>-0.1231466</v>
      </c>
      <c r="I483" s="2">
        <v>0.049755</v>
      </c>
      <c r="J483" s="2">
        <v>0.90925677</v>
      </c>
      <c r="K483" s="2">
        <v>0.45966941</v>
      </c>
      <c r="L483" s="2">
        <v>0.5725118</v>
      </c>
      <c r="M483" s="2">
        <v>-0.4024886</v>
      </c>
      <c r="N483" s="2">
        <v>5.2819637</v>
      </c>
      <c r="O483" s="2">
        <v>0.84942048</v>
      </c>
      <c r="P483" s="2">
        <v>-6.0</v>
      </c>
      <c r="Q483" s="1">
        <v>0.0</v>
      </c>
      <c r="R483" s="6">
        <v>0.0</v>
      </c>
      <c r="S483" s="2">
        <v>0.0</v>
      </c>
      <c r="T483" s="2">
        <v>0.0</v>
      </c>
      <c r="U483" s="6">
        <v>0.0</v>
      </c>
      <c r="V483" s="6"/>
      <c r="W483" s="6"/>
      <c r="X483" s="6"/>
      <c r="Y483" s="6"/>
      <c r="Z483" s="6"/>
    </row>
    <row r="484">
      <c r="A484" s="1" t="s">
        <v>1075</v>
      </c>
      <c r="B484" s="2">
        <v>2.05132747</v>
      </c>
      <c r="C484" s="2">
        <v>-1.4709854</v>
      </c>
      <c r="D484" s="2">
        <v>0.83674238</v>
      </c>
      <c r="E484" s="2">
        <v>1.8391206</v>
      </c>
      <c r="F484" s="2">
        <v>1.91196106</v>
      </c>
      <c r="G484" s="2">
        <v>-1.9327507</v>
      </c>
      <c r="H484" s="2">
        <v>1.31356338</v>
      </c>
      <c r="I484" s="2">
        <v>0.1490068</v>
      </c>
      <c r="J484" s="2">
        <v>0.83705086</v>
      </c>
      <c r="K484" s="2">
        <v>1.85294821</v>
      </c>
      <c r="L484" s="2">
        <v>1.59109572</v>
      </c>
      <c r="M484" s="2">
        <v>1.36881294</v>
      </c>
      <c r="N484" s="2">
        <v>9.81957142</v>
      </c>
      <c r="O484" s="2">
        <v>1.70353415</v>
      </c>
      <c r="P484" s="2">
        <v>1.0</v>
      </c>
      <c r="Q484" s="1">
        <v>0.0</v>
      </c>
      <c r="R484" s="6">
        <v>0.0</v>
      </c>
      <c r="S484" s="2">
        <v>0.0</v>
      </c>
      <c r="T484" s="2">
        <v>0.0</v>
      </c>
      <c r="U484" s="6">
        <v>1.0</v>
      </c>
      <c r="V484" s="6"/>
      <c r="W484" s="6"/>
      <c r="X484" s="6"/>
      <c r="Y484" s="6"/>
      <c r="Z484" s="6"/>
    </row>
    <row r="485">
      <c r="A485" s="1" t="s">
        <v>1071</v>
      </c>
      <c r="B485" s="2">
        <v>-0.2900738</v>
      </c>
      <c r="C485" s="2">
        <v>0.56312736</v>
      </c>
      <c r="D485" s="2">
        <v>-0.1330953</v>
      </c>
      <c r="E485" s="2">
        <v>-0.6617303</v>
      </c>
      <c r="F485" s="2">
        <v>0.22628568</v>
      </c>
      <c r="G485" s="2">
        <v>-0.0420638</v>
      </c>
      <c r="H485" s="2">
        <v>0.15270174</v>
      </c>
      <c r="I485" s="2">
        <v>0.24976036</v>
      </c>
      <c r="J485" s="2">
        <v>0.80664837</v>
      </c>
      <c r="K485" s="2">
        <v>0.33657899</v>
      </c>
      <c r="L485" s="2">
        <v>-0.3452222</v>
      </c>
      <c r="M485" s="2">
        <v>-1.2216853</v>
      </c>
      <c r="N485" s="2">
        <v>0.58902907</v>
      </c>
      <c r="O485" s="2">
        <v>-0.0109029</v>
      </c>
      <c r="P485" s="2">
        <v>1.0</v>
      </c>
      <c r="Q485" s="1">
        <v>0.0</v>
      </c>
      <c r="R485" s="6">
        <v>0.0</v>
      </c>
      <c r="S485" s="2">
        <v>0.0</v>
      </c>
      <c r="T485" s="2">
        <v>0.0</v>
      </c>
      <c r="U485" s="6">
        <v>1.0</v>
      </c>
      <c r="V485" s="6"/>
      <c r="W485" s="6"/>
      <c r="X485" s="6"/>
      <c r="Y485" s="6"/>
      <c r="Z485" s="6"/>
    </row>
    <row r="486">
      <c r="A486" s="1" t="s">
        <v>1138</v>
      </c>
      <c r="B486" s="2">
        <v>-0.5293411</v>
      </c>
      <c r="C486" s="2">
        <v>-0.0670982</v>
      </c>
      <c r="D486" s="2">
        <v>-0.3788631</v>
      </c>
      <c r="E486" s="2">
        <v>0.65190804</v>
      </c>
      <c r="F486" s="2">
        <v>0.00152896</v>
      </c>
      <c r="G486" s="2">
        <v>0.40979848</v>
      </c>
      <c r="H486" s="2">
        <v>-0.536919</v>
      </c>
      <c r="I486" s="2">
        <v>0.18600438</v>
      </c>
      <c r="J486" s="2">
        <v>-0.3714481</v>
      </c>
      <c r="K486" s="2">
        <v>-0.2448268</v>
      </c>
      <c r="L486" s="2">
        <v>-1.0310015</v>
      </c>
      <c r="M486" s="2">
        <v>-0.5208975</v>
      </c>
      <c r="N486" s="2">
        <v>-2.3962324</v>
      </c>
      <c r="O486" s="2">
        <v>-0.2608292</v>
      </c>
      <c r="P486" s="2">
        <v>-2.0</v>
      </c>
      <c r="Q486" s="1">
        <v>0.0</v>
      </c>
      <c r="R486" s="6">
        <v>0.0</v>
      </c>
      <c r="S486" s="2">
        <v>0.0</v>
      </c>
      <c r="T486" s="2">
        <v>0.0</v>
      </c>
      <c r="U486" s="6">
        <v>0.0</v>
      </c>
      <c r="V486" s="6"/>
      <c r="W486" s="6"/>
      <c r="X486" s="6"/>
      <c r="Y486" s="6"/>
      <c r="Z486" s="6"/>
    </row>
    <row r="487">
      <c r="A487" s="1" t="s">
        <v>1131</v>
      </c>
      <c r="B487" s="2">
        <v>1.2309825</v>
      </c>
      <c r="C487" s="2">
        <v>0.65671597</v>
      </c>
      <c r="D487" s="2">
        <v>0.41893706</v>
      </c>
      <c r="E487" s="2">
        <v>0.00924855</v>
      </c>
      <c r="F487" s="2">
        <v>-0.7851196</v>
      </c>
      <c r="G487" s="2">
        <v>-0.482035</v>
      </c>
      <c r="H487" s="2">
        <v>0.88829724</v>
      </c>
      <c r="I487" s="2">
        <v>0.19883749</v>
      </c>
      <c r="J487" s="2">
        <v>-0.5690643</v>
      </c>
      <c r="K487" s="2">
        <v>-0.1531638</v>
      </c>
      <c r="L487" s="2">
        <v>1.07676127</v>
      </c>
      <c r="M487" s="2">
        <v>0.68735724</v>
      </c>
      <c r="N487" s="2">
        <v>2.53496152</v>
      </c>
      <c r="O487" s="2">
        <v>0.50354561</v>
      </c>
      <c r="P487" s="2">
        <v>1.0</v>
      </c>
      <c r="Q487" s="1">
        <v>0.0</v>
      </c>
      <c r="R487" s="6">
        <v>0.0</v>
      </c>
      <c r="S487" s="2">
        <v>0.0</v>
      </c>
      <c r="T487" s="2">
        <v>0.0</v>
      </c>
      <c r="U487" s="6">
        <v>1.0</v>
      </c>
      <c r="V487" s="6"/>
      <c r="W487" s="6"/>
      <c r="X487" s="6"/>
      <c r="Y487" s="6"/>
      <c r="Z487" s="6"/>
    </row>
    <row r="488">
      <c r="A488" s="1" t="s">
        <v>1227</v>
      </c>
      <c r="B488" s="2">
        <v>0.18846077</v>
      </c>
      <c r="C488" s="2">
        <v>-1.6373637</v>
      </c>
      <c r="D488" s="2">
        <v>-0.4696082</v>
      </c>
      <c r="E488" s="2">
        <v>0.98527088</v>
      </c>
      <c r="F488" s="2">
        <v>1.01293419</v>
      </c>
      <c r="G488" s="2">
        <v>-0.4225794</v>
      </c>
      <c r="H488" s="2">
        <v>-0.0311971</v>
      </c>
      <c r="I488" s="2">
        <v>0.17337606</v>
      </c>
      <c r="J488" s="2">
        <v>-1.0099004</v>
      </c>
      <c r="K488" s="2">
        <v>2.8795747</v>
      </c>
      <c r="L488" s="2">
        <v>-0.8696417</v>
      </c>
      <c r="M488" s="2">
        <v>-0.001348</v>
      </c>
      <c r="N488" s="2">
        <v>-0.6959297</v>
      </c>
      <c r="O488" s="2">
        <v>0.22144085</v>
      </c>
      <c r="P488" s="2">
        <v>-2.0</v>
      </c>
      <c r="Q488" s="1">
        <v>0.0</v>
      </c>
      <c r="R488" s="6">
        <v>0.0</v>
      </c>
      <c r="S488" s="2">
        <v>0.0</v>
      </c>
      <c r="T488" s="2">
        <v>0.0</v>
      </c>
      <c r="U488" s="6">
        <v>0.0</v>
      </c>
      <c r="V488" s="6"/>
      <c r="W488" s="6"/>
      <c r="X488" s="6"/>
      <c r="Y488" s="6"/>
      <c r="Z488" s="6"/>
    </row>
    <row r="489">
      <c r="A489" s="1" t="s">
        <v>1119</v>
      </c>
      <c r="B489" s="2">
        <v>-0.1704402</v>
      </c>
      <c r="C489" s="2">
        <v>-0.0670982</v>
      </c>
      <c r="D489" s="2">
        <v>0.33386358</v>
      </c>
      <c r="E489" s="2">
        <v>-0.8785747</v>
      </c>
      <c r="F489" s="2">
        <v>0.33866403</v>
      </c>
      <c r="G489" s="2">
        <v>0.17197623</v>
      </c>
      <c r="H489" s="2">
        <v>0.46303109</v>
      </c>
      <c r="I489" s="2">
        <v>0.09084825</v>
      </c>
      <c r="J489" s="2">
        <v>-1.1125088</v>
      </c>
      <c r="K489" s="2">
        <v>0.12182549</v>
      </c>
      <c r="L489" s="2">
        <v>0.34055705</v>
      </c>
      <c r="M489" s="2">
        <v>0.57136478</v>
      </c>
      <c r="N489" s="2">
        <v>-0.4792439</v>
      </c>
      <c r="O489" s="2">
        <v>0.08274818</v>
      </c>
      <c r="P489" s="2">
        <v>3.0</v>
      </c>
      <c r="Q489" s="1">
        <v>0.0</v>
      </c>
      <c r="R489" s="6">
        <v>0.0</v>
      </c>
      <c r="S489" s="2">
        <v>1.0</v>
      </c>
      <c r="T489" s="2">
        <v>1.0</v>
      </c>
      <c r="U489" s="6">
        <v>1.0</v>
      </c>
      <c r="V489" s="6"/>
      <c r="W489" s="6"/>
      <c r="X489" s="6"/>
      <c r="Y489" s="6"/>
      <c r="Z489" s="6"/>
    </row>
    <row r="490">
      <c r="A490" s="1" t="s">
        <v>1096</v>
      </c>
      <c r="B490" s="2">
        <v>-0.0465339</v>
      </c>
      <c r="C490" s="2">
        <v>0.91310552</v>
      </c>
      <c r="D490" s="2">
        <v>1.06171448</v>
      </c>
      <c r="E490" s="2">
        <v>1.05503588</v>
      </c>
      <c r="F490" s="2">
        <v>1.7995827</v>
      </c>
      <c r="G490" s="2">
        <v>-0.2323216</v>
      </c>
      <c r="H490" s="2">
        <v>-0.1001592</v>
      </c>
      <c r="I490" s="2">
        <v>0.12572973</v>
      </c>
      <c r="J490" s="2">
        <v>0.01238333</v>
      </c>
      <c r="K490" s="2">
        <v>0.82108384</v>
      </c>
      <c r="L490" s="2">
        <v>0.04809236</v>
      </c>
      <c r="M490" s="2">
        <v>0.17505721</v>
      </c>
      <c r="N490" s="2">
        <v>6.06941904</v>
      </c>
      <c r="O490" s="2">
        <v>0.96999518</v>
      </c>
      <c r="P490" s="2">
        <v>2.0</v>
      </c>
      <c r="Q490" s="1">
        <v>0.0</v>
      </c>
      <c r="R490" s="6">
        <v>0.0</v>
      </c>
      <c r="S490" s="2">
        <v>0.0</v>
      </c>
      <c r="T490" s="2">
        <v>1.0</v>
      </c>
      <c r="U490" s="6">
        <v>1.0</v>
      </c>
      <c r="V490" s="6"/>
      <c r="W490" s="6"/>
      <c r="X490" s="6"/>
      <c r="Y490" s="6"/>
      <c r="Z490" s="6"/>
    </row>
    <row r="491">
      <c r="A491" s="1" t="s">
        <v>1261</v>
      </c>
      <c r="B491" s="2">
        <v>0.91480788</v>
      </c>
      <c r="C491" s="2">
        <v>1.9696001</v>
      </c>
      <c r="D491" s="2">
        <v>1.23375196</v>
      </c>
      <c r="E491" s="2">
        <v>1.40683609</v>
      </c>
      <c r="F491" s="2">
        <v>0.90055583</v>
      </c>
      <c r="G491" s="2">
        <v>-0.8387683</v>
      </c>
      <c r="H491" s="2">
        <v>0.98024667</v>
      </c>
      <c r="I491" s="2">
        <v>0.06961901</v>
      </c>
      <c r="J491" s="2">
        <v>0.28980605</v>
      </c>
      <c r="K491" s="2">
        <v>-0.2212563</v>
      </c>
      <c r="L491" s="2">
        <v>1.08684625</v>
      </c>
      <c r="M491" s="2">
        <v>1.7361224</v>
      </c>
      <c r="N491" s="2">
        <v>9.66570026</v>
      </c>
      <c r="O491" s="2">
        <v>1.90383791</v>
      </c>
      <c r="P491" s="2">
        <v>1.0</v>
      </c>
      <c r="Q491" s="1">
        <v>0.0</v>
      </c>
      <c r="R491" s="6">
        <v>0.0</v>
      </c>
      <c r="S491" s="2">
        <v>0.0</v>
      </c>
      <c r="T491" s="2">
        <v>0.0</v>
      </c>
      <c r="U491" s="6">
        <v>1.0</v>
      </c>
      <c r="V491" s="6"/>
      <c r="W491" s="6"/>
      <c r="X491" s="6"/>
      <c r="Y491" s="6"/>
      <c r="Z491" s="6"/>
    </row>
    <row r="492">
      <c r="A492" s="1" t="s">
        <v>1118</v>
      </c>
      <c r="B492" s="2">
        <v>0.37218386</v>
      </c>
      <c r="C492" s="2">
        <v>-0.0670982</v>
      </c>
      <c r="D492" s="2">
        <v>0.07297157</v>
      </c>
      <c r="E492" s="2">
        <v>0.54435853</v>
      </c>
      <c r="F492" s="2">
        <v>-0.7851196</v>
      </c>
      <c r="G492" s="2">
        <v>0.26710513</v>
      </c>
      <c r="H492" s="2">
        <v>-0.5943874</v>
      </c>
      <c r="I492" s="2">
        <v>0.17931478</v>
      </c>
      <c r="J492" s="2">
        <v>-0.3258444</v>
      </c>
      <c r="K492" s="2">
        <v>0.76870493</v>
      </c>
      <c r="L492" s="2">
        <v>0.20945219</v>
      </c>
      <c r="M492" s="2">
        <v>0.06389777</v>
      </c>
      <c r="N492" s="2">
        <v>0.86260054</v>
      </c>
      <c r="O492" s="2">
        <v>-0.1453415</v>
      </c>
      <c r="P492" s="2">
        <v>2.0</v>
      </c>
      <c r="Q492" s="1">
        <v>0.0</v>
      </c>
      <c r="R492" s="6">
        <v>0.0</v>
      </c>
      <c r="S492" s="2">
        <v>0.0</v>
      </c>
      <c r="T492" s="2">
        <v>1.0</v>
      </c>
      <c r="U492" s="6">
        <v>1.0</v>
      </c>
      <c r="V492" s="6"/>
      <c r="W492" s="6"/>
      <c r="X492" s="6"/>
      <c r="Y492" s="6"/>
      <c r="Z492" s="6"/>
    </row>
    <row r="493">
      <c r="A493" s="1" t="s">
        <v>1252</v>
      </c>
      <c r="B493" s="2">
        <v>0.38927438</v>
      </c>
      <c r="C493" s="2">
        <v>-1.1651331</v>
      </c>
      <c r="D493" s="2">
        <v>-0.4355788</v>
      </c>
      <c r="E493" s="2">
        <v>0.76870718</v>
      </c>
      <c r="F493" s="2">
        <v>-0.5603628</v>
      </c>
      <c r="G493" s="2">
        <v>-0.0182816</v>
      </c>
      <c r="H493" s="2">
        <v>-0.2955518</v>
      </c>
      <c r="I493" s="2">
        <v>0.03248491</v>
      </c>
      <c r="J493" s="2">
        <v>-1.2113169</v>
      </c>
      <c r="K493" s="2">
        <v>1.67747889</v>
      </c>
      <c r="L493" s="2">
        <v>-0.516667</v>
      </c>
      <c r="M493" s="2">
        <v>-0.641723</v>
      </c>
      <c r="N493" s="2">
        <v>-3.3915726</v>
      </c>
      <c r="O493" s="2">
        <v>-0.5497966</v>
      </c>
      <c r="P493" s="2">
        <v>-5.0</v>
      </c>
      <c r="Q493" s="1">
        <v>0.0</v>
      </c>
      <c r="R493" s="6">
        <v>0.0</v>
      </c>
      <c r="S493" s="2">
        <v>0.0</v>
      </c>
      <c r="T493" s="2">
        <v>0.0</v>
      </c>
      <c r="U493" s="6">
        <v>0.0</v>
      </c>
      <c r="V493" s="6"/>
      <c r="W493" s="6"/>
      <c r="X493" s="6"/>
      <c r="Y493" s="6"/>
      <c r="Z493" s="6"/>
    </row>
    <row r="494">
      <c r="A494" s="1" t="s">
        <v>1202</v>
      </c>
      <c r="B494" s="2">
        <v>-1.5675902</v>
      </c>
      <c r="C494" s="2">
        <v>1.08989378</v>
      </c>
      <c r="D494" s="2">
        <v>-1.8931711</v>
      </c>
      <c r="E494" s="2">
        <v>-0.367589</v>
      </c>
      <c r="F494" s="2">
        <v>1.01293419</v>
      </c>
      <c r="G494" s="2">
        <v>0.81409631</v>
      </c>
      <c r="H494" s="2">
        <v>-0.5139317</v>
      </c>
      <c r="I494" s="2">
        <v>-0.0300424</v>
      </c>
      <c r="J494" s="2">
        <v>0.54062659</v>
      </c>
      <c r="K494" s="2">
        <v>-1.5595373</v>
      </c>
      <c r="L494" s="2">
        <v>-1.5352509</v>
      </c>
      <c r="M494" s="2">
        <v>0.45295582</v>
      </c>
      <c r="N494" s="2">
        <v>-3.1785109</v>
      </c>
      <c r="O494" s="2">
        <v>0.25957012</v>
      </c>
      <c r="P494" s="2">
        <v>-2.0</v>
      </c>
      <c r="Q494" s="1">
        <v>0.0</v>
      </c>
      <c r="R494" s="6">
        <v>0.0</v>
      </c>
      <c r="S494" s="2">
        <v>0.0</v>
      </c>
      <c r="T494" s="2">
        <v>0.0</v>
      </c>
      <c r="U494" s="6">
        <v>0.0</v>
      </c>
      <c r="V494" s="6"/>
      <c r="W494" s="6"/>
      <c r="X494" s="6"/>
      <c r="Y494" s="6"/>
      <c r="Z494" s="6"/>
    </row>
    <row r="495">
      <c r="A495" s="1" t="s">
        <v>1082</v>
      </c>
      <c r="B495" s="2">
        <v>0.63708692</v>
      </c>
      <c r="C495" s="2">
        <v>-0.0670982</v>
      </c>
      <c r="D495" s="2">
        <v>-0.4166736</v>
      </c>
      <c r="E495" s="2">
        <v>0.06057451</v>
      </c>
      <c r="F495" s="2">
        <v>1.2376909</v>
      </c>
      <c r="G495" s="2">
        <v>-0.5414905</v>
      </c>
      <c r="H495" s="2">
        <v>0.26763854</v>
      </c>
      <c r="I495" s="2">
        <v>0.13337498</v>
      </c>
      <c r="J495" s="2">
        <v>0.18339733</v>
      </c>
      <c r="K495" s="2">
        <v>0.34181688</v>
      </c>
      <c r="L495" s="2">
        <v>-0.1435224</v>
      </c>
      <c r="M495" s="2">
        <v>0.94109075</v>
      </c>
      <c r="N495" s="2">
        <v>2.20083106</v>
      </c>
      <c r="O495" s="2">
        <v>0.76267057</v>
      </c>
      <c r="P495" s="2">
        <v>-1.0</v>
      </c>
      <c r="Q495" s="1">
        <v>0.0</v>
      </c>
      <c r="R495" s="6">
        <v>0.0</v>
      </c>
      <c r="S495" s="2">
        <v>0.0</v>
      </c>
      <c r="T495" s="2">
        <v>0.0</v>
      </c>
      <c r="U495" s="6">
        <v>0.0</v>
      </c>
      <c r="V495" s="6"/>
      <c r="W495" s="6"/>
      <c r="X495" s="6"/>
      <c r="Y495" s="6"/>
      <c r="Z495" s="6"/>
    </row>
    <row r="496">
      <c r="A496" s="1" t="s">
        <v>1107</v>
      </c>
      <c r="B496" s="2">
        <v>-0.3712538</v>
      </c>
      <c r="C496" s="2">
        <v>-0.9343532</v>
      </c>
      <c r="D496" s="2">
        <v>-0.7853253</v>
      </c>
      <c r="E496" s="2">
        <v>0.54120642</v>
      </c>
      <c r="F496" s="2">
        <v>0.33866403</v>
      </c>
      <c r="G496" s="2">
        <v>0.17197623</v>
      </c>
      <c r="H496" s="2">
        <v>-0.2610707</v>
      </c>
      <c r="I496" s="2">
        <v>0.00873001</v>
      </c>
      <c r="J496" s="2">
        <v>0.80284806</v>
      </c>
      <c r="K496" s="2">
        <v>0.41514734</v>
      </c>
      <c r="L496" s="2">
        <v>-2.5740048</v>
      </c>
      <c r="M496" s="2">
        <v>-0.7842971</v>
      </c>
      <c r="N496" s="2">
        <v>-2.8408412</v>
      </c>
      <c r="O496" s="2">
        <v>-0.2118446</v>
      </c>
      <c r="P496" s="2">
        <v>0.0</v>
      </c>
      <c r="Q496" s="1">
        <v>0.0</v>
      </c>
      <c r="R496" s="6">
        <v>0.0</v>
      </c>
      <c r="S496" s="2">
        <v>0.0</v>
      </c>
      <c r="T496" s="2">
        <v>0.0</v>
      </c>
      <c r="U496" s="6">
        <v>0.0</v>
      </c>
      <c r="V496" s="6"/>
      <c r="W496" s="6"/>
      <c r="X496" s="6"/>
      <c r="Y496" s="6"/>
      <c r="Z496" s="6"/>
    </row>
    <row r="497">
      <c r="A497" s="1" t="s">
        <v>1174</v>
      </c>
      <c r="B497" s="2">
        <v>0.17991551</v>
      </c>
      <c r="C497" s="2">
        <v>-0.8964558</v>
      </c>
      <c r="D497" s="2">
        <v>-0.3032423</v>
      </c>
      <c r="E497" s="2">
        <v>-0.5247289</v>
      </c>
      <c r="F497" s="2">
        <v>0.56342075</v>
      </c>
      <c r="G497" s="2">
        <v>-0.7317483</v>
      </c>
      <c r="H497" s="2">
        <v>0.18718278</v>
      </c>
      <c r="I497" s="2">
        <v>0.00299606</v>
      </c>
      <c r="J497" s="2">
        <v>0.11879204</v>
      </c>
      <c r="K497" s="2">
        <v>-0.3967256</v>
      </c>
      <c r="L497" s="2">
        <v>0.68344669</v>
      </c>
      <c r="M497" s="2">
        <v>0.81784876</v>
      </c>
      <c r="N497" s="2">
        <v>-1.0608797</v>
      </c>
      <c r="O497" s="2">
        <v>0.08530509</v>
      </c>
      <c r="P497" s="2">
        <v>0.0</v>
      </c>
      <c r="Q497" s="1">
        <v>0.0</v>
      </c>
      <c r="R497" s="6">
        <v>0.0</v>
      </c>
      <c r="S497" s="2">
        <v>0.0</v>
      </c>
      <c r="T497" s="2">
        <v>0.0</v>
      </c>
      <c r="U497" s="6">
        <v>0.0</v>
      </c>
      <c r="V497" s="6"/>
      <c r="W497" s="6"/>
      <c r="X497" s="6"/>
      <c r="Y497" s="6"/>
      <c r="Z497" s="6"/>
    </row>
    <row r="498">
      <c r="A498" s="1" t="s">
        <v>1086</v>
      </c>
      <c r="B498" s="2">
        <v>0.82081002</v>
      </c>
      <c r="C498" s="2">
        <v>0.83736147</v>
      </c>
      <c r="D498" s="2">
        <v>-0.3448338</v>
      </c>
      <c r="E498" s="2">
        <v>0.68626242</v>
      </c>
      <c r="F498" s="2">
        <v>0.45104239</v>
      </c>
      <c r="G498" s="2">
        <v>-1.017135</v>
      </c>
      <c r="H498" s="2">
        <v>0.81933516</v>
      </c>
      <c r="I498" s="2">
        <v>-0.0160488</v>
      </c>
      <c r="J498" s="2">
        <v>-0.7134761</v>
      </c>
      <c r="K498" s="2">
        <v>1.8581861</v>
      </c>
      <c r="L498" s="2">
        <v>1.16752617</v>
      </c>
      <c r="M498" s="2">
        <v>0.92659169</v>
      </c>
      <c r="N498" s="2">
        <v>3.55654486</v>
      </c>
      <c r="O498" s="2">
        <v>1.1171504</v>
      </c>
      <c r="P498" s="2">
        <v>-5.0</v>
      </c>
      <c r="Q498" s="1">
        <v>0.0</v>
      </c>
      <c r="R498" s="6">
        <v>0.0</v>
      </c>
      <c r="S498" s="2">
        <v>0.0</v>
      </c>
      <c r="T498" s="2">
        <v>0.0</v>
      </c>
      <c r="U498" s="6">
        <v>0.0</v>
      </c>
      <c r="V498" s="6"/>
      <c r="W498" s="6"/>
      <c r="X498" s="6"/>
      <c r="Y498" s="6"/>
      <c r="Z498" s="6"/>
    </row>
    <row r="499">
      <c r="A499" s="1" t="s">
        <v>1102</v>
      </c>
      <c r="B499" s="2">
        <v>-0.4182527</v>
      </c>
      <c r="C499" s="2">
        <v>-0.7301775</v>
      </c>
      <c r="D499" s="2">
        <v>-0.1009564</v>
      </c>
      <c r="E499" s="2">
        <v>-0.4657584</v>
      </c>
      <c r="F499" s="2">
        <v>0.67579911</v>
      </c>
      <c r="G499" s="2">
        <v>-0.1490838</v>
      </c>
      <c r="H499" s="2">
        <v>0.15270174</v>
      </c>
      <c r="I499" s="2">
        <v>-0.0376194</v>
      </c>
      <c r="J499" s="2">
        <v>-0.2080347</v>
      </c>
      <c r="K499" s="2">
        <v>0.24491591</v>
      </c>
      <c r="L499" s="2">
        <v>-2.412645</v>
      </c>
      <c r="M499" s="2">
        <v>-1.4633363</v>
      </c>
      <c r="N499" s="2">
        <v>-5.3576636</v>
      </c>
      <c r="O499" s="2">
        <v>-0.5772611</v>
      </c>
      <c r="P499" s="2">
        <v>1.0</v>
      </c>
      <c r="Q499" s="1">
        <v>0.0</v>
      </c>
      <c r="R499" s="6">
        <v>0.0</v>
      </c>
      <c r="S499" s="2">
        <v>0.0</v>
      </c>
      <c r="T499" s="2">
        <v>0.0</v>
      </c>
      <c r="U499" s="6">
        <v>1.0</v>
      </c>
      <c r="V499" s="6"/>
      <c r="W499" s="6"/>
      <c r="X499" s="6"/>
      <c r="Y499" s="6"/>
      <c r="Z499" s="6"/>
    </row>
    <row r="500">
      <c r="A500" s="1" t="s">
        <v>1149</v>
      </c>
      <c r="B500" s="2">
        <v>0.6199964</v>
      </c>
      <c r="C500" s="2">
        <v>-0.3261483</v>
      </c>
      <c r="D500" s="2">
        <v>2.0428953</v>
      </c>
      <c r="E500" s="2">
        <v>0.57494121</v>
      </c>
      <c r="F500" s="2">
        <v>-0.2232278</v>
      </c>
      <c r="G500" s="2">
        <v>-0.5771639</v>
      </c>
      <c r="H500" s="2">
        <v>0.38257533</v>
      </c>
      <c r="I500" s="2">
        <v>0.02347443</v>
      </c>
      <c r="J500" s="2">
        <v>1.58191186</v>
      </c>
      <c r="K500" s="2">
        <v>-0.5905276</v>
      </c>
      <c r="L500" s="2">
        <v>0.95574139</v>
      </c>
      <c r="M500" s="2">
        <v>0.56411526</v>
      </c>
      <c r="N500" s="2">
        <v>7.07825368</v>
      </c>
      <c r="O500" s="2">
        <v>0.50942279</v>
      </c>
      <c r="P500" s="2">
        <v>-3.0</v>
      </c>
      <c r="Q500" s="1">
        <v>0.0</v>
      </c>
      <c r="R500" s="6">
        <v>0.0</v>
      </c>
      <c r="S500" s="2">
        <v>0.0</v>
      </c>
      <c r="T500" s="2">
        <v>0.0</v>
      </c>
      <c r="U500" s="6">
        <v>0.0</v>
      </c>
      <c r="V500" s="6"/>
      <c r="W500" s="6"/>
      <c r="X500" s="6"/>
      <c r="Y500" s="6"/>
      <c r="Z500" s="6"/>
    </row>
    <row r="501">
      <c r="A501" s="1" t="s">
        <v>1108</v>
      </c>
      <c r="B501" s="2">
        <v>1.00453311</v>
      </c>
      <c r="C501" s="2">
        <v>0.18646939</v>
      </c>
      <c r="D501" s="2">
        <v>0.44351385</v>
      </c>
      <c r="E501" s="2">
        <v>0.13903643</v>
      </c>
      <c r="F501" s="2">
        <v>0.45104239</v>
      </c>
      <c r="G501" s="2">
        <v>-0.3274505</v>
      </c>
      <c r="H501" s="2">
        <v>0.14120806</v>
      </c>
      <c r="I501" s="2">
        <v>-0.0922283</v>
      </c>
      <c r="J501" s="2">
        <v>0.47222098</v>
      </c>
      <c r="K501" s="2">
        <v>1.0803594</v>
      </c>
      <c r="L501" s="2">
        <v>-0.5973469</v>
      </c>
      <c r="M501" s="2">
        <v>-1.637325</v>
      </c>
      <c r="N501" s="2">
        <v>1.53833193</v>
      </c>
      <c r="O501" s="2">
        <v>-0.138046</v>
      </c>
      <c r="P501" s="2">
        <v>1.0</v>
      </c>
      <c r="Q501" s="1">
        <v>0.0</v>
      </c>
      <c r="R501" s="6">
        <v>0.0</v>
      </c>
      <c r="S501" s="2">
        <v>0.0</v>
      </c>
      <c r="T501" s="2">
        <v>0.0</v>
      </c>
      <c r="U501" s="6">
        <v>1.0</v>
      </c>
      <c r="V501" s="6"/>
      <c r="W501" s="6"/>
      <c r="X501" s="6"/>
      <c r="Y501" s="6"/>
      <c r="Z501" s="6"/>
    </row>
    <row r="502">
      <c r="A502" s="1" t="s">
        <v>1237</v>
      </c>
      <c r="B502" s="2">
        <v>-0.4823421</v>
      </c>
      <c r="C502" s="2">
        <v>-0.2840666</v>
      </c>
      <c r="D502" s="2">
        <v>-0.320257</v>
      </c>
      <c r="E502" s="2">
        <v>-0.6192532</v>
      </c>
      <c r="F502" s="2">
        <v>-1.3470113</v>
      </c>
      <c r="G502" s="2">
        <v>0.32656069</v>
      </c>
      <c r="H502" s="2">
        <v>-0.8012737</v>
      </c>
      <c r="I502" s="2">
        <v>-0.0557086</v>
      </c>
      <c r="J502" s="2">
        <v>-0.5728646</v>
      </c>
      <c r="K502" s="2">
        <v>-1.2347881</v>
      </c>
      <c r="L502" s="2">
        <v>0.09851731</v>
      </c>
      <c r="M502" s="2">
        <v>0.00348503</v>
      </c>
      <c r="N502" s="2">
        <v>-5.7511432</v>
      </c>
      <c r="O502" s="2">
        <v>-1.0103117</v>
      </c>
      <c r="P502" s="2">
        <v>0.0</v>
      </c>
      <c r="Q502" s="1">
        <v>0.0</v>
      </c>
      <c r="R502" s="6">
        <v>0.0</v>
      </c>
      <c r="S502" s="2">
        <v>0.0</v>
      </c>
      <c r="T502" s="2">
        <v>0.0</v>
      </c>
      <c r="U502" s="6">
        <v>0.0</v>
      </c>
      <c r="V502" s="6"/>
      <c r="W502" s="6"/>
      <c r="X502" s="6"/>
      <c r="Y502" s="6"/>
      <c r="Z502" s="6"/>
    </row>
    <row r="503">
      <c r="A503" s="1" t="s">
        <v>1099</v>
      </c>
      <c r="B503" s="2">
        <v>0.16282499</v>
      </c>
      <c r="C503" s="2">
        <v>-2.7487257</v>
      </c>
      <c r="D503" s="2">
        <v>-0.5509006</v>
      </c>
      <c r="E503" s="2">
        <v>-0.2136951</v>
      </c>
      <c r="F503" s="2">
        <v>-0.3356061</v>
      </c>
      <c r="G503" s="2">
        <v>-0.1371927</v>
      </c>
      <c r="H503" s="2">
        <v>0.3480943</v>
      </c>
      <c r="I503" s="2">
        <v>0.00429303</v>
      </c>
      <c r="J503" s="2">
        <v>0.25180293</v>
      </c>
      <c r="K503" s="2">
        <v>-0.2029237</v>
      </c>
      <c r="L503" s="2">
        <v>0.90531645</v>
      </c>
      <c r="M503" s="2">
        <v>0.48678695</v>
      </c>
      <c r="N503" s="2">
        <v>-2.1864723</v>
      </c>
      <c r="O503" s="2">
        <v>-0.4990719</v>
      </c>
      <c r="P503" s="2">
        <v>2.0</v>
      </c>
      <c r="Q503" s="1">
        <v>0.0</v>
      </c>
      <c r="R503" s="6">
        <v>0.0</v>
      </c>
      <c r="S503" s="2">
        <v>0.0</v>
      </c>
      <c r="T503" s="2">
        <v>1.0</v>
      </c>
      <c r="U503" s="6">
        <v>1.0</v>
      </c>
      <c r="V503" s="6"/>
      <c r="W503" s="6"/>
      <c r="X503" s="6"/>
      <c r="Y503" s="6"/>
      <c r="Z503" s="6"/>
    </row>
    <row r="504">
      <c r="A504" s="1" t="s">
        <v>1180</v>
      </c>
      <c r="B504" s="2">
        <v>-0.4310706</v>
      </c>
      <c r="C504" s="2">
        <v>0.60325531</v>
      </c>
      <c r="D504" s="2">
        <v>2.51741627</v>
      </c>
      <c r="E504" s="2">
        <v>-0.2783928</v>
      </c>
      <c r="F504" s="2">
        <v>-0.3356061</v>
      </c>
      <c r="G504" s="2">
        <v>-0.375015</v>
      </c>
      <c r="H504" s="2">
        <v>-0.2610707</v>
      </c>
      <c r="I504" s="2">
        <v>-0.0630808</v>
      </c>
      <c r="J504" s="2">
        <v>1.06886984</v>
      </c>
      <c r="K504" s="2">
        <v>0.11920654</v>
      </c>
      <c r="L504" s="2">
        <v>-0.4864121</v>
      </c>
      <c r="M504" s="2">
        <v>-1.0936103</v>
      </c>
      <c r="N504" s="2">
        <v>2.87397181</v>
      </c>
      <c r="O504" s="2">
        <v>-0.2440673</v>
      </c>
      <c r="P504" s="2">
        <v>0.0</v>
      </c>
      <c r="Q504" s="1">
        <v>0.0</v>
      </c>
      <c r="R504" s="6">
        <v>0.0</v>
      </c>
      <c r="S504" s="2">
        <v>0.0</v>
      </c>
      <c r="T504" s="2">
        <v>0.0</v>
      </c>
      <c r="U504" s="6">
        <v>0.0</v>
      </c>
      <c r="V504" s="6"/>
      <c r="W504" s="6"/>
      <c r="X504" s="6"/>
      <c r="Y504" s="6"/>
      <c r="Z504" s="6"/>
    </row>
    <row r="505">
      <c r="A505" s="1" t="s">
        <v>1168</v>
      </c>
      <c r="B505" s="2">
        <v>-0.9138778</v>
      </c>
      <c r="C505" s="2">
        <v>-0.0670982</v>
      </c>
      <c r="D505" s="2">
        <v>0.17316923</v>
      </c>
      <c r="E505" s="2">
        <v>-0.8635669</v>
      </c>
      <c r="F505" s="2">
        <v>-0.3356061</v>
      </c>
      <c r="G505" s="2">
        <v>0.81409631</v>
      </c>
      <c r="H505" s="2">
        <v>-0.9851725</v>
      </c>
      <c r="I505" s="2">
        <v>-0.052432</v>
      </c>
      <c r="J505" s="2">
        <v>-1.1847147</v>
      </c>
      <c r="K505" s="2">
        <v>0.04325713</v>
      </c>
      <c r="L505" s="2">
        <v>-0.2544573</v>
      </c>
      <c r="M505" s="2">
        <v>-0.134256</v>
      </c>
      <c r="N505" s="2">
        <v>-4.0971248</v>
      </c>
      <c r="O505" s="2">
        <v>-0.8599902</v>
      </c>
      <c r="P505" s="2">
        <v>-4.0</v>
      </c>
      <c r="Q505" s="1">
        <v>0.0</v>
      </c>
      <c r="R505" s="6">
        <v>0.0</v>
      </c>
      <c r="S505" s="2">
        <v>0.0</v>
      </c>
      <c r="T505" s="2">
        <v>0.0</v>
      </c>
      <c r="U505" s="6">
        <v>0.0</v>
      </c>
      <c r="V505" s="6"/>
      <c r="W505" s="6"/>
      <c r="X505" s="6"/>
      <c r="Y505" s="6"/>
      <c r="Z505" s="6"/>
    </row>
    <row r="506">
      <c r="A506" s="1" t="s">
        <v>1106</v>
      </c>
      <c r="B506" s="2">
        <v>-0.230257</v>
      </c>
      <c r="C506" s="2">
        <v>0.64975802</v>
      </c>
      <c r="D506" s="2">
        <v>-0.0915038</v>
      </c>
      <c r="E506" s="2">
        <v>-1.1443099</v>
      </c>
      <c r="F506" s="2">
        <v>-0.1108494</v>
      </c>
      <c r="G506" s="2">
        <v>0.8022052</v>
      </c>
      <c r="H506" s="2">
        <v>-0.9277041</v>
      </c>
      <c r="I506" s="2">
        <v>-0.1464277</v>
      </c>
      <c r="J506" s="2">
        <v>0.411416</v>
      </c>
      <c r="K506" s="2">
        <v>-0.6298118</v>
      </c>
      <c r="L506" s="2">
        <v>-0.9301516</v>
      </c>
      <c r="M506" s="2">
        <v>-2.3115311</v>
      </c>
      <c r="N506" s="2">
        <v>-3.6377257</v>
      </c>
      <c r="O506" s="2">
        <v>-1.2184452</v>
      </c>
      <c r="P506" s="2">
        <v>0.0</v>
      </c>
      <c r="Q506" s="1">
        <v>0.0</v>
      </c>
      <c r="R506" s="6">
        <v>0.0</v>
      </c>
      <c r="S506" s="2">
        <v>0.0</v>
      </c>
      <c r="T506" s="2">
        <v>0.0</v>
      </c>
      <c r="U506" s="6">
        <v>0.0</v>
      </c>
      <c r="V506" s="6"/>
      <c r="W506" s="6"/>
      <c r="X506" s="6"/>
      <c r="Y506" s="6"/>
      <c r="Z506" s="6"/>
    </row>
    <row r="507">
      <c r="A507" s="1" t="s">
        <v>1178</v>
      </c>
      <c r="B507" s="2">
        <v>0.85071843</v>
      </c>
      <c r="C507" s="2">
        <v>-0.3359515</v>
      </c>
      <c r="D507" s="2">
        <v>1.18837944</v>
      </c>
      <c r="E507" s="2">
        <v>0.84190618</v>
      </c>
      <c r="F507" s="2">
        <v>0.67579911</v>
      </c>
      <c r="G507" s="2">
        <v>-0.7674217</v>
      </c>
      <c r="H507" s="2">
        <v>1.26758866</v>
      </c>
      <c r="I507" s="2">
        <v>-0.214962</v>
      </c>
      <c r="J507" s="2">
        <v>0.25180293</v>
      </c>
      <c r="K507" s="2">
        <v>0.45705046</v>
      </c>
      <c r="L507" s="2">
        <v>1.12718621</v>
      </c>
      <c r="M507" s="2">
        <v>0.54719969</v>
      </c>
      <c r="N507" s="2">
        <v>5.75290494</v>
      </c>
      <c r="O507" s="2">
        <v>0.85242589</v>
      </c>
      <c r="P507" s="2">
        <v>0.0</v>
      </c>
      <c r="Q507" s="1">
        <v>0.0</v>
      </c>
      <c r="R507" s="6">
        <v>0.0</v>
      </c>
      <c r="S507" s="2">
        <v>0.0</v>
      </c>
      <c r="T507" s="2">
        <v>0.0</v>
      </c>
      <c r="U507" s="6">
        <v>0.0</v>
      </c>
      <c r="V507" s="6"/>
      <c r="W507" s="6"/>
      <c r="X507" s="6"/>
      <c r="Y507" s="6"/>
      <c r="Z507" s="6"/>
    </row>
    <row r="508">
      <c r="A508" s="1" t="s">
        <v>1192</v>
      </c>
      <c r="B508" s="2">
        <v>1.16689305</v>
      </c>
      <c r="C508" s="2">
        <v>-0.0670982</v>
      </c>
      <c r="D508" s="2">
        <v>0.04272322</v>
      </c>
      <c r="E508" s="2">
        <v>0.91610116</v>
      </c>
      <c r="F508" s="2">
        <v>0.78817747</v>
      </c>
      <c r="G508" s="2">
        <v>-0.9576795</v>
      </c>
      <c r="H508" s="2">
        <v>0.63543629</v>
      </c>
      <c r="I508" s="2">
        <v>-0.3423374</v>
      </c>
      <c r="J508" s="2">
        <v>0.36961258</v>
      </c>
      <c r="K508" s="2">
        <v>0.30777059</v>
      </c>
      <c r="L508" s="2">
        <v>-0.0830125</v>
      </c>
      <c r="M508" s="2">
        <v>1.5597172</v>
      </c>
      <c r="N508" s="2">
        <v>3.42726124</v>
      </c>
      <c r="O508" s="2">
        <v>1.0130385</v>
      </c>
      <c r="P508" s="2">
        <v>-3.0</v>
      </c>
      <c r="Q508" s="1">
        <v>0.0</v>
      </c>
      <c r="R508" s="6">
        <v>0.0</v>
      </c>
      <c r="S508" s="2">
        <v>0.0</v>
      </c>
      <c r="T508" s="2">
        <v>0.0</v>
      </c>
      <c r="U508" s="6">
        <v>0.0</v>
      </c>
      <c r="V508" s="6"/>
      <c r="W508" s="6"/>
      <c r="X508" s="6"/>
      <c r="Y508" s="6"/>
      <c r="Z508" s="6"/>
    </row>
    <row r="509">
      <c r="A509" s="1" t="s">
        <v>1224</v>
      </c>
      <c r="B509" s="2">
        <v>0.83790054</v>
      </c>
      <c r="C509" s="2">
        <v>0.4441042</v>
      </c>
      <c r="D509" s="2">
        <v>1.7914559</v>
      </c>
      <c r="E509" s="2">
        <v>-1.1041747</v>
      </c>
      <c r="F509" s="2">
        <v>0.00152896</v>
      </c>
      <c r="G509" s="2">
        <v>-0.4225794</v>
      </c>
      <c r="H509" s="2">
        <v>0.47452477</v>
      </c>
      <c r="I509" s="2">
        <v>-0.2531883</v>
      </c>
      <c r="J509" s="2">
        <v>0.72304152</v>
      </c>
      <c r="K509" s="2">
        <v>-0.0012649</v>
      </c>
      <c r="L509" s="2">
        <v>1.03642131</v>
      </c>
      <c r="M509" s="2">
        <v>-0.4774004</v>
      </c>
      <c r="N509" s="2">
        <v>3.99337127</v>
      </c>
      <c r="O509" s="2">
        <v>-0.0733662</v>
      </c>
      <c r="P509" s="2">
        <v>1.0</v>
      </c>
      <c r="Q509" s="1">
        <v>0.0</v>
      </c>
      <c r="R509" s="6">
        <v>0.0</v>
      </c>
      <c r="S509" s="2">
        <v>0.0</v>
      </c>
      <c r="T509" s="2">
        <v>0.0</v>
      </c>
      <c r="U509" s="6">
        <v>1.0</v>
      </c>
      <c r="V509" s="6"/>
      <c r="W509" s="6"/>
      <c r="X509" s="6"/>
      <c r="Y509" s="6"/>
      <c r="Z509" s="6"/>
    </row>
    <row r="510">
      <c r="A510" s="1" t="s">
        <v>1189</v>
      </c>
      <c r="B510" s="2">
        <v>0.67981322</v>
      </c>
      <c r="C510" s="2">
        <v>0.72317756</v>
      </c>
      <c r="D510" s="2">
        <v>1.62130893</v>
      </c>
      <c r="E510" s="2">
        <v>-1.7740785</v>
      </c>
      <c r="F510" s="2">
        <v>-0.6727412</v>
      </c>
      <c r="G510" s="2">
        <v>-0.0539549</v>
      </c>
      <c r="H510" s="2">
        <v>-0.3760075</v>
      </c>
      <c r="I510" s="2">
        <v>-0.2946228</v>
      </c>
      <c r="J510" s="2">
        <v>-0.3638475</v>
      </c>
      <c r="K510" s="2">
        <v>-0.2526837</v>
      </c>
      <c r="L510" s="2">
        <v>0.29013211</v>
      </c>
      <c r="M510" s="2">
        <v>0.08322985</v>
      </c>
      <c r="N510" s="2">
        <v>-0.2920452</v>
      </c>
      <c r="O510" s="2">
        <v>-0.6201706</v>
      </c>
      <c r="P510" s="2">
        <v>-1.0</v>
      </c>
      <c r="Q510" s="1">
        <v>0.0</v>
      </c>
      <c r="R510" s="6">
        <v>0.0</v>
      </c>
      <c r="S510" s="2">
        <v>0.0</v>
      </c>
      <c r="T510" s="2">
        <v>0.0</v>
      </c>
      <c r="U510" s="6">
        <v>0.0</v>
      </c>
      <c r="V510" s="6"/>
      <c r="W510" s="6"/>
      <c r="X510" s="6"/>
      <c r="Y510" s="6"/>
      <c r="Z510" s="6"/>
    </row>
    <row r="511">
      <c r="A511" s="1" t="s">
        <v>1223</v>
      </c>
      <c r="B511" s="2">
        <v>-0.1960759</v>
      </c>
      <c r="C511" s="2">
        <v>-0.0670982</v>
      </c>
      <c r="D511" s="2">
        <v>-0.2219498</v>
      </c>
      <c r="E511" s="2">
        <v>0.20603123</v>
      </c>
      <c r="F511" s="2">
        <v>0.00152896</v>
      </c>
      <c r="G511" s="2">
        <v>0.11252067</v>
      </c>
      <c r="H511" s="2">
        <v>0.14120806</v>
      </c>
      <c r="I511" s="2">
        <v>-0.3648636</v>
      </c>
      <c r="J511" s="2">
        <v>0.88265459</v>
      </c>
      <c r="K511" s="2">
        <v>-0.4491045</v>
      </c>
      <c r="L511" s="2">
        <v>-0.577177</v>
      </c>
      <c r="M511" s="2">
        <v>-0.1584211</v>
      </c>
      <c r="N511" s="2">
        <v>-0.17141</v>
      </c>
      <c r="O511" s="2">
        <v>-0.0237136</v>
      </c>
      <c r="P511" s="2">
        <v>-2.0</v>
      </c>
      <c r="Q511" s="1">
        <v>0.0</v>
      </c>
      <c r="R511" s="6">
        <v>0.0</v>
      </c>
      <c r="S511" s="2">
        <v>0.0</v>
      </c>
      <c r="T511" s="2">
        <v>0.0</v>
      </c>
      <c r="U511" s="6">
        <v>0.0</v>
      </c>
      <c r="V511" s="6"/>
      <c r="W511" s="6"/>
      <c r="X511" s="6"/>
      <c r="Y511" s="6"/>
      <c r="Z511" s="6"/>
    </row>
    <row r="512">
      <c r="A512" s="1" t="s">
        <v>1259</v>
      </c>
      <c r="B512" s="2">
        <v>0.5345438</v>
      </c>
      <c r="C512" s="2">
        <v>-0.1441725</v>
      </c>
      <c r="D512" s="2">
        <v>-0.9252239</v>
      </c>
      <c r="E512" s="2">
        <v>-0.4542349</v>
      </c>
      <c r="F512" s="2">
        <v>0.11390732</v>
      </c>
      <c r="G512" s="2">
        <v>-0.4701439</v>
      </c>
      <c r="H512" s="2">
        <v>-0.1346402</v>
      </c>
      <c r="I512" s="2">
        <v>-0.3320982</v>
      </c>
      <c r="J512" s="2">
        <v>1.14107576</v>
      </c>
      <c r="K512" s="2">
        <v>-0.4438667</v>
      </c>
      <c r="L512" s="2">
        <v>-0.1838624</v>
      </c>
      <c r="M512" s="2">
        <v>0.02281711</v>
      </c>
      <c r="N512" s="2">
        <v>-1.3996771</v>
      </c>
      <c r="O512" s="2">
        <v>-0.133849</v>
      </c>
      <c r="P512" s="2">
        <v>-1.0</v>
      </c>
      <c r="Q512" s="1">
        <v>0.0</v>
      </c>
      <c r="R512" s="6">
        <v>0.0</v>
      </c>
      <c r="S512" s="2">
        <v>0.0</v>
      </c>
      <c r="T512" s="2">
        <v>0.0</v>
      </c>
      <c r="U512" s="6">
        <v>0.0</v>
      </c>
      <c r="V512" s="6"/>
      <c r="W512" s="6"/>
      <c r="X512" s="6"/>
      <c r="Y512" s="6"/>
      <c r="Z512" s="6"/>
    </row>
    <row r="513">
      <c r="A513" s="1" t="s">
        <v>1151</v>
      </c>
      <c r="B513" s="2">
        <v>-0.8198799</v>
      </c>
      <c r="C513" s="2">
        <v>0.77681022</v>
      </c>
      <c r="D513" s="2">
        <v>-0.3448338</v>
      </c>
      <c r="E513" s="2">
        <v>-0.6335447</v>
      </c>
      <c r="F513" s="2">
        <v>-1.4593897</v>
      </c>
      <c r="G513" s="2">
        <v>0.30277847</v>
      </c>
      <c r="H513" s="2">
        <v>0.78485412</v>
      </c>
      <c r="I513" s="2">
        <v>-0.2806293</v>
      </c>
      <c r="J513" s="2">
        <v>2.82841393</v>
      </c>
      <c r="K513" s="2">
        <v>-2.8847235</v>
      </c>
      <c r="L513" s="2">
        <v>0.90531645</v>
      </c>
      <c r="M513" s="2">
        <v>0.33696336</v>
      </c>
      <c r="N513" s="2">
        <v>2.19028191</v>
      </c>
      <c r="O513" s="2">
        <v>0.18086957</v>
      </c>
      <c r="P513" s="2">
        <v>0.0</v>
      </c>
      <c r="Q513" s="1">
        <v>0.0</v>
      </c>
      <c r="R513" s="6">
        <v>0.0</v>
      </c>
      <c r="S513" s="2">
        <v>0.0</v>
      </c>
      <c r="T513" s="2">
        <v>0.0</v>
      </c>
      <c r="U513" s="6">
        <v>0.0</v>
      </c>
      <c r="V513" s="6"/>
      <c r="W513" s="6"/>
      <c r="X513" s="6"/>
      <c r="Y513" s="6"/>
      <c r="Z513" s="6"/>
    </row>
    <row r="514">
      <c r="A514" s="1" t="s">
        <v>1255</v>
      </c>
      <c r="B514" s="2">
        <v>0.32945756</v>
      </c>
      <c r="C514" s="2">
        <v>-0.9255759</v>
      </c>
      <c r="D514" s="2">
        <v>1.02390404</v>
      </c>
      <c r="E514" s="2">
        <v>0.58893367</v>
      </c>
      <c r="F514" s="2">
        <v>-0.2232278</v>
      </c>
      <c r="G514" s="2">
        <v>-0.3036683</v>
      </c>
      <c r="H514" s="2">
        <v>0.03776495</v>
      </c>
      <c r="I514" s="2">
        <v>-0.3999499</v>
      </c>
      <c r="J514" s="2">
        <v>-0.1168273</v>
      </c>
      <c r="K514" s="2">
        <v>0.71894498</v>
      </c>
      <c r="L514" s="2">
        <v>0.58259679</v>
      </c>
      <c r="M514" s="2">
        <v>-0.6054754</v>
      </c>
      <c r="N514" s="2">
        <v>0.39838411</v>
      </c>
      <c r="O514" s="2">
        <v>-0.4288435</v>
      </c>
      <c r="P514" s="2">
        <v>-3.0</v>
      </c>
      <c r="Q514" s="1">
        <v>0.0</v>
      </c>
      <c r="R514" s="6">
        <v>0.0</v>
      </c>
      <c r="S514" s="2">
        <v>0.0</v>
      </c>
      <c r="T514" s="2">
        <v>0.0</v>
      </c>
      <c r="U514" s="6">
        <v>0.0</v>
      </c>
      <c r="V514" s="6"/>
      <c r="W514" s="6"/>
      <c r="X514" s="6"/>
      <c r="Y514" s="6"/>
      <c r="Z514" s="6"/>
    </row>
    <row r="515">
      <c r="A515" s="1" t="s">
        <v>1153</v>
      </c>
      <c r="B515" s="2">
        <v>0.58154273</v>
      </c>
      <c r="C515" s="2">
        <v>-0.0670982</v>
      </c>
      <c r="D515" s="2">
        <v>-0.0139924</v>
      </c>
      <c r="E515" s="2">
        <v>-0.0438616</v>
      </c>
      <c r="F515" s="2">
        <v>-1.3470113</v>
      </c>
      <c r="G515" s="2">
        <v>-0.4582527</v>
      </c>
      <c r="H515" s="2">
        <v>0.91128459</v>
      </c>
      <c r="I515" s="2">
        <v>-0.4056156</v>
      </c>
      <c r="J515" s="2">
        <v>0.22520076</v>
      </c>
      <c r="K515" s="2">
        <v>-0.0431681</v>
      </c>
      <c r="L515" s="2">
        <v>0.69353167</v>
      </c>
      <c r="M515" s="2">
        <v>1.31806624</v>
      </c>
      <c r="N515" s="2">
        <v>0.7049623</v>
      </c>
      <c r="O515" s="2">
        <v>0.32178843</v>
      </c>
      <c r="P515" s="2">
        <v>1.0</v>
      </c>
      <c r="Q515" s="1">
        <v>0.0</v>
      </c>
      <c r="R515" s="6">
        <v>0.0</v>
      </c>
      <c r="S515" s="2">
        <v>0.0</v>
      </c>
      <c r="T515" s="2">
        <v>0.0</v>
      </c>
      <c r="U515" s="6">
        <v>1.0</v>
      </c>
      <c r="V515" s="6"/>
      <c r="W515" s="6"/>
      <c r="X515" s="6"/>
      <c r="Y515" s="6"/>
      <c r="Z515" s="6"/>
    </row>
    <row r="516">
      <c r="A516" s="1" t="s">
        <v>1093</v>
      </c>
      <c r="B516" s="2">
        <v>-0.2131665</v>
      </c>
      <c r="C516" s="2">
        <v>-0.0670982</v>
      </c>
      <c r="D516" s="2">
        <v>0.45107593</v>
      </c>
      <c r="E516" s="2">
        <v>-1.8070069</v>
      </c>
      <c r="F516" s="2">
        <v>-0.3356061</v>
      </c>
      <c r="G516" s="2">
        <v>0.67140296</v>
      </c>
      <c r="H516" s="2">
        <v>-0.2840581</v>
      </c>
      <c r="I516" s="2">
        <v>-0.4584497</v>
      </c>
      <c r="J516" s="2">
        <v>1.95054204</v>
      </c>
      <c r="K516" s="2">
        <v>-0.6690959</v>
      </c>
      <c r="L516" s="2">
        <v>-0.587262</v>
      </c>
      <c r="M516" s="2">
        <v>-1.646991</v>
      </c>
      <c r="N516" s="2">
        <v>-0.6066802</v>
      </c>
      <c r="O516" s="2">
        <v>-1.0028469</v>
      </c>
      <c r="P516" s="2">
        <v>0.0</v>
      </c>
      <c r="Q516" s="1">
        <v>0.0</v>
      </c>
      <c r="R516" s="6">
        <v>0.0</v>
      </c>
      <c r="S516" s="2">
        <v>0.0</v>
      </c>
      <c r="T516" s="2">
        <v>0.0</v>
      </c>
      <c r="U516" s="6">
        <v>0.0</v>
      </c>
      <c r="V516" s="6"/>
      <c r="W516" s="6"/>
      <c r="X516" s="6"/>
      <c r="Y516" s="6"/>
      <c r="Z516" s="6"/>
    </row>
    <row r="517">
      <c r="A517" s="1" t="s">
        <v>1226</v>
      </c>
      <c r="B517" s="2">
        <v>0.24827759</v>
      </c>
      <c r="C517" s="2">
        <v>0.07600929</v>
      </c>
      <c r="D517" s="2">
        <v>-0.1709057</v>
      </c>
      <c r="E517" s="2">
        <v>-0.2699292</v>
      </c>
      <c r="F517" s="2">
        <v>-0.5603628</v>
      </c>
      <c r="G517" s="2">
        <v>0.10062955</v>
      </c>
      <c r="H517" s="2">
        <v>-0.0656782</v>
      </c>
      <c r="I517" s="2">
        <v>-0.3979021</v>
      </c>
      <c r="J517" s="2">
        <v>2.53198966</v>
      </c>
      <c r="K517" s="2">
        <v>-1.6328677</v>
      </c>
      <c r="L517" s="2">
        <v>0.60276677</v>
      </c>
      <c r="M517" s="2">
        <v>-0.0303461</v>
      </c>
      <c r="N517" s="2">
        <v>2.58094535</v>
      </c>
      <c r="O517" s="2">
        <v>-0.1030042</v>
      </c>
      <c r="P517" s="2">
        <v>-3.0</v>
      </c>
      <c r="Q517" s="1">
        <v>0.0</v>
      </c>
      <c r="R517" s="6">
        <v>0.0</v>
      </c>
      <c r="S517" s="2">
        <v>0.0</v>
      </c>
      <c r="T517" s="2">
        <v>0.0</v>
      </c>
      <c r="U517" s="6">
        <v>0.0</v>
      </c>
      <c r="V517" s="6"/>
      <c r="W517" s="6"/>
      <c r="X517" s="6"/>
      <c r="Y517" s="6"/>
      <c r="Z517" s="6"/>
    </row>
    <row r="518">
      <c r="A518" s="1" t="s">
        <v>1172</v>
      </c>
      <c r="B518" s="2">
        <v>-1.5718628</v>
      </c>
      <c r="C518" s="2">
        <v>-1.1006315</v>
      </c>
      <c r="D518" s="2">
        <v>-0.8306979</v>
      </c>
      <c r="E518" s="2">
        <v>-1.1182418</v>
      </c>
      <c r="F518" s="2">
        <v>-0.1108494</v>
      </c>
      <c r="G518" s="2">
        <v>1.19461192</v>
      </c>
      <c r="H518" s="2">
        <v>-1.0426409</v>
      </c>
      <c r="I518" s="2">
        <v>-0.511557</v>
      </c>
      <c r="J518" s="2">
        <v>-1.5989486</v>
      </c>
      <c r="K518" s="2">
        <v>-0.4150583</v>
      </c>
      <c r="L518" s="2">
        <v>-0.1233525</v>
      </c>
      <c r="M518" s="2">
        <v>-0.2744136</v>
      </c>
      <c r="N518" s="2">
        <v>-8.8348848</v>
      </c>
      <c r="O518" s="2">
        <v>-1.4935237</v>
      </c>
      <c r="P518" s="2">
        <v>0.0</v>
      </c>
      <c r="Q518" s="1">
        <v>0.0</v>
      </c>
      <c r="R518" s="6">
        <v>0.0</v>
      </c>
      <c r="S518" s="2">
        <v>0.0</v>
      </c>
      <c r="T518" s="2">
        <v>0.0</v>
      </c>
      <c r="U518" s="6">
        <v>0.0</v>
      </c>
      <c r="V518" s="6"/>
      <c r="W518" s="6"/>
      <c r="X518" s="6"/>
      <c r="Y518" s="6"/>
      <c r="Z518" s="6"/>
    </row>
    <row r="519">
      <c r="A519" s="1" t="s">
        <v>1182</v>
      </c>
      <c r="B519" s="2">
        <v>-0.1576223</v>
      </c>
      <c r="C519" s="2">
        <v>0.32086735</v>
      </c>
      <c r="D519" s="2">
        <v>-0.233293</v>
      </c>
      <c r="E519" s="2">
        <v>-1.5067189</v>
      </c>
      <c r="F519" s="2">
        <v>0.22628568</v>
      </c>
      <c r="G519" s="2">
        <v>0.52870961</v>
      </c>
      <c r="H519" s="2">
        <v>-0.6288685</v>
      </c>
      <c r="I519" s="2">
        <v>-0.3921681</v>
      </c>
      <c r="J519" s="2">
        <v>-0.9414948</v>
      </c>
      <c r="K519" s="2">
        <v>-0.2553026</v>
      </c>
      <c r="L519" s="2">
        <v>-0.0225026</v>
      </c>
      <c r="M519" s="2">
        <v>-0.9341207</v>
      </c>
      <c r="N519" s="2">
        <v>-4.9178285</v>
      </c>
      <c r="O519" s="2">
        <v>-1.038521</v>
      </c>
      <c r="P519" s="2">
        <v>-2.0</v>
      </c>
      <c r="Q519" s="1">
        <v>0.0</v>
      </c>
      <c r="R519" s="6">
        <v>0.0</v>
      </c>
      <c r="S519" s="2">
        <v>0.0</v>
      </c>
      <c r="T519" s="2">
        <v>0.0</v>
      </c>
      <c r="U519" s="6">
        <v>0.0</v>
      </c>
      <c r="V519" s="6"/>
      <c r="W519" s="6"/>
      <c r="X519" s="6"/>
      <c r="Y519" s="6"/>
      <c r="Z519" s="6"/>
    </row>
    <row r="520">
      <c r="A520" s="1" t="s">
        <v>1166</v>
      </c>
      <c r="B520" s="2">
        <v>-0.0508065</v>
      </c>
      <c r="C520" s="2">
        <v>0.42372817</v>
      </c>
      <c r="D520" s="2">
        <v>1.4360378</v>
      </c>
      <c r="E520" s="2">
        <v>0.18960573</v>
      </c>
      <c r="F520" s="2">
        <v>-0.7851196</v>
      </c>
      <c r="G520" s="2">
        <v>-0.2442127</v>
      </c>
      <c r="H520" s="2">
        <v>0.27913222</v>
      </c>
      <c r="I520" s="2">
        <v>-0.5153796</v>
      </c>
      <c r="J520" s="2">
        <v>-0.4588553</v>
      </c>
      <c r="K520" s="2">
        <v>-0.1479259</v>
      </c>
      <c r="L520" s="2">
        <v>1.16752617</v>
      </c>
      <c r="M520" s="2">
        <v>1.04258415</v>
      </c>
      <c r="N520" s="2">
        <v>1.83588605</v>
      </c>
      <c r="O520" s="2">
        <v>0.12289938</v>
      </c>
      <c r="P520" s="2">
        <v>0.0</v>
      </c>
      <c r="Q520" s="1">
        <v>0.0</v>
      </c>
      <c r="R520" s="6">
        <v>0.0</v>
      </c>
      <c r="S520" s="2">
        <v>0.0</v>
      </c>
      <c r="T520" s="2">
        <v>0.0</v>
      </c>
      <c r="U520" s="6">
        <v>0.0</v>
      </c>
      <c r="V520" s="6"/>
      <c r="W520" s="6"/>
      <c r="X520" s="6"/>
      <c r="Y520" s="6"/>
      <c r="Z520" s="6"/>
    </row>
    <row r="521">
      <c r="A521" s="1" t="s">
        <v>1225</v>
      </c>
      <c r="B521" s="2">
        <v>-0.5293411</v>
      </c>
      <c r="C521" s="2">
        <v>-0.0670982</v>
      </c>
      <c r="D521" s="2">
        <v>-0.4582651</v>
      </c>
      <c r="E521" s="2">
        <v>0.59463766</v>
      </c>
      <c r="F521" s="2">
        <v>0.45104239</v>
      </c>
      <c r="G521" s="2">
        <v>0.35034292</v>
      </c>
      <c r="H521" s="2">
        <v>-0.0082098</v>
      </c>
      <c r="I521" s="2">
        <v>-0.5286223</v>
      </c>
      <c r="J521" s="2">
        <v>-1.7547614</v>
      </c>
      <c r="K521" s="2">
        <v>1.36058653</v>
      </c>
      <c r="L521" s="2">
        <v>0.68344669</v>
      </c>
      <c r="M521" s="2">
        <v>0.5496162</v>
      </c>
      <c r="N521" s="2">
        <v>-1.5187987</v>
      </c>
      <c r="O521" s="2">
        <v>0.02646786</v>
      </c>
      <c r="P521" s="2">
        <v>-2.0</v>
      </c>
      <c r="Q521" s="1">
        <v>0.0</v>
      </c>
      <c r="R521" s="6">
        <v>0.0</v>
      </c>
      <c r="S521" s="2">
        <v>0.0</v>
      </c>
      <c r="T521" s="2">
        <v>0.0</v>
      </c>
      <c r="U521" s="6">
        <v>0.0</v>
      </c>
      <c r="V521" s="6"/>
      <c r="W521" s="6"/>
      <c r="X521" s="6"/>
      <c r="Y521" s="6"/>
      <c r="Z521" s="6"/>
    </row>
    <row r="522">
      <c r="A522" s="1" t="s">
        <v>1140</v>
      </c>
      <c r="B522" s="2">
        <v>0.37645649</v>
      </c>
      <c r="C522" s="2">
        <v>0.1556641</v>
      </c>
      <c r="D522" s="2">
        <v>-0.3599579</v>
      </c>
      <c r="E522" s="2">
        <v>-1.1399789</v>
      </c>
      <c r="F522" s="2">
        <v>-1.3470113</v>
      </c>
      <c r="G522" s="2">
        <v>0.2433229</v>
      </c>
      <c r="H522" s="2">
        <v>-0.3530202</v>
      </c>
      <c r="I522" s="2">
        <v>-0.386639</v>
      </c>
      <c r="J522" s="2">
        <v>-0.8312858</v>
      </c>
      <c r="K522" s="2">
        <v>-2.9397214</v>
      </c>
      <c r="L522" s="2">
        <v>0.25987714</v>
      </c>
      <c r="M522" s="2">
        <v>2.22667384</v>
      </c>
      <c r="N522" s="2">
        <v>-5.2502007</v>
      </c>
      <c r="O522" s="2">
        <v>-0.5113198</v>
      </c>
      <c r="P522" s="2">
        <v>0.0</v>
      </c>
      <c r="Q522" s="1">
        <v>0.0</v>
      </c>
      <c r="R522" s="6">
        <v>0.0</v>
      </c>
      <c r="S522" s="2">
        <v>0.0</v>
      </c>
      <c r="T522" s="2">
        <v>0.0</v>
      </c>
      <c r="U522" s="6">
        <v>0.0</v>
      </c>
      <c r="V522" s="6"/>
      <c r="W522" s="6"/>
      <c r="X522" s="6"/>
      <c r="Y522" s="6"/>
      <c r="Z522" s="6"/>
    </row>
    <row r="523">
      <c r="A523" s="1" t="s">
        <v>1148</v>
      </c>
      <c r="B523" s="2">
        <v>0.73108478</v>
      </c>
      <c r="C523" s="2">
        <v>-3.4162356</v>
      </c>
      <c r="D523" s="2">
        <v>0.28471001</v>
      </c>
      <c r="E523" s="2">
        <v>-1.1152704</v>
      </c>
      <c r="F523" s="2">
        <v>0.00152896</v>
      </c>
      <c r="G523" s="2">
        <v>-0.1253016</v>
      </c>
      <c r="H523" s="2">
        <v>0.27913222</v>
      </c>
      <c r="I523" s="2">
        <v>-0.5143557</v>
      </c>
      <c r="J523" s="2">
        <v>-0.4170518</v>
      </c>
      <c r="K523" s="2">
        <v>-0.5957655</v>
      </c>
      <c r="L523" s="2">
        <v>0.81455155</v>
      </c>
      <c r="M523" s="2">
        <v>0.07839683</v>
      </c>
      <c r="N523" s="2">
        <v>-4.9089303</v>
      </c>
      <c r="O523" s="2">
        <v>-1.2965179</v>
      </c>
      <c r="P523" s="2">
        <v>-4.0</v>
      </c>
      <c r="Q523" s="1">
        <v>0.0</v>
      </c>
      <c r="R523" s="6">
        <v>0.0</v>
      </c>
      <c r="S523" s="2">
        <v>0.0</v>
      </c>
      <c r="T523" s="2">
        <v>0.0</v>
      </c>
      <c r="U523" s="6">
        <v>0.0</v>
      </c>
      <c r="V523" s="6"/>
      <c r="W523" s="6"/>
      <c r="X523" s="6"/>
      <c r="Y523" s="6"/>
      <c r="Z523" s="6"/>
    </row>
    <row r="524">
      <c r="A524" s="1" t="s">
        <v>1181</v>
      </c>
      <c r="B524" s="2">
        <v>1.35061614</v>
      </c>
      <c r="C524" s="2">
        <v>-0.4147081</v>
      </c>
      <c r="D524" s="2">
        <v>0.68550064</v>
      </c>
      <c r="E524" s="2">
        <v>0.58825383</v>
      </c>
      <c r="F524" s="2">
        <v>0.00152896</v>
      </c>
      <c r="G524" s="2">
        <v>-0.7198572</v>
      </c>
      <c r="H524" s="2">
        <v>0.19867646</v>
      </c>
      <c r="I524" s="2">
        <v>-0.5406363</v>
      </c>
      <c r="J524" s="2">
        <v>0.26700418</v>
      </c>
      <c r="K524" s="2">
        <v>0.46752624</v>
      </c>
      <c r="L524" s="2">
        <v>1.14735619</v>
      </c>
      <c r="M524" s="2">
        <v>0.80576621</v>
      </c>
      <c r="N524" s="2">
        <v>3.18628826</v>
      </c>
      <c r="O524" s="2">
        <v>0.23284596</v>
      </c>
      <c r="P524" s="2">
        <v>0.0</v>
      </c>
      <c r="Q524" s="1">
        <v>0.0</v>
      </c>
      <c r="R524" s="6">
        <v>0.0</v>
      </c>
      <c r="S524" s="2">
        <v>0.0</v>
      </c>
      <c r="T524" s="2">
        <v>0.0</v>
      </c>
      <c r="U524" s="6">
        <v>0.0</v>
      </c>
      <c r="V524" s="6"/>
      <c r="W524" s="6"/>
      <c r="X524" s="6"/>
      <c r="Y524" s="6"/>
      <c r="Z524" s="6"/>
    </row>
    <row r="525">
      <c r="A525" s="1" t="s">
        <v>1145</v>
      </c>
      <c r="B525" s="2">
        <v>-1.2727787</v>
      </c>
      <c r="C525" s="2">
        <v>-0.8701165</v>
      </c>
      <c r="D525" s="2">
        <v>-2.2240124</v>
      </c>
      <c r="E525" s="2">
        <v>-1.304214</v>
      </c>
      <c r="F525" s="2">
        <v>-1.234633</v>
      </c>
      <c r="G525" s="2">
        <v>0.96868078</v>
      </c>
      <c r="H525" s="2">
        <v>-1.4219324</v>
      </c>
      <c r="I525" s="2">
        <v>-0.4978365</v>
      </c>
      <c r="J525" s="2">
        <v>0.94725988</v>
      </c>
      <c r="K525" s="2">
        <v>-1.4207332</v>
      </c>
      <c r="L525" s="2">
        <v>0.37081202</v>
      </c>
      <c r="M525" s="2">
        <v>-0.6223909</v>
      </c>
      <c r="N525" s="2">
        <v>-8.2757969</v>
      </c>
      <c r="O525" s="2">
        <v>-1.6273196</v>
      </c>
      <c r="P525" s="2">
        <v>-2.0</v>
      </c>
      <c r="Q525" s="1">
        <v>0.0</v>
      </c>
      <c r="R525" s="6">
        <v>0.0</v>
      </c>
      <c r="S525" s="2">
        <v>0.0</v>
      </c>
      <c r="T525" s="2">
        <v>0.0</v>
      </c>
      <c r="U525" s="6">
        <v>0.0</v>
      </c>
      <c r="V525" s="6"/>
      <c r="W525" s="6"/>
      <c r="X525" s="6"/>
      <c r="Y525" s="6"/>
      <c r="Z525" s="6"/>
    </row>
    <row r="526">
      <c r="A526" s="1" t="s">
        <v>1251</v>
      </c>
      <c r="B526" s="2">
        <v>-0.8754241</v>
      </c>
      <c r="C526" s="2">
        <v>1.05648101</v>
      </c>
      <c r="D526" s="2">
        <v>-1.6889948</v>
      </c>
      <c r="E526" s="2">
        <v>-0.1221096</v>
      </c>
      <c r="F526" s="2">
        <v>0.56342075</v>
      </c>
      <c r="G526" s="2">
        <v>0.02928288</v>
      </c>
      <c r="H526" s="2">
        <v>0.42855005</v>
      </c>
      <c r="I526" s="2">
        <v>-0.4924438</v>
      </c>
      <c r="J526" s="2">
        <v>0.75344401</v>
      </c>
      <c r="K526" s="2">
        <v>-0.6062413</v>
      </c>
      <c r="L526" s="2">
        <v>0.7641266</v>
      </c>
      <c r="M526" s="2">
        <v>0.66077564</v>
      </c>
      <c r="N526" s="2">
        <v>-0.0833469</v>
      </c>
      <c r="O526" s="2">
        <v>0.57701398</v>
      </c>
      <c r="P526" s="2">
        <v>0.0</v>
      </c>
      <c r="Q526" s="1">
        <v>0.0</v>
      </c>
      <c r="R526" s="6">
        <v>0.0</v>
      </c>
      <c r="S526" s="2">
        <v>0.0</v>
      </c>
      <c r="T526" s="2">
        <v>0.0</v>
      </c>
      <c r="U526" s="6">
        <v>0.0</v>
      </c>
      <c r="V526" s="6"/>
      <c r="W526" s="6"/>
      <c r="X526" s="6"/>
      <c r="Y526" s="6"/>
      <c r="Z526" s="6"/>
    </row>
    <row r="527">
      <c r="A527" s="1" t="s">
        <v>1222</v>
      </c>
      <c r="B527" s="2">
        <v>0.24400496</v>
      </c>
      <c r="C527" s="2">
        <v>0.94004428</v>
      </c>
      <c r="D527" s="2">
        <v>0.90480117</v>
      </c>
      <c r="E527" s="2">
        <v>0.84777875</v>
      </c>
      <c r="F527" s="2">
        <v>0.00152896</v>
      </c>
      <c r="G527" s="2">
        <v>-0.3512327</v>
      </c>
      <c r="H527" s="2">
        <v>0.77336044</v>
      </c>
      <c r="I527" s="2">
        <v>-0.529851</v>
      </c>
      <c r="J527" s="2">
        <v>0.57482939</v>
      </c>
      <c r="K527" s="2">
        <v>1.12750041</v>
      </c>
      <c r="L527" s="2">
        <v>0.26996213</v>
      </c>
      <c r="M527" s="2">
        <v>0.67044168</v>
      </c>
      <c r="N527" s="2">
        <v>5.6193147</v>
      </c>
      <c r="O527" s="2">
        <v>0.91656488</v>
      </c>
      <c r="P527" s="2">
        <v>2.0</v>
      </c>
      <c r="Q527" s="1">
        <v>0.0</v>
      </c>
      <c r="R527" s="6">
        <v>0.0</v>
      </c>
      <c r="S527" s="2">
        <v>0.0</v>
      </c>
      <c r="T527" s="2">
        <v>1.0</v>
      </c>
      <c r="U527" s="6">
        <v>1.0</v>
      </c>
      <c r="V527" s="6"/>
      <c r="W527" s="6"/>
      <c r="X527" s="6"/>
      <c r="Y527" s="6"/>
      <c r="Z527" s="6"/>
    </row>
    <row r="528">
      <c r="A528" s="1" t="s">
        <v>1124</v>
      </c>
      <c r="B528" s="2">
        <v>1.03444152</v>
      </c>
      <c r="C528" s="2">
        <v>-0.5207728</v>
      </c>
      <c r="D528" s="2">
        <v>0.22232279</v>
      </c>
      <c r="E528" s="2">
        <v>-0.2669611</v>
      </c>
      <c r="F528" s="2">
        <v>0.22628568</v>
      </c>
      <c r="G528" s="2">
        <v>-0.482035</v>
      </c>
      <c r="H528" s="2">
        <v>0.32510694</v>
      </c>
      <c r="I528" s="2">
        <v>-0.6964766</v>
      </c>
      <c r="J528" s="2">
        <v>-0.4702562</v>
      </c>
      <c r="K528" s="2">
        <v>0.74775337</v>
      </c>
      <c r="L528" s="2">
        <v>-0.6679419</v>
      </c>
      <c r="M528" s="2">
        <v>0.48678695</v>
      </c>
      <c r="N528" s="2">
        <v>-1.5993527</v>
      </c>
      <c r="O528" s="2">
        <v>-0.129651</v>
      </c>
      <c r="P528" s="2">
        <v>1.0</v>
      </c>
      <c r="Q528" s="1">
        <v>0.0</v>
      </c>
      <c r="R528" s="6">
        <v>0.0</v>
      </c>
      <c r="S528" s="2">
        <v>0.0</v>
      </c>
      <c r="T528" s="2">
        <v>0.0</v>
      </c>
      <c r="U528" s="6">
        <v>1.0</v>
      </c>
      <c r="V528" s="6"/>
      <c r="W528" s="6"/>
      <c r="X528" s="6"/>
      <c r="Y528" s="6"/>
      <c r="Z528" s="6"/>
    </row>
    <row r="529">
      <c r="A529" s="1" t="s">
        <v>1250</v>
      </c>
      <c r="B529" s="2">
        <v>-0.4353432</v>
      </c>
      <c r="C529" s="2">
        <v>-0.0611833</v>
      </c>
      <c r="D529" s="2">
        <v>-0.5943826</v>
      </c>
      <c r="E529" s="2">
        <v>-1.4645724</v>
      </c>
      <c r="F529" s="2">
        <v>-1.234633</v>
      </c>
      <c r="G529" s="2">
        <v>0.46925405</v>
      </c>
      <c r="H529" s="2">
        <v>-0.5599064</v>
      </c>
      <c r="I529" s="2">
        <v>-0.7154532</v>
      </c>
      <c r="J529" s="2">
        <v>-0.3980503</v>
      </c>
      <c r="K529" s="2">
        <v>-1.1221734</v>
      </c>
      <c r="L529" s="2">
        <v>1.10701623</v>
      </c>
      <c r="M529" s="2">
        <v>0.33213034</v>
      </c>
      <c r="N529" s="2">
        <v>-5.618738</v>
      </c>
      <c r="O529" s="2">
        <v>-1.1254484</v>
      </c>
      <c r="P529" s="2">
        <v>1.0</v>
      </c>
      <c r="Q529" s="1">
        <v>0.0</v>
      </c>
      <c r="R529" s="6">
        <v>0.0</v>
      </c>
      <c r="S529" s="2">
        <v>0.0</v>
      </c>
      <c r="T529" s="2">
        <v>0.0</v>
      </c>
      <c r="U529" s="6">
        <v>1.0</v>
      </c>
      <c r="V529" s="6"/>
      <c r="W529" s="6"/>
      <c r="X529" s="6"/>
      <c r="Y529" s="6"/>
      <c r="Z529" s="6"/>
    </row>
    <row r="530">
      <c r="A530" s="1" t="s">
        <v>1109</v>
      </c>
      <c r="B530" s="2">
        <v>0.65417744</v>
      </c>
      <c r="C530" s="2">
        <v>-0.0670982</v>
      </c>
      <c r="D530" s="2">
        <v>0.39057923</v>
      </c>
      <c r="E530" s="2">
        <v>-0.5160972</v>
      </c>
      <c r="F530" s="2">
        <v>-0.5603628</v>
      </c>
      <c r="G530" s="2">
        <v>-0.4106883</v>
      </c>
      <c r="H530" s="2">
        <v>0.84232252</v>
      </c>
      <c r="I530" s="2">
        <v>-0.9629684</v>
      </c>
      <c r="J530" s="2">
        <v>-0.5842655</v>
      </c>
      <c r="K530" s="2">
        <v>1.03583734</v>
      </c>
      <c r="L530" s="2">
        <v>0.72378664</v>
      </c>
      <c r="M530" s="2">
        <v>0.27655062</v>
      </c>
      <c r="N530" s="2">
        <v>-0.9408593</v>
      </c>
      <c r="O530" s="2">
        <v>-0.198479</v>
      </c>
      <c r="P530" s="2">
        <v>-5.0</v>
      </c>
      <c r="Q530" s="1">
        <v>0.0</v>
      </c>
      <c r="R530" s="6">
        <v>0.0</v>
      </c>
      <c r="S530" s="2">
        <v>0.0</v>
      </c>
      <c r="T530" s="2">
        <v>0.0</v>
      </c>
      <c r="U530" s="6">
        <v>0.0</v>
      </c>
      <c r="V530" s="6"/>
      <c r="W530" s="6"/>
      <c r="X530" s="6"/>
      <c r="Y530" s="6"/>
      <c r="Z530" s="6"/>
    </row>
    <row r="531">
      <c r="A531" s="1" t="s">
        <v>1167</v>
      </c>
      <c r="B531" s="2">
        <v>0.06882713</v>
      </c>
      <c r="C531" s="2">
        <v>1.41289267</v>
      </c>
      <c r="D531" s="2">
        <v>0.39246976</v>
      </c>
      <c r="E531" s="2">
        <v>0.7381013</v>
      </c>
      <c r="F531" s="2">
        <v>0.67579911</v>
      </c>
      <c r="G531" s="2">
        <v>-0.1966483</v>
      </c>
      <c r="H531" s="2">
        <v>0.2331575</v>
      </c>
      <c r="I531" s="2">
        <v>-0.7098558</v>
      </c>
      <c r="J531" s="2">
        <v>0.89025522</v>
      </c>
      <c r="K531" s="2">
        <v>0.40990945</v>
      </c>
      <c r="L531" s="2">
        <v>-0.4359871</v>
      </c>
      <c r="M531" s="2">
        <v>-0.0907588</v>
      </c>
      <c r="N531" s="2">
        <v>3.56814813</v>
      </c>
      <c r="O531" s="2">
        <v>0.61127329</v>
      </c>
      <c r="P531" s="2">
        <v>2.0</v>
      </c>
      <c r="Q531" s="1">
        <v>0.0</v>
      </c>
      <c r="R531" s="6">
        <v>0.0</v>
      </c>
      <c r="S531" s="2">
        <v>0.0</v>
      </c>
      <c r="T531" s="2">
        <v>1.0</v>
      </c>
      <c r="U531" s="6">
        <v>1.0</v>
      </c>
      <c r="V531" s="6"/>
      <c r="W531" s="6"/>
      <c r="X531" s="6"/>
      <c r="Y531" s="6"/>
      <c r="Z531" s="6"/>
    </row>
    <row r="532">
      <c r="A532" s="1" t="s">
        <v>1152</v>
      </c>
      <c r="B532" s="2">
        <v>0.27391337</v>
      </c>
      <c r="C532" s="2">
        <v>0.9078414</v>
      </c>
      <c r="D532" s="2">
        <v>1.150569</v>
      </c>
      <c r="E532" s="2">
        <v>0.23010406</v>
      </c>
      <c r="F532" s="2">
        <v>0.33866403</v>
      </c>
      <c r="G532" s="2">
        <v>0.04117399</v>
      </c>
      <c r="H532" s="2">
        <v>-0.0771718</v>
      </c>
      <c r="I532" s="2">
        <v>-0.7944314</v>
      </c>
      <c r="J532" s="2">
        <v>-0.1700316</v>
      </c>
      <c r="K532" s="2">
        <v>-0.3286331</v>
      </c>
      <c r="L532" s="2">
        <v>0.09851731</v>
      </c>
      <c r="M532" s="2">
        <v>0.59311337</v>
      </c>
      <c r="N532" s="2">
        <v>1.91562398</v>
      </c>
      <c r="O532" s="2">
        <v>0.12609364</v>
      </c>
      <c r="P532" s="2">
        <v>-1.0</v>
      </c>
      <c r="Q532" s="1">
        <v>0.0</v>
      </c>
      <c r="R532" s="6">
        <v>0.0</v>
      </c>
      <c r="S532" s="2">
        <v>0.0</v>
      </c>
      <c r="T532" s="2">
        <v>0.0</v>
      </c>
      <c r="U532" s="6">
        <v>0.0</v>
      </c>
      <c r="V532" s="6"/>
      <c r="W532" s="6"/>
      <c r="X532" s="6"/>
      <c r="Y532" s="6"/>
      <c r="Z532" s="6"/>
    </row>
    <row r="533">
      <c r="A533" s="1" t="s">
        <v>1273</v>
      </c>
      <c r="B533" s="2">
        <v>-0.9138778</v>
      </c>
      <c r="C533" s="2">
        <v>0.55570254</v>
      </c>
      <c r="D533" s="2">
        <v>-1.2636274</v>
      </c>
      <c r="E533" s="2">
        <v>0.7502781</v>
      </c>
      <c r="F533" s="2">
        <v>0.78817747</v>
      </c>
      <c r="G533" s="2">
        <v>0.33845181</v>
      </c>
      <c r="H533" s="2">
        <v>-0.3530202</v>
      </c>
      <c r="I533" s="2">
        <v>-0.5040482</v>
      </c>
      <c r="J533" s="2">
        <v>0.57102908</v>
      </c>
      <c r="K533" s="2">
        <v>1.31082657</v>
      </c>
      <c r="L533" s="2">
        <v>-0.9200666</v>
      </c>
      <c r="M533" s="2">
        <v>-0.0303461</v>
      </c>
      <c r="N533" s="2">
        <v>0.10309829</v>
      </c>
      <c r="O533" s="2">
        <v>0.37054288</v>
      </c>
      <c r="P533" s="2">
        <v>0.0</v>
      </c>
      <c r="Q533" s="1">
        <v>0.0</v>
      </c>
      <c r="R533" s="6">
        <v>0.0</v>
      </c>
      <c r="S533" s="2">
        <v>0.0</v>
      </c>
      <c r="T533" s="2">
        <v>0.0</v>
      </c>
      <c r="U533" s="6">
        <v>0.0</v>
      </c>
      <c r="V533" s="6"/>
      <c r="W533" s="6"/>
      <c r="X533" s="6"/>
      <c r="Y533" s="6"/>
      <c r="Z533" s="6"/>
    </row>
    <row r="534">
      <c r="A534" s="1" t="s">
        <v>1161</v>
      </c>
      <c r="B534" s="2">
        <v>-0.0508065</v>
      </c>
      <c r="C534" s="2">
        <v>-0.5453241</v>
      </c>
      <c r="D534" s="2">
        <v>0.24122801</v>
      </c>
      <c r="E534" s="2">
        <v>0.98002288</v>
      </c>
      <c r="F534" s="2">
        <v>1.35006926</v>
      </c>
      <c r="G534" s="2">
        <v>-0.482035</v>
      </c>
      <c r="H534" s="2">
        <v>0.16419542</v>
      </c>
      <c r="I534" s="2">
        <v>-0.7058967</v>
      </c>
      <c r="J534" s="2">
        <v>-0.4056509</v>
      </c>
      <c r="K534" s="2">
        <v>1.88437555</v>
      </c>
      <c r="L534" s="2">
        <v>-0.1536074</v>
      </c>
      <c r="M534" s="2">
        <v>-0.4459857</v>
      </c>
      <c r="N534" s="2">
        <v>0.35761627</v>
      </c>
      <c r="O534" s="2">
        <v>0.12626474</v>
      </c>
      <c r="P534" s="2">
        <v>0.0</v>
      </c>
      <c r="Q534" s="1">
        <v>0.0</v>
      </c>
      <c r="R534" s="6">
        <v>0.0</v>
      </c>
      <c r="S534" s="2">
        <v>0.0</v>
      </c>
      <c r="T534" s="2">
        <v>0.0</v>
      </c>
      <c r="U534" s="6">
        <v>0.0</v>
      </c>
      <c r="V534" s="6"/>
      <c r="W534" s="6"/>
      <c r="X534" s="6"/>
      <c r="Y534" s="6"/>
      <c r="Z534" s="6"/>
    </row>
    <row r="535">
      <c r="A535" s="1" t="s">
        <v>1155</v>
      </c>
      <c r="B535" s="2">
        <v>-0.542159</v>
      </c>
      <c r="C535" s="2">
        <v>-0.0670982</v>
      </c>
      <c r="D535" s="2">
        <v>0.52858733</v>
      </c>
      <c r="E535" s="2">
        <v>-0.6352692</v>
      </c>
      <c r="F535" s="2">
        <v>1.35006926</v>
      </c>
      <c r="G535" s="2">
        <v>0.148194</v>
      </c>
      <c r="H535" s="2">
        <v>-0.4334759</v>
      </c>
      <c r="I535" s="2">
        <v>-0.7458977</v>
      </c>
      <c r="J535" s="2">
        <v>0.47222098</v>
      </c>
      <c r="K535" s="2">
        <v>-0.5538624</v>
      </c>
      <c r="L535" s="2">
        <v>0.66327671</v>
      </c>
      <c r="M535" s="2">
        <v>0.94109075</v>
      </c>
      <c r="N535" s="2">
        <v>1.26448762</v>
      </c>
      <c r="O535" s="2">
        <v>-9.992E-4</v>
      </c>
      <c r="P535" s="2">
        <v>-3.0</v>
      </c>
      <c r="Q535" s="1">
        <v>0.0</v>
      </c>
      <c r="R535" s="6">
        <v>0.0</v>
      </c>
      <c r="S535" s="2">
        <v>0.0</v>
      </c>
      <c r="T535" s="2">
        <v>0.0</v>
      </c>
      <c r="U535" s="6">
        <v>0.0</v>
      </c>
      <c r="V535" s="6"/>
      <c r="W535" s="6"/>
      <c r="X535" s="6"/>
      <c r="Y535" s="6"/>
      <c r="Z535" s="6"/>
    </row>
    <row r="536">
      <c r="A536" s="1" t="s">
        <v>1130</v>
      </c>
      <c r="B536" s="2">
        <v>0.31236704</v>
      </c>
      <c r="C536" s="2">
        <v>1.07435086</v>
      </c>
      <c r="D536" s="2">
        <v>-1.0575605</v>
      </c>
      <c r="E536" s="2">
        <v>0.83537312</v>
      </c>
      <c r="F536" s="2">
        <v>0.22628568</v>
      </c>
      <c r="G536" s="2">
        <v>-0.1371927</v>
      </c>
      <c r="H536" s="2">
        <v>0.42855005</v>
      </c>
      <c r="I536" s="2">
        <v>-0.5271205</v>
      </c>
      <c r="J536" s="2">
        <v>1.65411777</v>
      </c>
      <c r="K536" s="2">
        <v>-0.3522036</v>
      </c>
      <c r="L536" s="2">
        <v>1.54067077</v>
      </c>
      <c r="M536" s="2">
        <v>0.34662939</v>
      </c>
      <c r="N536" s="2">
        <v>4.8052917</v>
      </c>
      <c r="O536" s="2">
        <v>0.77388449</v>
      </c>
      <c r="P536" s="2">
        <v>0.0</v>
      </c>
      <c r="Q536" s="1">
        <v>0.0</v>
      </c>
      <c r="R536" s="6">
        <v>0.0</v>
      </c>
      <c r="S536" s="2">
        <v>0.0</v>
      </c>
      <c r="T536" s="2">
        <v>0.0</v>
      </c>
      <c r="U536" s="6">
        <v>0.0</v>
      </c>
      <c r="V536" s="6"/>
      <c r="W536" s="6"/>
      <c r="X536" s="6"/>
      <c r="Y536" s="6"/>
      <c r="Z536" s="6"/>
    </row>
    <row r="537">
      <c r="A537" s="1" t="s">
        <v>1274</v>
      </c>
      <c r="B537" s="2">
        <v>0.03464609</v>
      </c>
      <c r="C537" s="2">
        <v>0.36074063</v>
      </c>
      <c r="D537" s="2">
        <v>0.44162332</v>
      </c>
      <c r="E537" s="2">
        <v>-0.0186048</v>
      </c>
      <c r="F537" s="2">
        <v>0.78817747</v>
      </c>
      <c r="G537" s="2">
        <v>0.08873844</v>
      </c>
      <c r="H537" s="2">
        <v>-0.0197035</v>
      </c>
      <c r="I537" s="2">
        <v>-0.4695081</v>
      </c>
      <c r="J537" s="2">
        <v>1.11827389</v>
      </c>
      <c r="K537" s="2">
        <v>0.25277274</v>
      </c>
      <c r="L537" s="2">
        <v>-0.9906615</v>
      </c>
      <c r="M537" s="2">
        <v>-1.0887773</v>
      </c>
      <c r="N537" s="2">
        <v>1.45603334</v>
      </c>
      <c r="O537" s="2">
        <v>-0.0760812</v>
      </c>
      <c r="P537" s="2">
        <v>0.0</v>
      </c>
      <c r="Q537" s="1">
        <v>0.0</v>
      </c>
      <c r="R537" s="6">
        <v>0.0</v>
      </c>
      <c r="S537" s="2">
        <v>0.0</v>
      </c>
      <c r="T537" s="2">
        <v>0.0</v>
      </c>
      <c r="U537" s="6">
        <v>0.0</v>
      </c>
      <c r="V537" s="6"/>
      <c r="W537" s="6"/>
      <c r="X537" s="6"/>
      <c r="Y537" s="6"/>
      <c r="Z537" s="6"/>
    </row>
    <row r="538">
      <c r="A538" s="1" t="s">
        <v>1134</v>
      </c>
      <c r="B538" s="2">
        <v>-0.4396158</v>
      </c>
      <c r="C538" s="2">
        <v>-0.1250449</v>
      </c>
      <c r="D538" s="2">
        <v>-0.3939873</v>
      </c>
      <c r="E538" s="2">
        <v>-0.0766103</v>
      </c>
      <c r="F538" s="2">
        <v>1.35006926</v>
      </c>
      <c r="G538" s="2">
        <v>-0.0182816</v>
      </c>
      <c r="H538" s="2">
        <v>0.25614486</v>
      </c>
      <c r="I538" s="2">
        <v>-1.1216075</v>
      </c>
      <c r="J538" s="2">
        <v>0.23660169</v>
      </c>
      <c r="K538" s="2">
        <v>0.58275983</v>
      </c>
      <c r="L538" s="2">
        <v>-0.6679419</v>
      </c>
      <c r="M538" s="2">
        <v>-0.2284999</v>
      </c>
      <c r="N538" s="2">
        <v>-1.7462945</v>
      </c>
      <c r="O538" s="2">
        <v>-0.0877772</v>
      </c>
      <c r="P538" s="2">
        <v>2.0</v>
      </c>
      <c r="Q538" s="1">
        <v>0.0</v>
      </c>
      <c r="R538" s="6">
        <v>0.0</v>
      </c>
      <c r="S538" s="2">
        <v>0.0</v>
      </c>
      <c r="T538" s="2">
        <v>1.0</v>
      </c>
      <c r="U538" s="6">
        <v>1.0</v>
      </c>
      <c r="V538" s="6"/>
      <c r="W538" s="6"/>
      <c r="X538" s="6"/>
      <c r="Y538" s="6"/>
      <c r="Z538" s="6"/>
    </row>
    <row r="539">
      <c r="A539" s="1" t="s">
        <v>1247</v>
      </c>
      <c r="B539" s="2">
        <v>0.99598785</v>
      </c>
      <c r="C539" s="2">
        <v>-0.5344759</v>
      </c>
      <c r="D539" s="2">
        <v>0.07864314</v>
      </c>
      <c r="E539" s="2">
        <v>-0.2202536</v>
      </c>
      <c r="F539" s="2">
        <v>-0.3356061</v>
      </c>
      <c r="G539" s="2">
        <v>-0.7793128</v>
      </c>
      <c r="H539" s="2">
        <v>0.12971438</v>
      </c>
      <c r="I539" s="2">
        <v>-0.9094516</v>
      </c>
      <c r="J539" s="2">
        <v>2.4787853</v>
      </c>
      <c r="K539" s="2">
        <v>-1.1326492</v>
      </c>
      <c r="L539" s="2">
        <v>1.08684625</v>
      </c>
      <c r="M539" s="2">
        <v>1.46788984</v>
      </c>
      <c r="N539" s="2">
        <v>3.15546002</v>
      </c>
      <c r="O539" s="2">
        <v>0.20011244</v>
      </c>
      <c r="P539" s="2">
        <v>0.0</v>
      </c>
      <c r="Q539" s="1">
        <v>0.0</v>
      </c>
      <c r="R539" s="6">
        <v>0.0</v>
      </c>
      <c r="S539" s="2">
        <v>0.0</v>
      </c>
      <c r="T539" s="2">
        <v>0.0</v>
      </c>
      <c r="U539" s="6">
        <v>0.0</v>
      </c>
      <c r="V539" s="6"/>
      <c r="W539" s="6"/>
      <c r="X539" s="6"/>
      <c r="Y539" s="6"/>
      <c r="Z539" s="6"/>
    </row>
    <row r="540">
      <c r="A540" s="1" t="s">
        <v>1116</v>
      </c>
      <c r="B540" s="2">
        <v>-1.165963</v>
      </c>
      <c r="C540" s="2">
        <v>-0.0670982</v>
      </c>
      <c r="D540" s="2">
        <v>-0.2124972</v>
      </c>
      <c r="E540" s="2">
        <v>-1.7972416</v>
      </c>
      <c r="F540" s="2">
        <v>-0.2232278</v>
      </c>
      <c r="G540" s="2">
        <v>0.98057189</v>
      </c>
      <c r="H540" s="2">
        <v>-1.8816795</v>
      </c>
      <c r="I540" s="2">
        <v>-0.843716</v>
      </c>
      <c r="J540" s="2">
        <v>-0.4626556</v>
      </c>
      <c r="K540" s="2">
        <v>-0.2945868</v>
      </c>
      <c r="L540" s="2">
        <v>-1.2024463</v>
      </c>
      <c r="M540" s="2">
        <v>-1.2071863</v>
      </c>
      <c r="N540" s="2">
        <v>-8.8097747</v>
      </c>
      <c r="O540" s="2">
        <v>-1.9095515</v>
      </c>
      <c r="P540" s="2">
        <v>-1.0</v>
      </c>
      <c r="Q540" s="1">
        <v>0.0</v>
      </c>
      <c r="R540" s="6">
        <v>0.0</v>
      </c>
      <c r="S540" s="2">
        <v>0.0</v>
      </c>
      <c r="T540" s="2">
        <v>0.0</v>
      </c>
      <c r="U540" s="6">
        <v>0.0</v>
      </c>
      <c r="V540" s="6"/>
      <c r="W540" s="6"/>
      <c r="X540" s="6"/>
      <c r="Y540" s="6"/>
      <c r="Z540" s="6"/>
    </row>
    <row r="541">
      <c r="A541" s="1" t="s">
        <v>1257</v>
      </c>
      <c r="B541" s="2">
        <v>-0.5293411</v>
      </c>
      <c r="C541" s="2">
        <v>0.01916253</v>
      </c>
      <c r="D541" s="2">
        <v>-0.8231358</v>
      </c>
      <c r="E541" s="2">
        <v>0.21758513</v>
      </c>
      <c r="F541" s="2">
        <v>-2.4707949</v>
      </c>
      <c r="G541" s="2">
        <v>0.86166076</v>
      </c>
      <c r="H541" s="2">
        <v>-1.0656283</v>
      </c>
      <c r="I541" s="2">
        <v>-1.0034473</v>
      </c>
      <c r="J541" s="2">
        <v>1.11827389</v>
      </c>
      <c r="K541" s="2">
        <v>-0.5538624</v>
      </c>
      <c r="L541" s="2">
        <v>-0.0124176</v>
      </c>
      <c r="M541" s="2">
        <v>-0.3130777</v>
      </c>
      <c r="N541" s="2">
        <v>-3.9901032</v>
      </c>
      <c r="O541" s="2">
        <v>-1.1881388</v>
      </c>
      <c r="P541" s="2">
        <v>-1.0</v>
      </c>
      <c r="Q541" s="1">
        <v>0.0</v>
      </c>
      <c r="R541" s="6">
        <v>0.0</v>
      </c>
      <c r="S541" s="2">
        <v>0.0</v>
      </c>
      <c r="T541" s="2">
        <v>0.0</v>
      </c>
      <c r="U541" s="6">
        <v>0.0</v>
      </c>
      <c r="V541" s="6"/>
      <c r="W541" s="6"/>
      <c r="X541" s="6"/>
      <c r="Y541" s="6"/>
      <c r="Z541" s="6"/>
    </row>
    <row r="542">
      <c r="A542" s="1" t="s">
        <v>1175</v>
      </c>
      <c r="B542" s="2">
        <v>-1.2044166</v>
      </c>
      <c r="C542" s="2">
        <v>-1.7699949</v>
      </c>
      <c r="D542" s="2">
        <v>-0.1652342</v>
      </c>
      <c r="E542" s="2">
        <v>0.55048148</v>
      </c>
      <c r="F542" s="2">
        <v>-0.4479845</v>
      </c>
      <c r="G542" s="2">
        <v>0.76653186</v>
      </c>
      <c r="H542" s="2">
        <v>-0.7667926</v>
      </c>
      <c r="I542" s="2">
        <v>-0.9244691</v>
      </c>
      <c r="J542" s="2">
        <v>-2.446418</v>
      </c>
      <c r="K542" s="2">
        <v>1.01750472</v>
      </c>
      <c r="L542" s="2">
        <v>-0.8696417</v>
      </c>
      <c r="M542" s="2">
        <v>1.01600255</v>
      </c>
      <c r="N542" s="2">
        <v>-7.9314032</v>
      </c>
      <c r="O542" s="2">
        <v>-1.0161269</v>
      </c>
      <c r="P542" s="2">
        <v>-7.0</v>
      </c>
      <c r="Q542" s="1">
        <v>0.0</v>
      </c>
      <c r="R542" s="6">
        <v>0.0</v>
      </c>
      <c r="S542" s="2">
        <v>0.0</v>
      </c>
      <c r="T542" s="2">
        <v>0.0</v>
      </c>
      <c r="U542" s="6">
        <v>0.0</v>
      </c>
      <c r="V542" s="6"/>
      <c r="W542" s="6"/>
      <c r="X542" s="6"/>
      <c r="Y542" s="6"/>
      <c r="Z542" s="6"/>
    </row>
    <row r="543">
      <c r="A543" s="1" t="s">
        <v>1204</v>
      </c>
      <c r="B543" s="2">
        <v>0.39781964</v>
      </c>
      <c r="C543" s="2">
        <v>0.40926221</v>
      </c>
      <c r="D543" s="2">
        <v>-1.6625275</v>
      </c>
      <c r="E543" s="2">
        <v>0.87099376</v>
      </c>
      <c r="F543" s="2">
        <v>0.67579911</v>
      </c>
      <c r="G543" s="2">
        <v>-0.2323216</v>
      </c>
      <c r="H543" s="2">
        <v>0.75037308</v>
      </c>
      <c r="I543" s="2">
        <v>-1.5863298</v>
      </c>
      <c r="J543" s="2">
        <v>-0.1282282</v>
      </c>
      <c r="K543" s="2">
        <v>0.54871354</v>
      </c>
      <c r="L543" s="2">
        <v>1.28854604</v>
      </c>
      <c r="M543" s="2">
        <v>1.7868691</v>
      </c>
      <c r="N543" s="2">
        <v>0.34082613</v>
      </c>
      <c r="O543" s="2">
        <v>0.67339613</v>
      </c>
      <c r="P543" s="2">
        <v>0.0</v>
      </c>
      <c r="Q543" s="1">
        <v>0.0</v>
      </c>
      <c r="R543" s="6">
        <v>0.0</v>
      </c>
      <c r="S543" s="2">
        <v>0.0</v>
      </c>
      <c r="T543" s="2">
        <v>0.0</v>
      </c>
      <c r="U543" s="6">
        <v>0.0</v>
      </c>
      <c r="V543" s="6"/>
      <c r="W543" s="6"/>
      <c r="X543" s="6"/>
      <c r="Y543" s="6"/>
      <c r="Z543" s="6"/>
    </row>
    <row r="544">
      <c r="A544" s="1" t="s">
        <v>1139</v>
      </c>
      <c r="B544" s="2">
        <v>0.43627331</v>
      </c>
      <c r="C544" s="2">
        <v>0.50060852</v>
      </c>
      <c r="D544" s="2">
        <v>-0.628412</v>
      </c>
      <c r="E544" s="2">
        <v>0.30456379</v>
      </c>
      <c r="F544" s="2">
        <v>1.46244762</v>
      </c>
      <c r="G544" s="2">
        <v>-0.3512327</v>
      </c>
      <c r="H544" s="2">
        <v>0.27913222</v>
      </c>
      <c r="I544" s="2">
        <v>-0.6035731</v>
      </c>
      <c r="J544" s="2">
        <v>2.26976819</v>
      </c>
      <c r="K544" s="2">
        <v>0.43086101</v>
      </c>
      <c r="L544" s="2">
        <v>0.18928221</v>
      </c>
      <c r="M544" s="2">
        <v>-0.3662409</v>
      </c>
      <c r="N544" s="2">
        <v>4.92423445</v>
      </c>
      <c r="O544" s="2">
        <v>0.65858799</v>
      </c>
      <c r="P544" s="2">
        <v>2.0</v>
      </c>
      <c r="Q544" s="1">
        <v>0.0</v>
      </c>
      <c r="R544" s="6">
        <v>0.0</v>
      </c>
      <c r="S544" s="2">
        <v>0.0</v>
      </c>
      <c r="T544" s="2">
        <v>1.0</v>
      </c>
      <c r="U544" s="6">
        <v>1.0</v>
      </c>
      <c r="V544" s="6"/>
      <c r="W544" s="6"/>
      <c r="X544" s="6"/>
      <c r="Y544" s="6"/>
      <c r="Z544" s="6"/>
    </row>
    <row r="545">
      <c r="A545" s="1" t="s">
        <v>1275</v>
      </c>
      <c r="B545" s="2">
        <v>-0.6959736</v>
      </c>
      <c r="C545" s="2">
        <v>1.20795012</v>
      </c>
      <c r="D545" s="2">
        <v>0.86320969</v>
      </c>
      <c r="E545" s="2">
        <v>-0.5485</v>
      </c>
      <c r="F545" s="2">
        <v>-1.1222546</v>
      </c>
      <c r="G545" s="2">
        <v>1.7416031</v>
      </c>
      <c r="H545" s="2">
        <v>-0.9851725</v>
      </c>
      <c r="I545" s="2">
        <v>-0.5880778</v>
      </c>
      <c r="J545" s="2">
        <v>1.24748447</v>
      </c>
      <c r="K545" s="2">
        <v>-0.951942</v>
      </c>
      <c r="L545" s="2">
        <v>1.8835604</v>
      </c>
      <c r="M545" s="2">
        <v>0.0445657</v>
      </c>
      <c r="N545" s="2">
        <v>4.9290675</v>
      </c>
      <c r="O545" s="2">
        <v>-0.4954267</v>
      </c>
      <c r="P545" s="2">
        <v>0.0</v>
      </c>
      <c r="Q545" s="1">
        <v>0.0</v>
      </c>
      <c r="R545" s="6">
        <v>0.0</v>
      </c>
      <c r="S545" s="2">
        <v>0.0</v>
      </c>
      <c r="T545" s="2">
        <v>0.0</v>
      </c>
      <c r="U545" s="6">
        <v>0.0</v>
      </c>
      <c r="V545" s="6"/>
      <c r="W545" s="6"/>
      <c r="X545" s="6"/>
      <c r="Y545" s="6"/>
      <c r="Z545" s="6"/>
    </row>
    <row r="546">
      <c r="A546" s="1" t="s">
        <v>1256</v>
      </c>
      <c r="B546" s="2">
        <v>-0.7515178</v>
      </c>
      <c r="C546" s="2">
        <v>-3.3729628</v>
      </c>
      <c r="D546" s="2">
        <v>-1.4167596</v>
      </c>
      <c r="E546" s="2">
        <v>0.30843443</v>
      </c>
      <c r="F546" s="2">
        <v>0.78817747</v>
      </c>
      <c r="G546" s="2">
        <v>0.44547182</v>
      </c>
      <c r="H546" s="2">
        <v>-0.1691213</v>
      </c>
      <c r="I546" s="2">
        <v>-1.2374467</v>
      </c>
      <c r="J546" s="2">
        <v>-1.7775633</v>
      </c>
      <c r="K546" s="2">
        <v>1.04369417</v>
      </c>
      <c r="L546" s="2">
        <v>0.73387163</v>
      </c>
      <c r="M546" s="2">
        <v>1.05949972</v>
      </c>
      <c r="N546" s="2">
        <v>-7.6241403</v>
      </c>
      <c r="O546" s="2">
        <v>-1.0007805</v>
      </c>
      <c r="P546" s="2">
        <v>2.0</v>
      </c>
      <c r="Q546" s="1">
        <v>0.0</v>
      </c>
      <c r="R546" s="6">
        <v>0.0</v>
      </c>
      <c r="S546" s="2">
        <v>0.0</v>
      </c>
      <c r="T546" s="2">
        <v>1.0</v>
      </c>
      <c r="U546" s="6">
        <v>1.0</v>
      </c>
      <c r="V546" s="6"/>
      <c r="W546" s="6"/>
      <c r="X546" s="6"/>
      <c r="Y546" s="6"/>
      <c r="Z546" s="6"/>
    </row>
    <row r="547">
      <c r="A547" s="1" t="s">
        <v>1230</v>
      </c>
      <c r="B547" s="2">
        <v>-0.1106233</v>
      </c>
      <c r="C547" s="2">
        <v>0.19882353</v>
      </c>
      <c r="D547" s="2">
        <v>0.32819201</v>
      </c>
      <c r="E547" s="2">
        <v>-0.665476</v>
      </c>
      <c r="F547" s="2">
        <v>0.11390732</v>
      </c>
      <c r="G547" s="2">
        <v>0.50492738</v>
      </c>
      <c r="H547" s="2">
        <v>-0.5254254</v>
      </c>
      <c r="I547" s="2">
        <v>-1.3857784</v>
      </c>
      <c r="J547" s="2">
        <v>0.24420231</v>
      </c>
      <c r="K547" s="2">
        <v>-1.1378871</v>
      </c>
      <c r="L547" s="2">
        <v>-0.3855622</v>
      </c>
      <c r="M547" s="2">
        <v>0.9290082</v>
      </c>
      <c r="N547" s="2">
        <v>-2.3642442</v>
      </c>
      <c r="O547" s="2">
        <v>-0.5820249</v>
      </c>
      <c r="P547" s="2">
        <v>-6.0</v>
      </c>
      <c r="Q547" s="1">
        <v>0.0</v>
      </c>
      <c r="R547" s="6">
        <v>0.0</v>
      </c>
      <c r="S547" s="2">
        <v>0.0</v>
      </c>
      <c r="T547" s="2">
        <v>0.0</v>
      </c>
      <c r="U547" s="6">
        <v>0.0</v>
      </c>
      <c r="V547" s="6"/>
      <c r="W547" s="6"/>
      <c r="X547" s="6"/>
      <c r="Y547" s="6"/>
      <c r="Z547" s="6"/>
    </row>
    <row r="548">
      <c r="A548" s="1" t="s">
        <v>1267</v>
      </c>
      <c r="B548" s="2">
        <v>-0.183258</v>
      </c>
      <c r="C548" s="2">
        <v>0.06602369</v>
      </c>
      <c r="D548" s="2">
        <v>0.44351385</v>
      </c>
      <c r="E548" s="2">
        <v>-0.4981252</v>
      </c>
      <c r="F548" s="2">
        <v>-1.4593897</v>
      </c>
      <c r="G548" s="2">
        <v>-0.2204305</v>
      </c>
      <c r="H548" s="2">
        <v>0.30211958</v>
      </c>
      <c r="I548" s="2">
        <v>-0.6237102</v>
      </c>
      <c r="J548" s="2">
        <v>-2.9670607</v>
      </c>
      <c r="K548" s="2">
        <v>-0.8131379</v>
      </c>
      <c r="L548" s="2">
        <v>1.50033081</v>
      </c>
      <c r="M548" s="2">
        <v>1.21173982</v>
      </c>
      <c r="N548" s="2">
        <v>-6.8308288</v>
      </c>
      <c r="O548" s="2">
        <v>-0.7225435</v>
      </c>
      <c r="P548" s="2">
        <v>-1.0</v>
      </c>
      <c r="Q548" s="1">
        <v>0.0</v>
      </c>
      <c r="R548" s="6">
        <v>0.0</v>
      </c>
      <c r="S548" s="2">
        <v>0.0</v>
      </c>
      <c r="T548" s="2">
        <v>0.0</v>
      </c>
      <c r="U548" s="6">
        <v>0.0</v>
      </c>
      <c r="V548" s="6"/>
      <c r="W548" s="6"/>
      <c r="X548" s="6"/>
      <c r="Y548" s="6"/>
      <c r="Z548" s="6"/>
    </row>
    <row r="549">
      <c r="A549" s="1" t="s">
        <v>1184</v>
      </c>
      <c r="B549" s="2">
        <v>-0.6147937</v>
      </c>
      <c r="C549" s="2">
        <v>-0.0670982</v>
      </c>
      <c r="D549" s="2">
        <v>-0.671894</v>
      </c>
      <c r="E549" s="2">
        <v>-1.4452634</v>
      </c>
      <c r="F549" s="2">
        <v>0.45104239</v>
      </c>
      <c r="G549" s="2">
        <v>0.63572962</v>
      </c>
      <c r="H549" s="2">
        <v>-0.6403621</v>
      </c>
      <c r="I549" s="2">
        <v>-1.391171</v>
      </c>
      <c r="J549" s="2">
        <v>-0.2042344</v>
      </c>
      <c r="K549" s="2">
        <v>0.73989654</v>
      </c>
      <c r="L549" s="2">
        <v>-0.6276019</v>
      </c>
      <c r="M549" s="2">
        <v>0.24271948</v>
      </c>
      <c r="N549" s="2">
        <v>-4.8886535</v>
      </c>
      <c r="O549" s="2">
        <v>-0.8501173</v>
      </c>
      <c r="P549" s="2">
        <v>-2.0</v>
      </c>
      <c r="Q549" s="1">
        <v>0.0</v>
      </c>
      <c r="R549" s="6">
        <v>0.0</v>
      </c>
      <c r="S549" s="2">
        <v>0.0</v>
      </c>
      <c r="T549" s="2">
        <v>0.0</v>
      </c>
      <c r="U549" s="6">
        <v>0.0</v>
      </c>
      <c r="V549" s="6"/>
      <c r="W549" s="6"/>
      <c r="X549" s="6"/>
      <c r="Y549" s="6"/>
      <c r="Z549" s="6"/>
    </row>
    <row r="550">
      <c r="A550" s="1" t="s">
        <v>1090</v>
      </c>
      <c r="B550" s="2">
        <v>-0.3669811</v>
      </c>
      <c r="C550" s="2">
        <v>-0.0670982</v>
      </c>
      <c r="D550" s="2">
        <v>-0.4809513</v>
      </c>
      <c r="E550" s="2">
        <v>-1.8286876</v>
      </c>
      <c r="F550" s="2">
        <v>-0.3356061</v>
      </c>
      <c r="G550" s="2">
        <v>0.84976965</v>
      </c>
      <c r="H550" s="2">
        <v>-1.0426409</v>
      </c>
      <c r="I550" s="2">
        <v>-1.0202395</v>
      </c>
      <c r="J550" s="2">
        <v>0.18719764</v>
      </c>
      <c r="K550" s="2">
        <v>-0.7817106</v>
      </c>
      <c r="L550" s="2">
        <v>-0.516667</v>
      </c>
      <c r="M550" s="2">
        <v>-1.0791113</v>
      </c>
      <c r="N550" s="2">
        <v>-6.7064743</v>
      </c>
      <c r="O550" s="2">
        <v>-1.6210146</v>
      </c>
      <c r="P550" s="2">
        <v>1.0</v>
      </c>
      <c r="Q550" s="1">
        <v>0.0</v>
      </c>
      <c r="R550" s="6">
        <v>0.0</v>
      </c>
      <c r="S550" s="2">
        <v>0.0</v>
      </c>
      <c r="T550" s="2">
        <v>0.0</v>
      </c>
      <c r="U550" s="6">
        <v>1.0</v>
      </c>
      <c r="V550" s="6"/>
      <c r="W550" s="6"/>
      <c r="X550" s="6"/>
      <c r="Y550" s="6"/>
      <c r="Z550" s="6"/>
    </row>
    <row r="551">
      <c r="A551" s="1" t="s">
        <v>1137</v>
      </c>
      <c r="B551" s="2">
        <v>-0.379799</v>
      </c>
      <c r="C551" s="2">
        <v>0.74055321</v>
      </c>
      <c r="D551" s="2">
        <v>-1.3279051</v>
      </c>
      <c r="E551" s="2">
        <v>-1.1208622</v>
      </c>
      <c r="F551" s="2">
        <v>-1.0098763</v>
      </c>
      <c r="G551" s="2">
        <v>0.6119474</v>
      </c>
      <c r="H551" s="2">
        <v>-0.5139317</v>
      </c>
      <c r="I551" s="2">
        <v>-1.3140358</v>
      </c>
      <c r="J551" s="2">
        <v>0.05038644</v>
      </c>
      <c r="K551" s="2">
        <v>-1.5097773</v>
      </c>
      <c r="L551" s="2">
        <v>0.15902725</v>
      </c>
      <c r="M551" s="2">
        <v>1.04016764</v>
      </c>
      <c r="N551" s="2">
        <v>-5.88976</v>
      </c>
      <c r="O551" s="2">
        <v>-0.7721236</v>
      </c>
      <c r="P551" s="2">
        <v>-1.0</v>
      </c>
      <c r="Q551" s="1">
        <v>0.0</v>
      </c>
      <c r="R551" s="6">
        <v>0.0</v>
      </c>
      <c r="S551" s="2">
        <v>0.0</v>
      </c>
      <c r="T551" s="2">
        <v>0.0</v>
      </c>
      <c r="U551" s="6">
        <v>0.0</v>
      </c>
      <c r="V551" s="6"/>
      <c r="W551" s="6"/>
      <c r="X551" s="6"/>
      <c r="Y551" s="6"/>
      <c r="Z551" s="6"/>
    </row>
    <row r="552">
      <c r="A552" s="1" t="s">
        <v>1190</v>
      </c>
      <c r="B552" s="2">
        <v>-0.0294434</v>
      </c>
      <c r="C552" s="2">
        <v>0.12172095</v>
      </c>
      <c r="D552" s="2">
        <v>-0.5962732</v>
      </c>
      <c r="E552" s="2">
        <v>0.578588</v>
      </c>
      <c r="F552" s="2">
        <v>-0.8974979</v>
      </c>
      <c r="G552" s="2">
        <v>0.23143179</v>
      </c>
      <c r="H552" s="2">
        <v>-0.2610707</v>
      </c>
      <c r="I552" s="2">
        <v>-1.290827</v>
      </c>
      <c r="J552" s="2">
        <v>1.96194298</v>
      </c>
      <c r="K552" s="2">
        <v>-1.0750324</v>
      </c>
      <c r="L552" s="2">
        <v>0.90531645</v>
      </c>
      <c r="M552" s="2">
        <v>0.49645299</v>
      </c>
      <c r="N552" s="2">
        <v>0.74971976</v>
      </c>
      <c r="O552" s="2">
        <v>-0.2662231</v>
      </c>
      <c r="P552" s="2">
        <v>0.0</v>
      </c>
      <c r="Q552" s="1">
        <v>0.0</v>
      </c>
      <c r="R552" s="6">
        <v>0.0</v>
      </c>
      <c r="S552" s="2">
        <v>0.0</v>
      </c>
      <c r="T552" s="2">
        <v>0.0</v>
      </c>
      <c r="U552" s="6">
        <v>0.0</v>
      </c>
      <c r="V552" s="6"/>
      <c r="W552" s="6"/>
      <c r="X552" s="6"/>
      <c r="Y552" s="6"/>
      <c r="Z552" s="6"/>
    </row>
    <row r="553">
      <c r="A553" s="1" t="s">
        <v>1126</v>
      </c>
      <c r="B553" s="2">
        <v>-0.9010599</v>
      </c>
      <c r="C553" s="2">
        <v>-0.4758383</v>
      </c>
      <c r="D553" s="2">
        <v>-1.4016354</v>
      </c>
      <c r="E553" s="2">
        <v>-1.2293812</v>
      </c>
      <c r="F553" s="2">
        <v>-0.2232278</v>
      </c>
      <c r="G553" s="2">
        <v>0.48114516</v>
      </c>
      <c r="H553" s="2">
        <v>-0.3185391</v>
      </c>
      <c r="I553" s="2">
        <v>-1.4008641</v>
      </c>
      <c r="J553" s="2">
        <v>-0.0294201</v>
      </c>
      <c r="K553" s="2">
        <v>-1.8921433</v>
      </c>
      <c r="L553" s="2">
        <v>0.90531645</v>
      </c>
      <c r="M553" s="2">
        <v>1.0546667</v>
      </c>
      <c r="N553" s="2">
        <v>-7.0809376</v>
      </c>
      <c r="O553" s="2">
        <v>-0.9607882</v>
      </c>
      <c r="P553" s="2">
        <v>-3.0</v>
      </c>
      <c r="Q553" s="1">
        <v>0.0</v>
      </c>
      <c r="R553" s="6">
        <v>0.0</v>
      </c>
      <c r="S553" s="2">
        <v>0.0</v>
      </c>
      <c r="T553" s="2">
        <v>0.0</v>
      </c>
      <c r="U553" s="6">
        <v>0.0</v>
      </c>
      <c r="V553" s="6"/>
      <c r="W553" s="6"/>
      <c r="X553" s="6"/>
      <c r="Y553" s="6"/>
      <c r="Z553" s="6"/>
    </row>
    <row r="554">
      <c r="A554" s="1" t="s">
        <v>1164</v>
      </c>
      <c r="B554" s="2">
        <v>0.42345542</v>
      </c>
      <c r="C554" s="2">
        <v>-0.0670982</v>
      </c>
      <c r="D554" s="2">
        <v>-0.0725986</v>
      </c>
      <c r="E554" s="2">
        <v>-0.805777</v>
      </c>
      <c r="F554" s="2">
        <v>0.11390732</v>
      </c>
      <c r="G554" s="2">
        <v>-0.7198572</v>
      </c>
      <c r="H554" s="2">
        <v>0.52049949</v>
      </c>
      <c r="I554" s="2">
        <v>-1.6301535</v>
      </c>
      <c r="J554" s="2">
        <v>-0.7324777</v>
      </c>
      <c r="K554" s="2">
        <v>-0.5852897</v>
      </c>
      <c r="L554" s="2">
        <v>0.86497649</v>
      </c>
      <c r="M554" s="2">
        <v>3.01928898</v>
      </c>
      <c r="N554" s="2">
        <v>-2.7899119</v>
      </c>
      <c r="O554" s="2">
        <v>0.16643474</v>
      </c>
      <c r="P554" s="2">
        <v>-1.0</v>
      </c>
      <c r="Q554" s="1">
        <v>0.0</v>
      </c>
      <c r="R554" s="6">
        <v>0.0</v>
      </c>
      <c r="S554" s="2">
        <v>0.0</v>
      </c>
      <c r="T554" s="2">
        <v>0.0</v>
      </c>
      <c r="U554" s="6">
        <v>0.0</v>
      </c>
      <c r="V554" s="6"/>
      <c r="W554" s="6"/>
      <c r="X554" s="6"/>
      <c r="Y554" s="6"/>
      <c r="Z554" s="6"/>
    </row>
    <row r="555">
      <c r="A555" s="1" t="s">
        <v>1123</v>
      </c>
      <c r="B555" s="2">
        <v>-0.0080802</v>
      </c>
      <c r="C555" s="2">
        <v>0.22694346</v>
      </c>
      <c r="D555" s="2">
        <v>0.64579968</v>
      </c>
      <c r="E555" s="2">
        <v>0.0553442</v>
      </c>
      <c r="F555" s="2">
        <v>-0.5603628</v>
      </c>
      <c r="G555" s="2">
        <v>0.12441178</v>
      </c>
      <c r="H555" s="2">
        <v>0.19867646</v>
      </c>
      <c r="I555" s="2">
        <v>-1.4620261</v>
      </c>
      <c r="J555" s="2">
        <v>-0.7780814</v>
      </c>
      <c r="K555" s="2">
        <v>-0.28673</v>
      </c>
      <c r="L555" s="2">
        <v>0.55234183</v>
      </c>
      <c r="M555" s="2">
        <v>1.23590492</v>
      </c>
      <c r="N555" s="2">
        <v>-1.8486541</v>
      </c>
      <c r="O555" s="2">
        <v>-0.3140992</v>
      </c>
      <c r="P555" s="2">
        <v>2.0</v>
      </c>
      <c r="Q555" s="1">
        <v>0.0</v>
      </c>
      <c r="R555" s="6">
        <v>0.0</v>
      </c>
      <c r="S555" s="2">
        <v>0.0</v>
      </c>
      <c r="T555" s="2">
        <v>1.0</v>
      </c>
      <c r="U555" s="6">
        <v>1.0</v>
      </c>
      <c r="V555" s="6"/>
      <c r="W555" s="6"/>
      <c r="X555" s="6"/>
      <c r="Y555" s="6"/>
      <c r="Z555" s="6"/>
    </row>
    <row r="556">
      <c r="A556" s="1" t="s">
        <v>1198</v>
      </c>
      <c r="B556" s="2">
        <v>-0.149077</v>
      </c>
      <c r="C556" s="2">
        <v>-0.184668</v>
      </c>
      <c r="D556" s="2">
        <v>-1.6228265</v>
      </c>
      <c r="E556" s="2">
        <v>-0.9822923</v>
      </c>
      <c r="F556" s="2">
        <v>-0.4479845</v>
      </c>
      <c r="G556" s="2">
        <v>0.54060072</v>
      </c>
      <c r="H556" s="2">
        <v>-0.2610707</v>
      </c>
      <c r="I556" s="2">
        <v>-1.7208044</v>
      </c>
      <c r="J556" s="2">
        <v>-0.4968584</v>
      </c>
      <c r="K556" s="2">
        <v>-0.7005233</v>
      </c>
      <c r="L556" s="2">
        <v>1.53058578</v>
      </c>
      <c r="M556" s="2">
        <v>1.14166104</v>
      </c>
      <c r="N556" s="2">
        <v>-5.8417327</v>
      </c>
      <c r="O556" s="2">
        <v>-0.8962695</v>
      </c>
      <c r="P556" s="2">
        <v>-5.0</v>
      </c>
      <c r="Q556" s="1">
        <v>0.0</v>
      </c>
      <c r="R556" s="6">
        <v>0.0</v>
      </c>
      <c r="S556" s="2">
        <v>0.0</v>
      </c>
      <c r="T556" s="2">
        <v>0.0</v>
      </c>
      <c r="U556" s="6">
        <v>0.0</v>
      </c>
      <c r="V556" s="6"/>
      <c r="W556" s="6"/>
      <c r="X556" s="6"/>
      <c r="Y556" s="6"/>
      <c r="Z556" s="6"/>
    </row>
    <row r="557">
      <c r="A557" s="1" t="s">
        <v>1171</v>
      </c>
      <c r="B557" s="2">
        <v>-0.183258</v>
      </c>
      <c r="C557" s="2">
        <v>0.08227501</v>
      </c>
      <c r="D557" s="2">
        <v>1.0806197</v>
      </c>
      <c r="E557" s="2">
        <v>-0.6845733</v>
      </c>
      <c r="F557" s="2">
        <v>-0.8974979</v>
      </c>
      <c r="G557" s="2">
        <v>0.39790737</v>
      </c>
      <c r="H557" s="2">
        <v>-0.6633495</v>
      </c>
      <c r="I557" s="2">
        <v>-1.6600519</v>
      </c>
      <c r="J557" s="2">
        <v>0.00858302</v>
      </c>
      <c r="K557" s="2">
        <v>1.10654885</v>
      </c>
      <c r="L557" s="2">
        <v>-0.3653922</v>
      </c>
      <c r="M557" s="2">
        <v>0.121894</v>
      </c>
      <c r="N557" s="2">
        <v>-2.3695466</v>
      </c>
      <c r="O557" s="2">
        <v>-1.0020737</v>
      </c>
      <c r="P557" s="2">
        <v>1.0</v>
      </c>
      <c r="Q557" s="1">
        <v>0.0</v>
      </c>
      <c r="R557" s="6">
        <v>0.0</v>
      </c>
      <c r="S557" s="2">
        <v>0.0</v>
      </c>
      <c r="T557" s="2">
        <v>0.0</v>
      </c>
      <c r="U557" s="6">
        <v>1.0</v>
      </c>
      <c r="V557" s="6"/>
      <c r="W557" s="6"/>
      <c r="X557" s="6"/>
      <c r="Y557" s="6"/>
      <c r="Z557" s="6"/>
    </row>
    <row r="558">
      <c r="A558" s="1" t="s">
        <v>1246</v>
      </c>
      <c r="B558" s="2">
        <v>-2.0632153</v>
      </c>
      <c r="C558" s="2">
        <v>0.7267491</v>
      </c>
      <c r="D558" s="2">
        <v>1.79334642</v>
      </c>
      <c r="E558" s="2">
        <v>-1.0935527</v>
      </c>
      <c r="F558" s="2">
        <v>-0.6727412</v>
      </c>
      <c r="G558" s="2">
        <v>2.12211871</v>
      </c>
      <c r="H558" s="2">
        <v>-2.0310974</v>
      </c>
      <c r="I558" s="2">
        <v>-1.6599154</v>
      </c>
      <c r="J558" s="2">
        <v>-2.4426177</v>
      </c>
      <c r="K558" s="2">
        <v>0.55133249</v>
      </c>
      <c r="L558" s="2">
        <v>-0.6981968</v>
      </c>
      <c r="M558" s="2">
        <v>-0.4749839</v>
      </c>
      <c r="N558" s="2">
        <v>-7.0265148</v>
      </c>
      <c r="O558" s="2">
        <v>-2.0289349</v>
      </c>
      <c r="P558" s="2">
        <v>-4.0</v>
      </c>
      <c r="Q558" s="1">
        <v>0.0</v>
      </c>
      <c r="R558" s="6">
        <v>0.0</v>
      </c>
      <c r="S558" s="2">
        <v>0.0</v>
      </c>
      <c r="T558" s="2">
        <v>0.0</v>
      </c>
      <c r="U558" s="6">
        <v>0.0</v>
      </c>
      <c r="V558" s="6"/>
      <c r="W558" s="6"/>
      <c r="X558" s="6"/>
      <c r="Y558" s="6"/>
      <c r="Z558" s="6"/>
    </row>
    <row r="559">
      <c r="A559" s="1" t="s">
        <v>1069</v>
      </c>
      <c r="B559" s="2">
        <v>-0.7557905</v>
      </c>
      <c r="C559" s="2">
        <v>-0.0670982</v>
      </c>
      <c r="D559" s="2">
        <v>-1.0235311</v>
      </c>
      <c r="E559" s="2">
        <v>0.15295815</v>
      </c>
      <c r="F559" s="2">
        <v>-0.2232278</v>
      </c>
      <c r="G559" s="2">
        <v>1.04002745</v>
      </c>
      <c r="H559" s="2">
        <v>-1.2725145</v>
      </c>
      <c r="I559" s="2">
        <v>-1.1299353</v>
      </c>
      <c r="J559" s="2">
        <v>1.01186518</v>
      </c>
      <c r="K559" s="2">
        <v>0.68227974</v>
      </c>
      <c r="L559" s="2">
        <v>-0.546922</v>
      </c>
      <c r="M559" s="2">
        <v>-0.1584211</v>
      </c>
      <c r="N559" s="2">
        <v>-1.8801182</v>
      </c>
      <c r="O559" s="2">
        <v>-0.7148577</v>
      </c>
      <c r="P559" s="2">
        <v>1.0</v>
      </c>
      <c r="Q559" s="1">
        <v>0.0</v>
      </c>
      <c r="R559" s="6">
        <v>0.0</v>
      </c>
      <c r="S559" s="2">
        <v>0.0</v>
      </c>
      <c r="T559" s="2">
        <v>0.0</v>
      </c>
      <c r="U559" s="6">
        <v>1.0</v>
      </c>
      <c r="V559" s="6"/>
      <c r="W559" s="6"/>
      <c r="X559" s="6"/>
      <c r="Y559" s="6"/>
      <c r="Z559" s="6"/>
    </row>
    <row r="560">
      <c r="A560" s="1" t="s">
        <v>1200</v>
      </c>
      <c r="B560" s="2">
        <v>-0.3285275</v>
      </c>
      <c r="C560" s="2">
        <v>-0.0670982</v>
      </c>
      <c r="D560" s="2">
        <v>-1.6738706</v>
      </c>
      <c r="E560" s="2">
        <v>-1.7770189</v>
      </c>
      <c r="F560" s="2">
        <v>-0.5603628</v>
      </c>
      <c r="G560" s="2">
        <v>0.65951185</v>
      </c>
      <c r="H560" s="2">
        <v>-0.2265897</v>
      </c>
      <c r="I560" s="2">
        <v>-1.5881729</v>
      </c>
      <c r="J560" s="2">
        <v>-0.5804652</v>
      </c>
      <c r="K560" s="2">
        <v>0.44657468</v>
      </c>
      <c r="L560" s="2">
        <v>-0.6780269</v>
      </c>
      <c r="M560" s="2">
        <v>0.14122608</v>
      </c>
      <c r="N560" s="2">
        <v>-8.5788816</v>
      </c>
      <c r="O560" s="2">
        <v>-1.1821208</v>
      </c>
      <c r="P560" s="2">
        <v>-1.0</v>
      </c>
      <c r="Q560" s="1">
        <v>0.0</v>
      </c>
      <c r="R560" s="6">
        <v>0.0</v>
      </c>
      <c r="S560" s="2">
        <v>0.0</v>
      </c>
      <c r="T560" s="2">
        <v>0.0</v>
      </c>
      <c r="U560" s="6">
        <v>0.0</v>
      </c>
      <c r="V560" s="6"/>
      <c r="W560" s="6"/>
      <c r="X560" s="6"/>
      <c r="Y560" s="6"/>
      <c r="Z560" s="6"/>
    </row>
    <row r="561">
      <c r="A561" s="1" t="s">
        <v>1210</v>
      </c>
      <c r="B561" s="2">
        <v>-4.4558881</v>
      </c>
      <c r="C561" s="2">
        <v>-4.9714495</v>
      </c>
      <c r="D561" s="2">
        <v>-2.5151528</v>
      </c>
      <c r="E561" s="2">
        <v>-3.4245739</v>
      </c>
      <c r="F561" s="2">
        <v>-0.7851196</v>
      </c>
      <c r="G561" s="2">
        <v>4.42899456</v>
      </c>
      <c r="H561" s="2">
        <v>-4.1459344</v>
      </c>
      <c r="I561" s="2">
        <v>-4.7589745</v>
      </c>
      <c r="J561" s="2">
        <v>-0.3524465</v>
      </c>
      <c r="K561" s="2">
        <v>-1.9759496</v>
      </c>
      <c r="L561" s="2">
        <v>-1.0209165</v>
      </c>
      <c r="M561" s="2">
        <v>-0.8132952</v>
      </c>
      <c r="N561" s="2">
        <v>-26.730709</v>
      </c>
      <c r="O561" s="2">
        <v>-5.9496234</v>
      </c>
      <c r="P561" s="2">
        <v>-5.0</v>
      </c>
      <c r="Q561" s="1">
        <v>0.0</v>
      </c>
      <c r="R561" s="6">
        <v>0.0</v>
      </c>
      <c r="S561" s="2">
        <v>0.0</v>
      </c>
      <c r="T561" s="2">
        <v>0.0</v>
      </c>
      <c r="U561" s="6">
        <v>0.0</v>
      </c>
      <c r="V561" s="6"/>
      <c r="W561" s="6"/>
      <c r="X561" s="6"/>
      <c r="Y561" s="6"/>
      <c r="Z561" s="6"/>
    </row>
    <row r="562">
      <c r="A562" s="1" t="s">
        <v>1218</v>
      </c>
      <c r="B562" s="2">
        <v>0.15748476</v>
      </c>
      <c r="C562" s="2">
        <v>3.05466952</v>
      </c>
      <c r="D562" s="2">
        <v>0.73471907</v>
      </c>
      <c r="E562" s="2">
        <v>1.72273357</v>
      </c>
      <c r="F562" s="2">
        <v>1.93761774</v>
      </c>
      <c r="G562" s="2">
        <v>-0.8473459</v>
      </c>
      <c r="H562" s="2">
        <v>1.65519309</v>
      </c>
      <c r="I562" s="2">
        <v>2.20454257</v>
      </c>
      <c r="J562" s="2">
        <v>-0.2736163</v>
      </c>
      <c r="K562" s="2">
        <v>0.87643893</v>
      </c>
      <c r="L562" s="2">
        <v>-1.1697567</v>
      </c>
      <c r="M562" s="2">
        <v>-0.6120238</v>
      </c>
      <c r="N562" s="2">
        <v>10.7627839</v>
      </c>
      <c r="O562" s="2">
        <v>2.79729871</v>
      </c>
      <c r="P562" s="2">
        <v>0.0</v>
      </c>
      <c r="Q562" s="1">
        <v>0.0</v>
      </c>
      <c r="R562" s="6">
        <v>0.0</v>
      </c>
      <c r="S562" s="2">
        <v>0.0</v>
      </c>
      <c r="T562" s="2">
        <v>0.0</v>
      </c>
      <c r="U562" s="6">
        <v>0.0</v>
      </c>
      <c r="V562" s="6"/>
      <c r="W562" s="6"/>
      <c r="X562" s="6"/>
      <c r="Y562" s="6"/>
      <c r="Z562" s="6"/>
    </row>
    <row r="563">
      <c r="A563" s="1" t="s">
        <v>1067</v>
      </c>
      <c r="B563" s="2">
        <v>1.91394673</v>
      </c>
      <c r="C563" s="2">
        <v>0.63001259</v>
      </c>
      <c r="D563" s="2">
        <v>-0.6055219</v>
      </c>
      <c r="E563" s="2">
        <v>2.23830631</v>
      </c>
      <c r="F563" s="2">
        <v>2.30013977</v>
      </c>
      <c r="G563" s="2">
        <v>-2.3595325</v>
      </c>
      <c r="H563" s="2">
        <v>1.78012958</v>
      </c>
      <c r="I563" s="2">
        <v>2.11709112</v>
      </c>
      <c r="J563" s="2">
        <v>1.12983053</v>
      </c>
      <c r="K563" s="2">
        <v>1.02740034</v>
      </c>
      <c r="L563" s="2">
        <v>0.68292847</v>
      </c>
      <c r="M563" s="2">
        <v>0.17744872</v>
      </c>
      <c r="N563" s="2">
        <v>10.8339545</v>
      </c>
      <c r="O563" s="2">
        <v>2.8850937</v>
      </c>
      <c r="P563" s="2">
        <v>2.0</v>
      </c>
      <c r="Q563" s="1">
        <v>0.0</v>
      </c>
      <c r="R563" s="6">
        <v>0.0</v>
      </c>
      <c r="S563" s="2">
        <v>0.0</v>
      </c>
      <c r="T563" s="2">
        <v>1.0</v>
      </c>
      <c r="U563" s="6">
        <v>1.0</v>
      </c>
      <c r="V563" s="6"/>
      <c r="W563" s="6"/>
      <c r="X563" s="6"/>
      <c r="Y563" s="6"/>
      <c r="Z563" s="6"/>
    </row>
    <row r="564">
      <c r="A564" s="1" t="s">
        <v>1260</v>
      </c>
      <c r="B564" s="2">
        <v>-0.3869157</v>
      </c>
      <c r="C564" s="2">
        <v>0.4377691</v>
      </c>
      <c r="D564" s="2">
        <v>-1.7333098</v>
      </c>
      <c r="E564" s="2">
        <v>0.29967609</v>
      </c>
      <c r="F564" s="2">
        <v>-0.8417178</v>
      </c>
      <c r="G564" s="2">
        <v>0.37301517</v>
      </c>
      <c r="H564" s="2">
        <v>-0.9684732</v>
      </c>
      <c r="I564" s="2">
        <v>1.99654994</v>
      </c>
      <c r="J564" s="2">
        <v>-0.9444947</v>
      </c>
      <c r="K564" s="2">
        <v>0.00980864</v>
      </c>
      <c r="L564" s="2">
        <v>-0.3339589</v>
      </c>
      <c r="M564" s="2">
        <v>-0.5446298</v>
      </c>
      <c r="N564" s="2">
        <v>-2.0033665</v>
      </c>
      <c r="O564" s="2">
        <v>0.10745405</v>
      </c>
      <c r="P564" s="2">
        <v>1.0</v>
      </c>
      <c r="Q564" s="1">
        <v>0.0</v>
      </c>
      <c r="R564" s="6">
        <v>0.0</v>
      </c>
      <c r="S564" s="2">
        <v>0.0</v>
      </c>
      <c r="T564" s="2">
        <v>0.0</v>
      </c>
      <c r="U564" s="6">
        <v>1.0</v>
      </c>
      <c r="V564" s="6"/>
      <c r="W564" s="6"/>
      <c r="X564" s="6"/>
      <c r="Y564" s="6"/>
      <c r="Z564" s="6"/>
    </row>
    <row r="565">
      <c r="A565" s="1" t="s">
        <v>1105</v>
      </c>
      <c r="B565" s="2">
        <v>2.45321137</v>
      </c>
      <c r="C565" s="2">
        <v>-0.0347299</v>
      </c>
      <c r="D565" s="2">
        <v>1.2450034</v>
      </c>
      <c r="E565" s="2">
        <v>1.44184712</v>
      </c>
      <c r="F565" s="2">
        <v>1.33341436</v>
      </c>
      <c r="G565" s="2">
        <v>-3.1952146</v>
      </c>
      <c r="H565" s="2">
        <v>2.76712786</v>
      </c>
      <c r="I565" s="2">
        <v>1.93037047</v>
      </c>
      <c r="J565" s="2">
        <v>0.59004329</v>
      </c>
      <c r="K565" s="2">
        <v>-0.1830865</v>
      </c>
      <c r="L565" s="2">
        <v>0.79436818</v>
      </c>
      <c r="M565" s="2">
        <v>1.31833279</v>
      </c>
      <c r="N565" s="2">
        <v>9.69067573</v>
      </c>
      <c r="O565" s="2">
        <v>2.76864082</v>
      </c>
      <c r="P565" s="2">
        <v>-2.0</v>
      </c>
      <c r="Q565" s="1">
        <v>0.0</v>
      </c>
      <c r="R565" s="6">
        <v>0.0</v>
      </c>
      <c r="S565" s="2">
        <v>0.0</v>
      </c>
      <c r="T565" s="2">
        <v>0.0</v>
      </c>
      <c r="U565" s="6">
        <v>0.0</v>
      </c>
      <c r="V565" s="6"/>
      <c r="W565" s="6"/>
      <c r="X565" s="6"/>
      <c r="Y565" s="6"/>
      <c r="Z565" s="6"/>
    </row>
    <row r="566">
      <c r="A566" s="1" t="s">
        <v>1217</v>
      </c>
      <c r="B566" s="2">
        <v>0.88164013</v>
      </c>
      <c r="C566" s="2">
        <v>1.24555582</v>
      </c>
      <c r="D566" s="2">
        <v>-0.0356713</v>
      </c>
      <c r="E566" s="2">
        <v>1.30032697</v>
      </c>
      <c r="F566" s="2">
        <v>1.69593639</v>
      </c>
      <c r="G566" s="2">
        <v>-1.0595826</v>
      </c>
      <c r="H566" s="2">
        <v>0.56824562</v>
      </c>
      <c r="I566" s="2">
        <v>1.9185527</v>
      </c>
      <c r="J566" s="2">
        <v>1.32261169</v>
      </c>
      <c r="K566" s="2">
        <v>0.85966544</v>
      </c>
      <c r="L566" s="2">
        <v>-1.420496</v>
      </c>
      <c r="M566" s="2">
        <v>-1.8106741</v>
      </c>
      <c r="N566" s="2">
        <v>6.75677348</v>
      </c>
      <c r="O566" s="2">
        <v>1.60321798</v>
      </c>
      <c r="P566" s="2">
        <v>-3.0</v>
      </c>
      <c r="Q566" s="1">
        <v>0.0</v>
      </c>
      <c r="R566" s="6">
        <v>0.0</v>
      </c>
      <c r="S566" s="2">
        <v>0.0</v>
      </c>
      <c r="T566" s="2">
        <v>0.0</v>
      </c>
      <c r="U566" s="6">
        <v>0.0</v>
      </c>
      <c r="V566" s="6"/>
      <c r="W566" s="6"/>
      <c r="X566" s="6"/>
      <c r="Y566" s="6"/>
      <c r="Z566" s="6"/>
    </row>
    <row r="567">
      <c r="A567" s="1" t="s">
        <v>1083</v>
      </c>
      <c r="B567" s="2">
        <v>0.60943988</v>
      </c>
      <c r="C567" s="2">
        <v>2.35258914</v>
      </c>
      <c r="D567" s="2">
        <v>0.87569256</v>
      </c>
      <c r="E567" s="2">
        <v>1.87325989</v>
      </c>
      <c r="F567" s="2">
        <v>0.48752963</v>
      </c>
      <c r="G567" s="2">
        <v>-1.0197883</v>
      </c>
      <c r="H567" s="2">
        <v>0.76814401</v>
      </c>
      <c r="I567" s="2">
        <v>1.87600876</v>
      </c>
      <c r="J567" s="2">
        <v>-1.3493351</v>
      </c>
      <c r="K567" s="2">
        <v>1.70393109</v>
      </c>
      <c r="L567" s="2">
        <v>1.15654723</v>
      </c>
      <c r="M567" s="2">
        <v>-0.6168377</v>
      </c>
      <c r="N567" s="2">
        <v>9.3021648</v>
      </c>
      <c r="O567" s="2">
        <v>1.83922821</v>
      </c>
      <c r="P567" s="2">
        <v>0.0</v>
      </c>
      <c r="Q567" s="1">
        <v>0.0</v>
      </c>
      <c r="R567" s="6">
        <v>0.0</v>
      </c>
      <c r="S567" s="2">
        <v>0.0</v>
      </c>
      <c r="T567" s="2">
        <v>0.0</v>
      </c>
      <c r="U567" s="6">
        <v>0.0</v>
      </c>
      <c r="V567" s="6"/>
      <c r="W567" s="6"/>
      <c r="X567" s="6"/>
      <c r="Y567" s="6"/>
      <c r="Z567" s="6"/>
    </row>
    <row r="568">
      <c r="A568" s="1" t="s">
        <v>1100</v>
      </c>
      <c r="B568" s="2">
        <v>0.86109672</v>
      </c>
      <c r="C568" s="2">
        <v>1.93954604</v>
      </c>
      <c r="D568" s="2">
        <v>0.44482991</v>
      </c>
      <c r="E568" s="2">
        <v>1.71535433</v>
      </c>
      <c r="F568" s="2">
        <v>2.05845842</v>
      </c>
      <c r="G568" s="2">
        <v>-1.7095576</v>
      </c>
      <c r="H568" s="2">
        <v>1.61771215</v>
      </c>
      <c r="I568" s="2">
        <v>1.83819192</v>
      </c>
      <c r="J568" s="2">
        <v>0.8252363</v>
      </c>
      <c r="K568" s="2">
        <v>0.66397473</v>
      </c>
      <c r="L568" s="2">
        <v>-0.2364491</v>
      </c>
      <c r="M568" s="2">
        <v>0.5481157</v>
      </c>
      <c r="N568" s="2">
        <v>11.0953335</v>
      </c>
      <c r="O568" s="2">
        <v>2.9178302</v>
      </c>
      <c r="P568" s="2">
        <v>1.0</v>
      </c>
      <c r="Q568" s="1">
        <v>0.0</v>
      </c>
      <c r="R568" s="6">
        <v>0.0</v>
      </c>
      <c r="S568" s="2">
        <v>0.0</v>
      </c>
      <c r="T568" s="2">
        <v>0.0</v>
      </c>
      <c r="U568" s="6">
        <v>1.0</v>
      </c>
      <c r="V568" s="6"/>
      <c r="W568" s="6"/>
      <c r="X568" s="6"/>
      <c r="Y568" s="6"/>
      <c r="Z568" s="6"/>
    </row>
    <row r="569">
      <c r="A569" s="1" t="s">
        <v>1264</v>
      </c>
      <c r="B569" s="2">
        <v>0.19857159</v>
      </c>
      <c r="C569" s="2">
        <v>0.33206372</v>
      </c>
      <c r="D569" s="2">
        <v>0.69302268</v>
      </c>
      <c r="E569" s="2">
        <v>0.50471214</v>
      </c>
      <c r="F569" s="2">
        <v>1.57509571</v>
      </c>
      <c r="G569" s="2">
        <v>-0.2239006</v>
      </c>
      <c r="H569" s="2">
        <v>0.74315671</v>
      </c>
      <c r="I569" s="2">
        <v>1.62310863</v>
      </c>
      <c r="J569" s="2">
        <v>-1.3377683</v>
      </c>
      <c r="K569" s="2">
        <v>1.28738943</v>
      </c>
      <c r="L569" s="2">
        <v>-1.1976166</v>
      </c>
      <c r="M569" s="2">
        <v>-1.8515919</v>
      </c>
      <c r="N569" s="2">
        <v>3.35593463</v>
      </c>
      <c r="O569" s="2">
        <v>0.7261376</v>
      </c>
      <c r="P569" s="2">
        <v>0.0</v>
      </c>
      <c r="Q569" s="1">
        <v>0.0</v>
      </c>
      <c r="R569" s="6">
        <v>0.0</v>
      </c>
      <c r="S569" s="2">
        <v>0.0</v>
      </c>
      <c r="T569" s="2">
        <v>0.0</v>
      </c>
      <c r="U569" s="6">
        <v>0.0</v>
      </c>
      <c r="V569" s="6"/>
      <c r="W569" s="6"/>
      <c r="X569" s="6"/>
      <c r="Y569" s="6"/>
      <c r="Z569" s="6"/>
    </row>
    <row r="570">
      <c r="A570" s="1" t="s">
        <v>1104</v>
      </c>
      <c r="B570" s="2">
        <v>1.5955238</v>
      </c>
      <c r="C570" s="2">
        <v>-0.3312535</v>
      </c>
      <c r="D570" s="2">
        <v>0.67713835</v>
      </c>
      <c r="E570" s="2">
        <v>1.32272785</v>
      </c>
      <c r="F570" s="2">
        <v>0.24584827</v>
      </c>
      <c r="G570" s="2">
        <v>-1.4177321</v>
      </c>
      <c r="H570" s="2">
        <v>0.68068847</v>
      </c>
      <c r="I570" s="2">
        <v>1.52147587</v>
      </c>
      <c r="J570" s="2">
        <v>0.05411168</v>
      </c>
      <c r="K570" s="2">
        <v>0.69752171</v>
      </c>
      <c r="L570" s="2">
        <v>0.65506854</v>
      </c>
      <c r="M570" s="2">
        <v>0.24002886</v>
      </c>
      <c r="N570" s="2">
        <v>6.2457257</v>
      </c>
      <c r="O570" s="2">
        <v>1.23241514</v>
      </c>
      <c r="P570" s="2">
        <v>0.0</v>
      </c>
      <c r="Q570" s="1">
        <v>0.0</v>
      </c>
      <c r="R570" s="6">
        <v>0.0</v>
      </c>
      <c r="S570" s="2">
        <v>0.0</v>
      </c>
      <c r="T570" s="2">
        <v>0.0</v>
      </c>
      <c r="U570" s="6">
        <v>0.0</v>
      </c>
      <c r="V570" s="6"/>
      <c r="W570" s="6"/>
      <c r="X570" s="6"/>
      <c r="Y570" s="6"/>
      <c r="Z570" s="6"/>
    </row>
    <row r="571">
      <c r="A571" s="1" t="s">
        <v>1129</v>
      </c>
      <c r="B571" s="2">
        <v>1.4619916</v>
      </c>
      <c r="C571" s="2">
        <v>0.62031092</v>
      </c>
      <c r="D571" s="2">
        <v>0.44284437</v>
      </c>
      <c r="E571" s="2">
        <v>0.9992016</v>
      </c>
      <c r="F571" s="2">
        <v>1.57509571</v>
      </c>
      <c r="G571" s="2">
        <v>-1.5371153</v>
      </c>
      <c r="H571" s="2">
        <v>1.46778836</v>
      </c>
      <c r="I571" s="2">
        <v>1.39857113</v>
      </c>
      <c r="J571" s="2">
        <v>-0.9329278</v>
      </c>
      <c r="K571" s="2">
        <v>-0.0181472</v>
      </c>
      <c r="L571" s="2">
        <v>1.17047719</v>
      </c>
      <c r="M571" s="2">
        <v>1.08004687</v>
      </c>
      <c r="N571" s="2">
        <v>7.06120795</v>
      </c>
      <c r="O571" s="2">
        <v>1.91595844</v>
      </c>
      <c r="P571" s="2">
        <v>1.0</v>
      </c>
      <c r="Q571" s="1">
        <v>0.0</v>
      </c>
      <c r="R571" s="6">
        <v>0.0</v>
      </c>
      <c r="S571" s="2">
        <v>0.0</v>
      </c>
      <c r="T571" s="2">
        <v>0.0</v>
      </c>
      <c r="U571" s="6">
        <v>1.0</v>
      </c>
      <c r="V571" s="6"/>
      <c r="W571" s="6"/>
      <c r="X571" s="6"/>
      <c r="Y571" s="6"/>
      <c r="Z571" s="6"/>
    </row>
    <row r="572">
      <c r="A572" s="1" t="s">
        <v>1084</v>
      </c>
      <c r="B572" s="2">
        <v>-0.4280026</v>
      </c>
      <c r="C572" s="2">
        <v>0.89932683</v>
      </c>
      <c r="D572" s="2">
        <v>0.90547569</v>
      </c>
      <c r="E572" s="2">
        <v>-1.4323517</v>
      </c>
      <c r="F572" s="2">
        <v>-0.4791958</v>
      </c>
      <c r="G572" s="2">
        <v>0.26689682</v>
      </c>
      <c r="H572" s="2">
        <v>-0.2438416</v>
      </c>
      <c r="I572" s="2">
        <v>1.39384403</v>
      </c>
      <c r="J572" s="2">
        <v>-0.6591786</v>
      </c>
      <c r="K572" s="2">
        <v>-0.1970644</v>
      </c>
      <c r="L572" s="2">
        <v>-1.2254765</v>
      </c>
      <c r="M572" s="2">
        <v>-2.7373416</v>
      </c>
      <c r="N572" s="2">
        <v>-2.4712017</v>
      </c>
      <c r="O572" s="2">
        <v>-0.7129587</v>
      </c>
      <c r="P572" s="2">
        <v>-3.0</v>
      </c>
      <c r="Q572" s="1">
        <v>0.0</v>
      </c>
      <c r="R572" s="6">
        <v>0.0</v>
      </c>
      <c r="S572" s="2">
        <v>0.0</v>
      </c>
      <c r="T572" s="2">
        <v>0.0</v>
      </c>
      <c r="U572" s="6">
        <v>0.0</v>
      </c>
      <c r="V572" s="6"/>
      <c r="W572" s="6"/>
      <c r="X572" s="6"/>
      <c r="Y572" s="6"/>
      <c r="Z572" s="6"/>
    </row>
    <row r="573">
      <c r="A573" s="1" t="s">
        <v>1074</v>
      </c>
      <c r="B573" s="2">
        <v>-0.0787645</v>
      </c>
      <c r="C573" s="2">
        <v>-0.1193218</v>
      </c>
      <c r="D573" s="2">
        <v>0.88760581</v>
      </c>
      <c r="E573" s="2">
        <v>0.05644244</v>
      </c>
      <c r="F573" s="2">
        <v>0.36668895</v>
      </c>
      <c r="G573" s="2">
        <v>-0.1443118</v>
      </c>
      <c r="H573" s="2">
        <v>0.00603142</v>
      </c>
      <c r="I573" s="2">
        <v>1.33475521</v>
      </c>
      <c r="J573" s="2">
        <v>-1.4148807</v>
      </c>
      <c r="K573" s="2">
        <v>1.169975</v>
      </c>
      <c r="L573" s="2">
        <v>-0.9468773</v>
      </c>
      <c r="M573" s="2">
        <v>-1.579609</v>
      </c>
      <c r="N573" s="2">
        <v>0.43158359</v>
      </c>
      <c r="O573" s="2">
        <v>-0.028311</v>
      </c>
      <c r="P573" s="2">
        <v>1.0</v>
      </c>
      <c r="Q573" s="1">
        <v>0.0</v>
      </c>
      <c r="R573" s="6">
        <v>0.0</v>
      </c>
      <c r="S573" s="2">
        <v>0.0</v>
      </c>
      <c r="T573" s="2">
        <v>0.0</v>
      </c>
      <c r="U573" s="6">
        <v>1.0</v>
      </c>
      <c r="V573" s="6"/>
      <c r="W573" s="6"/>
      <c r="X573" s="6"/>
      <c r="Y573" s="6"/>
      <c r="Z573" s="6"/>
    </row>
    <row r="574">
      <c r="A574" s="1" t="s">
        <v>1111</v>
      </c>
      <c r="B574" s="2">
        <v>0.38346232</v>
      </c>
      <c r="C574" s="2">
        <v>-1.4006764</v>
      </c>
      <c r="D574" s="2">
        <v>1.35222268</v>
      </c>
      <c r="E574" s="2">
        <v>0.25500362</v>
      </c>
      <c r="F574" s="2">
        <v>-0.1166738</v>
      </c>
      <c r="G574" s="2">
        <v>-0.4361373</v>
      </c>
      <c r="H574" s="2">
        <v>0.36834724</v>
      </c>
      <c r="I574" s="2">
        <v>1.25675797</v>
      </c>
      <c r="J574" s="2">
        <v>-1.4611482</v>
      </c>
      <c r="K574" s="2">
        <v>0.73665985</v>
      </c>
      <c r="L574" s="2">
        <v>-0.2364491</v>
      </c>
      <c r="M574" s="2">
        <v>-0.3857725</v>
      </c>
      <c r="N574" s="2">
        <v>0.97773465</v>
      </c>
      <c r="O574" s="2">
        <v>0.01418617</v>
      </c>
      <c r="P574" s="2">
        <v>-2.0</v>
      </c>
      <c r="Q574" s="1">
        <v>0.0</v>
      </c>
      <c r="R574" s="6">
        <v>0.0</v>
      </c>
      <c r="S574" s="2">
        <v>0.0</v>
      </c>
      <c r="T574" s="2">
        <v>0.0</v>
      </c>
      <c r="U574" s="6">
        <v>0.0</v>
      </c>
      <c r="V574" s="6"/>
      <c r="W574" s="6"/>
      <c r="X574" s="6"/>
      <c r="Y574" s="6"/>
      <c r="Z574" s="6"/>
    </row>
    <row r="575">
      <c r="A575" s="1" t="s">
        <v>1091</v>
      </c>
      <c r="B575" s="2">
        <v>0.29101695</v>
      </c>
      <c r="C575" s="2">
        <v>1.08992098</v>
      </c>
      <c r="D575" s="2">
        <v>-1.0284424</v>
      </c>
      <c r="E575" s="2">
        <v>0.55757414</v>
      </c>
      <c r="F575" s="2">
        <v>0.1250076</v>
      </c>
      <c r="G575" s="2">
        <v>-0.5555205</v>
      </c>
      <c r="H575" s="2">
        <v>0.50577738</v>
      </c>
      <c r="I575" s="2">
        <v>1.24494021</v>
      </c>
      <c r="J575" s="2">
        <v>-0.2928944</v>
      </c>
      <c r="K575" s="2">
        <v>0.55215147</v>
      </c>
      <c r="L575" s="2">
        <v>-1.2394065</v>
      </c>
      <c r="M575" s="2">
        <v>-0.4627942</v>
      </c>
      <c r="N575" s="2">
        <v>0.67752439</v>
      </c>
      <c r="O575" s="2">
        <v>0.93974743</v>
      </c>
      <c r="P575" s="2">
        <v>0.0</v>
      </c>
      <c r="Q575" s="1">
        <v>0.0</v>
      </c>
      <c r="R575" s="6">
        <v>0.0</v>
      </c>
      <c r="S575" s="2">
        <v>0.0</v>
      </c>
      <c r="T575" s="2">
        <v>0.0</v>
      </c>
      <c r="U575" s="6">
        <v>0.0</v>
      </c>
      <c r="V575" s="6"/>
      <c r="W575" s="6"/>
      <c r="X575" s="6"/>
      <c r="Y575" s="6"/>
      <c r="Z575" s="6"/>
    </row>
    <row r="576">
      <c r="A576" s="1" t="s">
        <v>1117</v>
      </c>
      <c r="B576" s="2">
        <v>1.82150136</v>
      </c>
      <c r="C576" s="2">
        <v>1.02501005</v>
      </c>
      <c r="D576" s="2">
        <v>-0.8854833</v>
      </c>
      <c r="E576" s="2">
        <v>1.39846974</v>
      </c>
      <c r="F576" s="2">
        <v>3.02518383</v>
      </c>
      <c r="G576" s="2">
        <v>-2.3595325</v>
      </c>
      <c r="H576" s="2">
        <v>3.02949449</v>
      </c>
      <c r="I576" s="2">
        <v>1.23312245</v>
      </c>
      <c r="J576" s="2">
        <v>1.54238221</v>
      </c>
      <c r="K576" s="2">
        <v>1.79618528</v>
      </c>
      <c r="L576" s="2">
        <v>0.41825916</v>
      </c>
      <c r="M576" s="2">
        <v>-0.1426728</v>
      </c>
      <c r="N576" s="2">
        <v>11.2165719</v>
      </c>
      <c r="O576" s="2">
        <v>3.11263093</v>
      </c>
      <c r="P576" s="2">
        <v>1.0</v>
      </c>
      <c r="Q576" s="1">
        <v>0.0</v>
      </c>
      <c r="R576" s="6">
        <v>0.0</v>
      </c>
      <c r="S576" s="2">
        <v>0.0</v>
      </c>
      <c r="T576" s="2">
        <v>0.0</v>
      </c>
      <c r="U576" s="6">
        <v>1.0</v>
      </c>
      <c r="V576" s="6"/>
      <c r="W576" s="6"/>
      <c r="X576" s="6"/>
      <c r="Y576" s="6"/>
      <c r="Z576" s="6"/>
    </row>
    <row r="577">
      <c r="A577" s="1" t="s">
        <v>1276</v>
      </c>
      <c r="B577" s="2">
        <v>0.96894964</v>
      </c>
      <c r="C577" s="2">
        <v>0.9148554</v>
      </c>
      <c r="D577" s="2">
        <v>2.99426605</v>
      </c>
      <c r="E577" s="2">
        <v>-0.4886628</v>
      </c>
      <c r="F577" s="2">
        <v>0.48752963</v>
      </c>
      <c r="G577" s="2">
        <v>-0.4891965</v>
      </c>
      <c r="H577" s="2">
        <v>0.35585359</v>
      </c>
      <c r="I577" s="2">
        <v>1.22130468</v>
      </c>
      <c r="J577" s="2">
        <v>-0.4702531</v>
      </c>
      <c r="K577" s="2">
        <v>-0.4207109</v>
      </c>
      <c r="L577" s="2">
        <v>-0.1110795</v>
      </c>
      <c r="M577" s="2">
        <v>-0.5085259</v>
      </c>
      <c r="N577" s="2">
        <v>6.12004194</v>
      </c>
      <c r="O577" s="2">
        <v>0.53614991</v>
      </c>
      <c r="P577" s="2">
        <v>0.0</v>
      </c>
      <c r="Q577" s="1">
        <v>0.0</v>
      </c>
      <c r="R577" s="6">
        <v>0.0</v>
      </c>
      <c r="S577" s="2">
        <v>0.0</v>
      </c>
      <c r="T577" s="2">
        <v>0.0</v>
      </c>
      <c r="U577" s="6">
        <v>0.0</v>
      </c>
      <c r="V577" s="6"/>
      <c r="W577" s="6"/>
      <c r="X577" s="6"/>
      <c r="Y577" s="6"/>
      <c r="Z577" s="6"/>
    </row>
    <row r="578">
      <c r="A578" s="1" t="s">
        <v>1079</v>
      </c>
      <c r="B578" s="2">
        <v>-0.027406</v>
      </c>
      <c r="C578" s="2">
        <v>0.58083899</v>
      </c>
      <c r="D578" s="2">
        <v>0.11721546</v>
      </c>
      <c r="E578" s="2">
        <v>-0.9007139</v>
      </c>
      <c r="F578" s="2">
        <v>-1.3250805</v>
      </c>
      <c r="G578" s="2">
        <v>0.10771928</v>
      </c>
      <c r="H578" s="2">
        <v>-0.2438416</v>
      </c>
      <c r="I578" s="2">
        <v>1.0511289</v>
      </c>
      <c r="J578" s="2">
        <v>-0.7555692</v>
      </c>
      <c r="K578" s="2">
        <v>-0.1746998</v>
      </c>
      <c r="L578" s="2">
        <v>-0.8075776</v>
      </c>
      <c r="M578" s="2">
        <v>0.18707644</v>
      </c>
      <c r="N578" s="2">
        <v>-1.5964039</v>
      </c>
      <c r="O578" s="2">
        <v>-0.063957</v>
      </c>
      <c r="P578" s="2">
        <v>-2.0</v>
      </c>
      <c r="Q578" s="1">
        <v>0.0</v>
      </c>
      <c r="R578" s="6">
        <v>0.0</v>
      </c>
      <c r="S578" s="2">
        <v>0.0</v>
      </c>
      <c r="T578" s="2">
        <v>0.0</v>
      </c>
      <c r="U578" s="6">
        <v>0.0</v>
      </c>
      <c r="V578" s="6"/>
      <c r="W578" s="6"/>
      <c r="X578" s="6"/>
      <c r="Y578" s="6"/>
      <c r="Z578" s="6"/>
    </row>
    <row r="579">
      <c r="A579" s="1" t="s">
        <v>1080</v>
      </c>
      <c r="B579" s="2">
        <v>1.54416526</v>
      </c>
      <c r="C579" s="2">
        <v>0.88815197</v>
      </c>
      <c r="D579" s="2">
        <v>-0.2064279</v>
      </c>
      <c r="E579" s="2">
        <v>1.47757748</v>
      </c>
      <c r="F579" s="2">
        <v>1.57509571</v>
      </c>
      <c r="G579" s="2">
        <v>-1.4177321</v>
      </c>
      <c r="H579" s="2">
        <v>1.20542173</v>
      </c>
      <c r="I579" s="2">
        <v>1.04640179</v>
      </c>
      <c r="J579" s="2">
        <v>0.09266791</v>
      </c>
      <c r="K579" s="2">
        <v>1.19233966</v>
      </c>
      <c r="L579" s="2">
        <v>-0.7379278</v>
      </c>
      <c r="M579" s="2">
        <v>0.51682563</v>
      </c>
      <c r="N579" s="2">
        <v>6.77753657</v>
      </c>
      <c r="O579" s="2">
        <v>1.9872096</v>
      </c>
      <c r="P579" s="2">
        <v>2.0</v>
      </c>
      <c r="Q579" s="1">
        <v>0.0</v>
      </c>
      <c r="R579" s="6">
        <v>0.0</v>
      </c>
      <c r="S579" s="2">
        <v>0.0</v>
      </c>
      <c r="T579" s="2">
        <v>1.0</v>
      </c>
      <c r="U579" s="6">
        <v>1.0</v>
      </c>
      <c r="V579" s="6"/>
      <c r="W579" s="6"/>
      <c r="X579" s="6"/>
      <c r="Y579" s="6"/>
      <c r="Z579" s="6"/>
    </row>
    <row r="580">
      <c r="A580" s="1" t="s">
        <v>1072</v>
      </c>
      <c r="B580" s="2">
        <v>0.74810793</v>
      </c>
      <c r="C580" s="2">
        <v>-1.7638942</v>
      </c>
      <c r="D580" s="2">
        <v>0.77641545</v>
      </c>
      <c r="E580" s="2">
        <v>-0.1252231</v>
      </c>
      <c r="F580" s="2">
        <v>0.1250076</v>
      </c>
      <c r="G580" s="2">
        <v>-0.4626669</v>
      </c>
      <c r="H580" s="2">
        <v>0.05600601</v>
      </c>
      <c r="I580" s="2">
        <v>1.02512982</v>
      </c>
      <c r="J580" s="2">
        <v>-0.9020829</v>
      </c>
      <c r="K580" s="2">
        <v>-0.5688768</v>
      </c>
      <c r="L580" s="2">
        <v>0.16751982</v>
      </c>
      <c r="M580" s="2">
        <v>0.28335357</v>
      </c>
      <c r="N580" s="2">
        <v>-0.4603757</v>
      </c>
      <c r="O580" s="2">
        <v>-0.1513746</v>
      </c>
      <c r="P580" s="2">
        <v>-4.0</v>
      </c>
      <c r="Q580" s="1">
        <v>0.0</v>
      </c>
      <c r="R580" s="6">
        <v>0.0</v>
      </c>
      <c r="S580" s="2">
        <v>0.0</v>
      </c>
      <c r="T580" s="2">
        <v>0.0</v>
      </c>
      <c r="U580" s="6">
        <v>0.0</v>
      </c>
      <c r="V580" s="6"/>
      <c r="W580" s="6"/>
      <c r="X580" s="6"/>
      <c r="Y580" s="6"/>
      <c r="Z580" s="6"/>
    </row>
    <row r="581">
      <c r="A581" s="1" t="s">
        <v>1160</v>
      </c>
      <c r="B581" s="2">
        <v>-0.0325418</v>
      </c>
      <c r="C581" s="2">
        <v>-2.4324666</v>
      </c>
      <c r="D581" s="2">
        <v>0.75060341</v>
      </c>
      <c r="E581" s="2">
        <v>0.40135092</v>
      </c>
      <c r="F581" s="2">
        <v>-2.0501246</v>
      </c>
      <c r="G581" s="2">
        <v>-0.2371654</v>
      </c>
      <c r="H581" s="2">
        <v>-0.2438416</v>
      </c>
      <c r="I581" s="2">
        <v>0.98022232</v>
      </c>
      <c r="J581" s="2">
        <v>-0.3430175</v>
      </c>
      <c r="K581" s="2">
        <v>0.80934498</v>
      </c>
      <c r="L581" s="2">
        <v>0.33467938</v>
      </c>
      <c r="M581" s="2">
        <v>-0.8310543</v>
      </c>
      <c r="N581" s="2">
        <v>-1.9813363</v>
      </c>
      <c r="O581" s="2">
        <v>-0.8685462</v>
      </c>
      <c r="P581" s="2">
        <v>-2.0</v>
      </c>
      <c r="Q581" s="1">
        <v>0.0</v>
      </c>
      <c r="R581" s="6">
        <v>0.0</v>
      </c>
      <c r="S581" s="2">
        <v>0.0</v>
      </c>
      <c r="T581" s="2">
        <v>0.0</v>
      </c>
      <c r="U581" s="6">
        <v>0.0</v>
      </c>
      <c r="V581" s="6"/>
      <c r="W581" s="6"/>
      <c r="X581" s="6"/>
      <c r="Y581" s="6"/>
      <c r="Z581" s="6"/>
    </row>
    <row r="582">
      <c r="A582" s="1" t="s">
        <v>1220</v>
      </c>
      <c r="B582" s="2">
        <v>1.01003647</v>
      </c>
      <c r="C582" s="2">
        <v>0.28503497</v>
      </c>
      <c r="D582" s="2">
        <v>-0.5538978</v>
      </c>
      <c r="E582" s="2">
        <v>-0.0182699</v>
      </c>
      <c r="F582" s="2">
        <v>-0.1166738</v>
      </c>
      <c r="G582" s="2">
        <v>0.08118969</v>
      </c>
      <c r="H582" s="2">
        <v>-0.2938162</v>
      </c>
      <c r="I582" s="2">
        <v>0.85495403</v>
      </c>
      <c r="J582" s="2">
        <v>0.85608129</v>
      </c>
      <c r="K582" s="2">
        <v>-0.8596172</v>
      </c>
      <c r="L582" s="2">
        <v>1.17047719</v>
      </c>
      <c r="M582" s="2">
        <v>-0.1571143</v>
      </c>
      <c r="N582" s="2">
        <v>3.00270572</v>
      </c>
      <c r="O582" s="2">
        <v>0.26595641</v>
      </c>
      <c r="P582" s="2">
        <v>0.0</v>
      </c>
      <c r="Q582" s="1">
        <v>0.0</v>
      </c>
      <c r="R582" s="6">
        <v>0.0</v>
      </c>
      <c r="S582" s="2">
        <v>0.0</v>
      </c>
      <c r="T582" s="2">
        <v>0.0</v>
      </c>
      <c r="U582" s="6">
        <v>0.0</v>
      </c>
      <c r="V582" s="6"/>
      <c r="W582" s="6"/>
      <c r="X582" s="6"/>
      <c r="Y582" s="6"/>
      <c r="Z582" s="6"/>
    </row>
    <row r="583">
      <c r="A583" s="1" t="s">
        <v>1122</v>
      </c>
      <c r="B583" s="2">
        <v>-0.4074592</v>
      </c>
      <c r="C583" s="2">
        <v>-0.2123585</v>
      </c>
      <c r="D583" s="2">
        <v>0.86377931</v>
      </c>
      <c r="E583" s="2">
        <v>0.67979032</v>
      </c>
      <c r="F583" s="2">
        <v>-0.4791958</v>
      </c>
      <c r="G583" s="2">
        <v>0.02813051</v>
      </c>
      <c r="H583" s="2">
        <v>-0.3562844</v>
      </c>
      <c r="I583" s="2">
        <v>0.80531943</v>
      </c>
      <c r="J583" s="2">
        <v>-1.4881376</v>
      </c>
      <c r="K583" s="2">
        <v>0.61644984</v>
      </c>
      <c r="L583" s="2">
        <v>-1.5737256</v>
      </c>
      <c r="M583" s="2">
        <v>-0.5398159</v>
      </c>
      <c r="N583" s="2">
        <v>-1.5800107</v>
      </c>
      <c r="O583" s="2">
        <v>-0.1743979</v>
      </c>
      <c r="P583" s="2">
        <v>1.0</v>
      </c>
      <c r="Q583" s="1">
        <v>0.0</v>
      </c>
      <c r="R583" s="6">
        <v>0.0</v>
      </c>
      <c r="S583" s="2">
        <v>0.0</v>
      </c>
      <c r="T583" s="2">
        <v>0.0</v>
      </c>
      <c r="U583" s="6">
        <v>1.0</v>
      </c>
      <c r="V583" s="6"/>
      <c r="W583" s="6"/>
      <c r="X583" s="6"/>
      <c r="Y583" s="6"/>
      <c r="Z583" s="6"/>
    </row>
    <row r="584">
      <c r="A584" s="1" t="s">
        <v>1089</v>
      </c>
      <c r="B584" s="2">
        <v>0.36805476</v>
      </c>
      <c r="C584" s="2">
        <v>-0.1792274</v>
      </c>
      <c r="D584" s="2">
        <v>0.05566365</v>
      </c>
      <c r="E584" s="2">
        <v>0.08776984</v>
      </c>
      <c r="F584" s="2">
        <v>0.1250076</v>
      </c>
      <c r="G584" s="2">
        <v>-0.2769598</v>
      </c>
      <c r="H584" s="2">
        <v>0.58073927</v>
      </c>
      <c r="I584" s="2">
        <v>0.79822877</v>
      </c>
      <c r="J584" s="2">
        <v>0.25460408</v>
      </c>
      <c r="K584" s="2">
        <v>0.94632847</v>
      </c>
      <c r="L584" s="2">
        <v>-0.1110795</v>
      </c>
      <c r="M584" s="2">
        <v>-0.6866386</v>
      </c>
      <c r="N584" s="2">
        <v>2.66851408</v>
      </c>
      <c r="O584" s="2">
        <v>0.44849313</v>
      </c>
      <c r="P584" s="2">
        <v>-2.0</v>
      </c>
      <c r="Q584" s="1">
        <v>0.0</v>
      </c>
      <c r="R584" s="6">
        <v>0.0</v>
      </c>
      <c r="S584" s="2">
        <v>0.0</v>
      </c>
      <c r="T584" s="2">
        <v>0.0</v>
      </c>
      <c r="U584" s="6">
        <v>0.0</v>
      </c>
      <c r="V584" s="6"/>
      <c r="W584" s="6"/>
      <c r="X584" s="6"/>
      <c r="Y584" s="6"/>
      <c r="Z584" s="6"/>
    </row>
    <row r="585">
      <c r="A585" s="1" t="s">
        <v>1187</v>
      </c>
      <c r="B585" s="2">
        <v>1.01003647</v>
      </c>
      <c r="C585" s="2">
        <v>-0.0184984</v>
      </c>
      <c r="D585" s="2">
        <v>0.99681063</v>
      </c>
      <c r="E585" s="2">
        <v>0.97676263</v>
      </c>
      <c r="F585" s="2">
        <v>-0.6000365</v>
      </c>
      <c r="G585" s="2">
        <v>-0.9932587</v>
      </c>
      <c r="H585" s="2">
        <v>0.61822022</v>
      </c>
      <c r="I585" s="2">
        <v>0.76513903</v>
      </c>
      <c r="J585" s="2">
        <v>0.34328341</v>
      </c>
      <c r="K585" s="2">
        <v>-0.166313</v>
      </c>
      <c r="L585" s="2">
        <v>1.00331763</v>
      </c>
      <c r="M585" s="2">
        <v>1.14022008</v>
      </c>
      <c r="N585" s="2">
        <v>5.3313205</v>
      </c>
      <c r="O585" s="2">
        <v>0.9895699</v>
      </c>
      <c r="P585" s="2">
        <v>0.0</v>
      </c>
      <c r="Q585" s="1">
        <v>0.0</v>
      </c>
      <c r="R585" s="6">
        <v>0.0</v>
      </c>
      <c r="S585" s="2">
        <v>0.0</v>
      </c>
      <c r="T585" s="2">
        <v>0.0</v>
      </c>
      <c r="U585" s="6">
        <v>0.0</v>
      </c>
      <c r="V585" s="6"/>
      <c r="W585" s="6"/>
      <c r="X585" s="6"/>
      <c r="Y585" s="6"/>
      <c r="Z585" s="6"/>
    </row>
    <row r="586">
      <c r="A586" s="1" t="s">
        <v>1271</v>
      </c>
      <c r="B586" s="2">
        <v>-1.7427811</v>
      </c>
      <c r="C586" s="2">
        <v>0.59738819</v>
      </c>
      <c r="D586" s="2">
        <v>0.31378413</v>
      </c>
      <c r="E586" s="2">
        <v>-0.9368569</v>
      </c>
      <c r="F586" s="2">
        <v>-0.1166738</v>
      </c>
      <c r="G586" s="2">
        <v>1.61990586</v>
      </c>
      <c r="H586" s="2">
        <v>-1.6431303</v>
      </c>
      <c r="I586" s="2">
        <v>0.75095772</v>
      </c>
      <c r="J586" s="2">
        <v>-0.1386695</v>
      </c>
      <c r="K586" s="2">
        <v>-1.8185017</v>
      </c>
      <c r="L586" s="2">
        <v>-0.4453986</v>
      </c>
      <c r="M586" s="2">
        <v>-0.3857725</v>
      </c>
      <c r="N586" s="2">
        <v>-2.0012194</v>
      </c>
      <c r="O586" s="2">
        <v>-0.7090695</v>
      </c>
      <c r="P586" s="2">
        <v>-5.0</v>
      </c>
      <c r="Q586" s="1">
        <v>0.0</v>
      </c>
      <c r="R586" s="6">
        <v>0.0</v>
      </c>
      <c r="S586" s="2">
        <v>0.0</v>
      </c>
      <c r="T586" s="2">
        <v>0.0</v>
      </c>
      <c r="U586" s="6">
        <v>0.0</v>
      </c>
      <c r="V586" s="6"/>
      <c r="W586" s="6"/>
      <c r="X586" s="6"/>
      <c r="Y586" s="6"/>
      <c r="Z586" s="6"/>
    </row>
    <row r="587">
      <c r="A587" s="1" t="s">
        <v>1141</v>
      </c>
      <c r="B587" s="2">
        <v>0.01881671</v>
      </c>
      <c r="C587" s="2">
        <v>-0.3293496</v>
      </c>
      <c r="D587" s="2">
        <v>-0.1190641</v>
      </c>
      <c r="E587" s="2">
        <v>0.18137923</v>
      </c>
      <c r="F587" s="2">
        <v>-0.7208771</v>
      </c>
      <c r="G587" s="2">
        <v>-0.3432837</v>
      </c>
      <c r="H587" s="2">
        <v>0.19343615</v>
      </c>
      <c r="I587" s="2">
        <v>0.71314087</v>
      </c>
      <c r="J587" s="2">
        <v>-0.0230008</v>
      </c>
      <c r="K587" s="2">
        <v>-0.113197</v>
      </c>
      <c r="L587" s="2">
        <v>-0.8772274</v>
      </c>
      <c r="M587" s="2">
        <v>-0.1739628</v>
      </c>
      <c r="N587" s="2">
        <v>-1.4596324</v>
      </c>
      <c r="O587" s="2">
        <v>0.08227778</v>
      </c>
      <c r="P587" s="2">
        <v>2.0</v>
      </c>
      <c r="Q587" s="1">
        <v>0.0</v>
      </c>
      <c r="R587" s="6">
        <v>0.0</v>
      </c>
      <c r="S587" s="2">
        <v>0.0</v>
      </c>
      <c r="T587" s="2">
        <v>1.0</v>
      </c>
      <c r="U587" s="6">
        <v>1.0</v>
      </c>
      <c r="V587" s="6"/>
      <c r="W587" s="6"/>
      <c r="X587" s="6"/>
      <c r="Y587" s="6"/>
      <c r="Z587" s="6"/>
    </row>
    <row r="588">
      <c r="A588" s="1" t="s">
        <v>1073</v>
      </c>
      <c r="B588" s="2">
        <v>0.55294549</v>
      </c>
      <c r="C588" s="2">
        <v>0.83885275</v>
      </c>
      <c r="D588" s="2">
        <v>-1.246852</v>
      </c>
      <c r="E588" s="2">
        <v>-0.0486917</v>
      </c>
      <c r="F588" s="2">
        <v>0.1250076</v>
      </c>
      <c r="G588" s="2">
        <v>-0.9004051</v>
      </c>
      <c r="H588" s="2">
        <v>0.76814401</v>
      </c>
      <c r="I588" s="2">
        <v>0.70605022</v>
      </c>
      <c r="J588" s="2">
        <v>1.78528646</v>
      </c>
      <c r="K588" s="2">
        <v>0.55215147</v>
      </c>
      <c r="L588" s="2">
        <v>0.09787</v>
      </c>
      <c r="M588" s="2">
        <v>-0.3737379</v>
      </c>
      <c r="N588" s="2">
        <v>2.90070384</v>
      </c>
      <c r="O588" s="2">
        <v>1.01718807</v>
      </c>
      <c r="P588" s="2">
        <v>3.0</v>
      </c>
      <c r="Q588" s="1">
        <v>0.0</v>
      </c>
      <c r="R588" s="6">
        <v>0.0</v>
      </c>
      <c r="S588" s="2">
        <v>1.0</v>
      </c>
      <c r="T588" s="2">
        <v>1.0</v>
      </c>
      <c r="U588" s="6">
        <v>1.0</v>
      </c>
      <c r="V588" s="6"/>
      <c r="W588" s="6"/>
      <c r="X588" s="6"/>
      <c r="Y588" s="6"/>
      <c r="Z588" s="6"/>
    </row>
    <row r="589">
      <c r="A589" s="1" t="s">
        <v>1249</v>
      </c>
      <c r="B589" s="2">
        <v>1.50307843</v>
      </c>
      <c r="C589" s="2">
        <v>-1.1013515</v>
      </c>
      <c r="D589" s="2">
        <v>0.85782268</v>
      </c>
      <c r="E589" s="2">
        <v>2.71242699</v>
      </c>
      <c r="F589" s="2">
        <v>1.21257368</v>
      </c>
      <c r="G589" s="2">
        <v>-1.9483239</v>
      </c>
      <c r="H589" s="2">
        <v>1.05549794</v>
      </c>
      <c r="I589" s="2">
        <v>0.69659601</v>
      </c>
      <c r="J589" s="2">
        <v>0.88692627</v>
      </c>
      <c r="K589" s="2">
        <v>0.58569845</v>
      </c>
      <c r="L589" s="2">
        <v>-0.4175386</v>
      </c>
      <c r="M589" s="2">
        <v>1.43867921</v>
      </c>
      <c r="N589" s="2">
        <v>7.08055275</v>
      </c>
      <c r="O589" s="2">
        <v>1.83274937</v>
      </c>
      <c r="P589" s="2">
        <v>0.0</v>
      </c>
      <c r="Q589" s="1">
        <v>0.0</v>
      </c>
      <c r="R589" s="6">
        <v>0.0</v>
      </c>
      <c r="S589" s="2">
        <v>0.0</v>
      </c>
      <c r="T589" s="2">
        <v>0.0</v>
      </c>
      <c r="U589" s="6">
        <v>0.0</v>
      </c>
      <c r="V589" s="6"/>
      <c r="W589" s="6"/>
      <c r="X589" s="6"/>
      <c r="Y589" s="6"/>
      <c r="Z589" s="6"/>
    </row>
    <row r="590">
      <c r="A590" s="1" t="s">
        <v>1076</v>
      </c>
      <c r="B590" s="2">
        <v>2.59187942</v>
      </c>
      <c r="C590" s="2">
        <v>1.25845947</v>
      </c>
      <c r="D590" s="2">
        <v>-0.2004713</v>
      </c>
      <c r="E590" s="2">
        <v>2.98491498</v>
      </c>
      <c r="F590" s="2">
        <v>1.69593639</v>
      </c>
      <c r="G590" s="2">
        <v>-2.8238003</v>
      </c>
      <c r="H590" s="2">
        <v>3.41679761</v>
      </c>
      <c r="I590" s="2">
        <v>0.65405206</v>
      </c>
      <c r="J590" s="2">
        <v>0.06953417</v>
      </c>
      <c r="K590" s="2">
        <v>2.73829628</v>
      </c>
      <c r="L590" s="2">
        <v>1.05903748</v>
      </c>
      <c r="M590" s="2">
        <v>1.42423763</v>
      </c>
      <c r="N590" s="2">
        <v>13.0505059</v>
      </c>
      <c r="O590" s="2">
        <v>3.49927172</v>
      </c>
      <c r="P590" s="2">
        <v>-1.0</v>
      </c>
      <c r="Q590" s="1">
        <v>0.0</v>
      </c>
      <c r="R590" s="6">
        <v>0.0</v>
      </c>
      <c r="S590" s="2">
        <v>0.0</v>
      </c>
      <c r="T590" s="2">
        <v>0.0</v>
      </c>
      <c r="U590" s="6">
        <v>0.0</v>
      </c>
      <c r="V590" s="6"/>
      <c r="W590" s="6"/>
      <c r="X590" s="6"/>
      <c r="Y590" s="6"/>
      <c r="Z590" s="6"/>
    </row>
    <row r="591">
      <c r="A591" s="1" t="s">
        <v>1277</v>
      </c>
      <c r="B591" s="2">
        <v>0.7737872</v>
      </c>
      <c r="C591" s="2">
        <v>0.76820417</v>
      </c>
      <c r="D591" s="2">
        <v>0.39122027</v>
      </c>
      <c r="E591" s="2">
        <v>1.06338119</v>
      </c>
      <c r="F591" s="2">
        <v>0.72921098</v>
      </c>
      <c r="G591" s="2">
        <v>-1.165701</v>
      </c>
      <c r="H591" s="2">
        <v>0.70567576</v>
      </c>
      <c r="I591" s="2">
        <v>0.65168851</v>
      </c>
      <c r="J591" s="2">
        <v>-0.7247242</v>
      </c>
      <c r="K591" s="2">
        <v>1.30416292</v>
      </c>
      <c r="L591" s="2">
        <v>0.36253931</v>
      </c>
      <c r="M591" s="2">
        <v>0.26409814</v>
      </c>
      <c r="N591" s="2">
        <v>4.57327369</v>
      </c>
      <c r="O591" s="2">
        <v>1.17051118</v>
      </c>
      <c r="P591" s="2">
        <v>-6.0</v>
      </c>
      <c r="Q591" s="1">
        <v>0.0</v>
      </c>
      <c r="R591" s="6">
        <v>0.0</v>
      </c>
      <c r="S591" s="2">
        <v>0.0</v>
      </c>
      <c r="T591" s="2">
        <v>0.0</v>
      </c>
      <c r="U591" s="6">
        <v>0.0</v>
      </c>
      <c r="V591" s="6"/>
      <c r="W591" s="6"/>
      <c r="X591" s="6"/>
      <c r="Y591" s="6"/>
      <c r="Z591" s="6"/>
    </row>
    <row r="592">
      <c r="A592" s="1" t="s">
        <v>1142</v>
      </c>
      <c r="B592" s="2">
        <v>2.09883746</v>
      </c>
      <c r="C592" s="2">
        <v>0.34523163</v>
      </c>
      <c r="D592" s="2">
        <v>0.20656485</v>
      </c>
      <c r="E592" s="2">
        <v>1.56650285</v>
      </c>
      <c r="F592" s="2">
        <v>0.00416692</v>
      </c>
      <c r="G592" s="2">
        <v>-1.165701</v>
      </c>
      <c r="H592" s="2">
        <v>1.83010418</v>
      </c>
      <c r="I592" s="2">
        <v>0.65168851</v>
      </c>
      <c r="J592" s="2">
        <v>0.42810712</v>
      </c>
      <c r="K592" s="2">
        <v>0.78698032</v>
      </c>
      <c r="L592" s="2">
        <v>1.37942664</v>
      </c>
      <c r="M592" s="2">
        <v>0.91156189</v>
      </c>
      <c r="N592" s="2">
        <v>8.87385322</v>
      </c>
      <c r="O592" s="2">
        <v>1.75453595</v>
      </c>
      <c r="P592" s="2">
        <v>2.0</v>
      </c>
      <c r="Q592" s="1">
        <v>0.0</v>
      </c>
      <c r="R592" s="6">
        <v>0.0</v>
      </c>
      <c r="S592" s="2">
        <v>0.0</v>
      </c>
      <c r="T592" s="2">
        <v>1.0</v>
      </c>
      <c r="U592" s="6">
        <v>1.0</v>
      </c>
      <c r="V592" s="6"/>
      <c r="W592" s="6"/>
      <c r="X592" s="6"/>
      <c r="Y592" s="6"/>
      <c r="Z592" s="6"/>
    </row>
    <row r="593">
      <c r="A593" s="1" t="s">
        <v>1185</v>
      </c>
      <c r="B593" s="2">
        <v>0.08044695</v>
      </c>
      <c r="C593" s="2">
        <v>-0.9936067</v>
      </c>
      <c r="D593" s="2">
        <v>0.62749979</v>
      </c>
      <c r="E593" s="2">
        <v>0.44493088</v>
      </c>
      <c r="F593" s="2">
        <v>-0.3583551</v>
      </c>
      <c r="G593" s="2">
        <v>-0.1045174</v>
      </c>
      <c r="H593" s="2">
        <v>0.43081549</v>
      </c>
      <c r="I593" s="2">
        <v>0.59023614</v>
      </c>
      <c r="J593" s="2">
        <v>-0.593633</v>
      </c>
      <c r="K593" s="2">
        <v>-0.387164</v>
      </c>
      <c r="L593" s="2">
        <v>-0.3478888</v>
      </c>
      <c r="M593" s="2">
        <v>0.42536235</v>
      </c>
      <c r="N593" s="2">
        <v>0.12129864</v>
      </c>
      <c r="O593" s="2">
        <v>0.13964866</v>
      </c>
      <c r="P593" s="2">
        <v>0.0</v>
      </c>
      <c r="Q593" s="1">
        <v>0.0</v>
      </c>
      <c r="R593" s="6">
        <v>0.0</v>
      </c>
      <c r="S593" s="2">
        <v>0.0</v>
      </c>
      <c r="T593" s="2">
        <v>0.0</v>
      </c>
      <c r="U593" s="6">
        <v>0.0</v>
      </c>
      <c r="V593" s="6"/>
      <c r="W593" s="6"/>
      <c r="X593" s="6"/>
      <c r="Y593" s="6"/>
      <c r="Z593" s="6"/>
    </row>
    <row r="594">
      <c r="A594" s="1" t="s">
        <v>1191</v>
      </c>
      <c r="B594" s="2">
        <v>-2.728865</v>
      </c>
      <c r="C594" s="2">
        <v>-1.5565889</v>
      </c>
      <c r="D594" s="2">
        <v>-2.7677773</v>
      </c>
      <c r="E594" s="2">
        <v>-1.5524037</v>
      </c>
      <c r="F594" s="2">
        <v>-1.0833992</v>
      </c>
      <c r="G594" s="2">
        <v>2.08417368</v>
      </c>
      <c r="H594" s="2">
        <v>-1.9179905</v>
      </c>
      <c r="I594" s="2">
        <v>0.57132772</v>
      </c>
      <c r="J594" s="2">
        <v>-0.4162743</v>
      </c>
      <c r="K594" s="2">
        <v>-2.6068557</v>
      </c>
      <c r="L594" s="2">
        <v>-1.0025971</v>
      </c>
      <c r="M594" s="2">
        <v>-0.9273314</v>
      </c>
      <c r="N594" s="2">
        <v>-13.476743</v>
      </c>
      <c r="O594" s="2">
        <v>-2.0456331</v>
      </c>
      <c r="P594" s="2">
        <v>-1.0</v>
      </c>
      <c r="Q594" s="1">
        <v>0.0</v>
      </c>
      <c r="R594" s="6">
        <v>0.0</v>
      </c>
      <c r="S594" s="2">
        <v>0.0</v>
      </c>
      <c r="T594" s="2">
        <v>0.0</v>
      </c>
      <c r="U594" s="6">
        <v>0.0</v>
      </c>
      <c r="V594" s="6"/>
      <c r="W594" s="6"/>
      <c r="X594" s="6"/>
      <c r="Y594" s="6"/>
      <c r="Z594" s="6"/>
    </row>
    <row r="595">
      <c r="A595" s="1" t="s">
        <v>1097</v>
      </c>
      <c r="B595" s="2">
        <v>0.00340914</v>
      </c>
      <c r="C595" s="2">
        <v>0.37585492</v>
      </c>
      <c r="D595" s="2">
        <v>0.1053022</v>
      </c>
      <c r="E595" s="2">
        <v>0.84737845</v>
      </c>
      <c r="F595" s="2">
        <v>-0.3583551</v>
      </c>
      <c r="G595" s="2">
        <v>0.46586873</v>
      </c>
      <c r="H595" s="2">
        <v>-0.3937654</v>
      </c>
      <c r="I595" s="2">
        <v>0.5571464</v>
      </c>
      <c r="J595" s="2">
        <v>-1.6346513</v>
      </c>
      <c r="K595" s="2">
        <v>0.58290287</v>
      </c>
      <c r="L595" s="2">
        <v>0.51576891</v>
      </c>
      <c r="M595" s="2">
        <v>0.11005473</v>
      </c>
      <c r="N595" s="2">
        <v>1.44040653</v>
      </c>
      <c r="O595" s="2">
        <v>0.10025747</v>
      </c>
      <c r="P595" s="2">
        <v>0.0</v>
      </c>
      <c r="Q595" s="1">
        <v>0.0</v>
      </c>
      <c r="R595" s="6">
        <v>0.0</v>
      </c>
      <c r="S595" s="2">
        <v>0.0</v>
      </c>
      <c r="T595" s="2">
        <v>0.0</v>
      </c>
      <c r="U595" s="6">
        <v>0.0</v>
      </c>
      <c r="V595" s="6"/>
      <c r="W595" s="6"/>
      <c r="X595" s="6"/>
      <c r="Y595" s="6"/>
      <c r="Z595" s="6"/>
    </row>
    <row r="596">
      <c r="A596" s="1" t="s">
        <v>1071</v>
      </c>
      <c r="B596" s="2">
        <v>-0.7156104</v>
      </c>
      <c r="C596" s="2">
        <v>0.37577389</v>
      </c>
      <c r="D596" s="2">
        <v>-0.3354882</v>
      </c>
      <c r="E596" s="2">
        <v>-0.6343608</v>
      </c>
      <c r="F596" s="2">
        <v>0.00416692</v>
      </c>
      <c r="G596" s="2">
        <v>0.34648558</v>
      </c>
      <c r="H596" s="2">
        <v>-0.1189051</v>
      </c>
      <c r="I596" s="2">
        <v>0.55005574</v>
      </c>
      <c r="J596" s="2">
        <v>0.3587059</v>
      </c>
      <c r="K596" s="2">
        <v>0.13281423</v>
      </c>
      <c r="L596" s="2">
        <v>-0.8075776</v>
      </c>
      <c r="M596" s="2">
        <v>-1.7047693</v>
      </c>
      <c r="N596" s="2">
        <v>-1.7240072</v>
      </c>
      <c r="O596" s="2">
        <v>-0.3298623</v>
      </c>
      <c r="P596" s="2">
        <v>-1.0</v>
      </c>
      <c r="Q596" s="1">
        <v>0.0</v>
      </c>
      <c r="R596" s="6">
        <v>0.0</v>
      </c>
      <c r="S596" s="2">
        <v>0.0</v>
      </c>
      <c r="T596" s="2">
        <v>0.0</v>
      </c>
      <c r="U596" s="6">
        <v>0.0</v>
      </c>
      <c r="V596" s="6"/>
      <c r="W596" s="6"/>
      <c r="X596" s="6"/>
      <c r="Y596" s="6"/>
      <c r="Z596" s="6"/>
    </row>
    <row r="597">
      <c r="A597" s="1" t="s">
        <v>1248</v>
      </c>
      <c r="B597" s="2">
        <v>1.16411208</v>
      </c>
      <c r="C597" s="2">
        <v>0.05522342</v>
      </c>
      <c r="D597" s="2">
        <v>0.40313353</v>
      </c>
      <c r="E597" s="2">
        <v>1.04991897</v>
      </c>
      <c r="F597" s="2">
        <v>0.00416692</v>
      </c>
      <c r="G597" s="2">
        <v>-0.4361373</v>
      </c>
      <c r="H597" s="2">
        <v>0.2808917</v>
      </c>
      <c r="I597" s="2">
        <v>0.49569403</v>
      </c>
      <c r="J597" s="2">
        <v>0.78668007</v>
      </c>
      <c r="K597" s="2">
        <v>-1.4019601</v>
      </c>
      <c r="L597" s="2">
        <v>0.16751982</v>
      </c>
      <c r="M597" s="2">
        <v>1.67696512</v>
      </c>
      <c r="N597" s="2">
        <v>4.52114099</v>
      </c>
      <c r="O597" s="2">
        <v>1.01927532</v>
      </c>
      <c r="P597" s="2">
        <v>2.0</v>
      </c>
      <c r="Q597" s="1">
        <v>0.0</v>
      </c>
      <c r="R597" s="6">
        <v>0.0</v>
      </c>
      <c r="S597" s="2">
        <v>0.0</v>
      </c>
      <c r="T597" s="2">
        <v>1.0</v>
      </c>
      <c r="U597" s="6">
        <v>1.0</v>
      </c>
      <c r="V597" s="6"/>
      <c r="W597" s="6"/>
      <c r="X597" s="6"/>
      <c r="Y597" s="6"/>
      <c r="Z597" s="6"/>
    </row>
    <row r="598">
      <c r="A598" s="1" t="s">
        <v>1106</v>
      </c>
      <c r="B598" s="2">
        <v>-0.6693877</v>
      </c>
      <c r="C598" s="2">
        <v>0.34890352</v>
      </c>
      <c r="D598" s="2">
        <v>-0.2520954</v>
      </c>
      <c r="E598" s="2">
        <v>-1.1669827</v>
      </c>
      <c r="F598" s="2">
        <v>0.00416692</v>
      </c>
      <c r="G598" s="2">
        <v>1.24849162</v>
      </c>
      <c r="H598" s="2">
        <v>-1.2933081</v>
      </c>
      <c r="I598" s="2">
        <v>0.40587903</v>
      </c>
      <c r="J598" s="2">
        <v>0.11194602</v>
      </c>
      <c r="K598" s="2">
        <v>-1.2090649</v>
      </c>
      <c r="L598" s="2">
        <v>-1.3369162</v>
      </c>
      <c r="M598" s="2">
        <v>-2.4894279</v>
      </c>
      <c r="N598" s="2">
        <v>-5.0364887</v>
      </c>
      <c r="O598" s="2">
        <v>-1.3649776</v>
      </c>
      <c r="P598" s="2">
        <v>0.0</v>
      </c>
      <c r="Q598" s="1">
        <v>0.0</v>
      </c>
      <c r="R598" s="6">
        <v>0.0</v>
      </c>
      <c r="S598" s="2">
        <v>0.0</v>
      </c>
      <c r="T598" s="2">
        <v>0.0</v>
      </c>
      <c r="U598" s="6">
        <v>0.0</v>
      </c>
      <c r="V598" s="6"/>
      <c r="W598" s="6"/>
      <c r="X598" s="6"/>
      <c r="Y598" s="6"/>
      <c r="Z598" s="6"/>
    </row>
    <row r="599">
      <c r="A599" s="1" t="s">
        <v>1077</v>
      </c>
      <c r="B599" s="2">
        <v>0.18829988</v>
      </c>
      <c r="C599" s="2">
        <v>-0.2099875</v>
      </c>
      <c r="D599" s="2">
        <v>1.5885022</v>
      </c>
      <c r="E599" s="2">
        <v>0.01022094</v>
      </c>
      <c r="F599" s="2">
        <v>-0.9625585</v>
      </c>
      <c r="G599" s="2">
        <v>0.63831106</v>
      </c>
      <c r="H599" s="2">
        <v>-0.406259</v>
      </c>
      <c r="I599" s="2">
        <v>0.37042575</v>
      </c>
      <c r="J599" s="2">
        <v>1.0411512</v>
      </c>
      <c r="K599" s="2">
        <v>-0.747794</v>
      </c>
      <c r="L599" s="2">
        <v>0.22323967</v>
      </c>
      <c r="M599" s="2">
        <v>-1.0019462</v>
      </c>
      <c r="N599" s="2">
        <v>2.83152512</v>
      </c>
      <c r="O599" s="2">
        <v>-0.4760944</v>
      </c>
      <c r="P599" s="2">
        <v>1.0</v>
      </c>
      <c r="Q599" s="1">
        <v>0.0</v>
      </c>
      <c r="R599" s="6">
        <v>0.0</v>
      </c>
      <c r="S599" s="2">
        <v>0.0</v>
      </c>
      <c r="T599" s="2">
        <v>0.0</v>
      </c>
      <c r="U599" s="6">
        <v>1.0</v>
      </c>
      <c r="V599" s="6"/>
      <c r="W599" s="6"/>
      <c r="X599" s="6"/>
      <c r="Y599" s="6"/>
      <c r="Z599" s="6"/>
    </row>
    <row r="600">
      <c r="A600" s="1" t="s">
        <v>1150</v>
      </c>
      <c r="B600" s="2">
        <v>-1.0032182</v>
      </c>
      <c r="C600" s="2">
        <v>0.51494289</v>
      </c>
      <c r="D600" s="2">
        <v>-1.0046159</v>
      </c>
      <c r="E600" s="2">
        <v>0.13060703</v>
      </c>
      <c r="F600" s="2">
        <v>-1.0833992</v>
      </c>
      <c r="G600" s="2">
        <v>0.75769422</v>
      </c>
      <c r="H600" s="2">
        <v>-1.0559288</v>
      </c>
      <c r="I600" s="2">
        <v>0.36806219</v>
      </c>
      <c r="J600" s="2">
        <v>-0.1695145</v>
      </c>
      <c r="K600" s="2">
        <v>-1.6787227</v>
      </c>
      <c r="L600" s="2">
        <v>1.17047719</v>
      </c>
      <c r="M600" s="2">
        <v>0.5649642</v>
      </c>
      <c r="N600" s="2">
        <v>-2.3593171</v>
      </c>
      <c r="O600" s="2">
        <v>-0.3365947</v>
      </c>
      <c r="P600" s="2">
        <v>-2.0</v>
      </c>
      <c r="Q600" s="1">
        <v>0.0</v>
      </c>
      <c r="R600" s="6">
        <v>0.0</v>
      </c>
      <c r="S600" s="2">
        <v>0.0</v>
      </c>
      <c r="T600" s="2">
        <v>0.0</v>
      </c>
      <c r="U600" s="6">
        <v>0.0</v>
      </c>
      <c r="V600" s="6"/>
      <c r="W600" s="6"/>
      <c r="X600" s="6"/>
      <c r="Y600" s="6"/>
      <c r="Z600" s="6"/>
    </row>
    <row r="601">
      <c r="A601" s="1" t="s">
        <v>1254</v>
      </c>
      <c r="B601" s="2">
        <v>0.34751134</v>
      </c>
      <c r="C601" s="2">
        <v>-0.5698245</v>
      </c>
      <c r="D601" s="2">
        <v>-1.1555171</v>
      </c>
      <c r="E601" s="2">
        <v>-0.1366839</v>
      </c>
      <c r="F601" s="2">
        <v>-1.3250805</v>
      </c>
      <c r="G601" s="2">
        <v>-0.1045174</v>
      </c>
      <c r="H601" s="2">
        <v>0.11847426</v>
      </c>
      <c r="I601" s="2">
        <v>0.36806219</v>
      </c>
      <c r="J601" s="2">
        <v>0.52835332</v>
      </c>
      <c r="K601" s="2">
        <v>-1.0357389</v>
      </c>
      <c r="L601" s="2">
        <v>-1.2254765</v>
      </c>
      <c r="M601" s="2">
        <v>-0.4170626</v>
      </c>
      <c r="N601" s="2">
        <v>-4.9382976</v>
      </c>
      <c r="O601" s="2">
        <v>-0.4186728</v>
      </c>
      <c r="P601" s="2">
        <v>0.0</v>
      </c>
      <c r="Q601" s="1">
        <v>0.0</v>
      </c>
      <c r="R601" s="6">
        <v>0.0</v>
      </c>
      <c r="S601" s="2">
        <v>0.0</v>
      </c>
      <c r="T601" s="2">
        <v>0.0</v>
      </c>
      <c r="U601" s="6">
        <v>0.0</v>
      </c>
      <c r="V601" s="6"/>
      <c r="W601" s="6"/>
      <c r="X601" s="6"/>
      <c r="Y601" s="6"/>
      <c r="Z601" s="6"/>
    </row>
    <row r="602">
      <c r="A602" s="1" t="s">
        <v>1146</v>
      </c>
      <c r="B602" s="2">
        <v>-0.5153121</v>
      </c>
      <c r="C602" s="2">
        <v>0.6962039</v>
      </c>
      <c r="D602" s="2">
        <v>0.90547569</v>
      </c>
      <c r="E602" s="2">
        <v>-0.3010574</v>
      </c>
      <c r="F602" s="2">
        <v>-0.7208771</v>
      </c>
      <c r="G602" s="2">
        <v>1.18216764</v>
      </c>
      <c r="H602" s="2">
        <v>-0.3562844</v>
      </c>
      <c r="I602" s="2">
        <v>0.35388088</v>
      </c>
      <c r="J602" s="2">
        <v>0.19291411</v>
      </c>
      <c r="K602" s="2">
        <v>-0.2362025</v>
      </c>
      <c r="L602" s="2">
        <v>-1.6851653</v>
      </c>
      <c r="M602" s="2">
        <v>-1.8419642</v>
      </c>
      <c r="N602" s="2">
        <v>-0.3589941</v>
      </c>
      <c r="O602" s="2">
        <v>-0.6040343</v>
      </c>
      <c r="P602" s="2">
        <v>0.0</v>
      </c>
      <c r="Q602" s="1">
        <v>0.0</v>
      </c>
      <c r="R602" s="6">
        <v>0.0</v>
      </c>
      <c r="S602" s="2">
        <v>0.0</v>
      </c>
      <c r="T602" s="2">
        <v>0.0</v>
      </c>
      <c r="U602" s="6">
        <v>0.0</v>
      </c>
      <c r="V602" s="6"/>
      <c r="W602" s="6"/>
      <c r="X602" s="6"/>
      <c r="Y602" s="6"/>
      <c r="Z602" s="6"/>
    </row>
    <row r="603">
      <c r="A603" s="1" t="s">
        <v>1081</v>
      </c>
      <c r="B603" s="2">
        <v>-0.2482477</v>
      </c>
      <c r="C603" s="2">
        <v>0.96359477</v>
      </c>
      <c r="D603" s="2">
        <v>-0.9907171</v>
      </c>
      <c r="E603" s="2">
        <v>-0.4181642</v>
      </c>
      <c r="F603" s="2">
        <v>-0.4791958</v>
      </c>
      <c r="G603" s="2">
        <v>0.86381257</v>
      </c>
      <c r="H603" s="2">
        <v>0.16844886</v>
      </c>
      <c r="I603" s="2">
        <v>0.32315469</v>
      </c>
      <c r="J603" s="2">
        <v>-0.5704993</v>
      </c>
      <c r="K603" s="2">
        <v>-0.5828547</v>
      </c>
      <c r="L603" s="2">
        <v>0.43218913</v>
      </c>
      <c r="M603" s="2">
        <v>0.32186443</v>
      </c>
      <c r="N603" s="2">
        <v>0.00854299</v>
      </c>
      <c r="O603" s="2">
        <v>0.18337567</v>
      </c>
      <c r="P603" s="2">
        <v>-1.0</v>
      </c>
      <c r="Q603" s="1">
        <v>0.0</v>
      </c>
      <c r="R603" s="6">
        <v>0.0</v>
      </c>
      <c r="S603" s="2">
        <v>0.0</v>
      </c>
      <c r="T603" s="2">
        <v>0.0</v>
      </c>
      <c r="U603" s="6">
        <v>0.0</v>
      </c>
      <c r="V603" s="6"/>
      <c r="W603" s="6"/>
      <c r="X603" s="6"/>
      <c r="Y603" s="6"/>
      <c r="Z603" s="6"/>
    </row>
    <row r="604">
      <c r="A604" s="1" t="s">
        <v>1278</v>
      </c>
      <c r="B604" s="2">
        <v>-0.0171343</v>
      </c>
      <c r="C604" s="2">
        <v>0.91895943</v>
      </c>
      <c r="D604" s="2">
        <v>0.03977931</v>
      </c>
      <c r="E604" s="2">
        <v>1.09932048</v>
      </c>
      <c r="F604" s="2">
        <v>0.1250076</v>
      </c>
      <c r="G604" s="2">
        <v>-0.4096077</v>
      </c>
      <c r="H604" s="2">
        <v>0.26839805</v>
      </c>
      <c r="I604" s="2">
        <v>0.31842759</v>
      </c>
      <c r="J604" s="2">
        <v>1.3573123</v>
      </c>
      <c r="K604" s="2">
        <v>2.36927951</v>
      </c>
      <c r="L604" s="2">
        <v>-0.4871885</v>
      </c>
      <c r="M604" s="2">
        <v>-1.8564058</v>
      </c>
      <c r="N604" s="2">
        <v>4.7436841</v>
      </c>
      <c r="O604" s="2">
        <v>0.61052461</v>
      </c>
      <c r="P604" s="2">
        <v>1.0</v>
      </c>
      <c r="Q604" s="1">
        <v>0.0</v>
      </c>
      <c r="R604" s="6">
        <v>0.0</v>
      </c>
      <c r="S604" s="2">
        <v>0.0</v>
      </c>
      <c r="T604" s="2">
        <v>0.0</v>
      </c>
      <c r="U604" s="6">
        <v>1.0</v>
      </c>
      <c r="V604" s="6"/>
      <c r="W604" s="6"/>
      <c r="X604" s="6"/>
      <c r="Y604" s="6"/>
      <c r="Z604" s="6"/>
    </row>
    <row r="605">
      <c r="A605" s="1" t="s">
        <v>1177</v>
      </c>
      <c r="B605" s="2">
        <v>0.79946647</v>
      </c>
      <c r="C605" s="2">
        <v>-0.8434508</v>
      </c>
      <c r="D605" s="2">
        <v>-1.268693</v>
      </c>
      <c r="E605" s="2">
        <v>-0.4878589</v>
      </c>
      <c r="F605" s="2">
        <v>0.85005165</v>
      </c>
      <c r="G605" s="2">
        <v>-0.648374</v>
      </c>
      <c r="H605" s="2">
        <v>0.11847426</v>
      </c>
      <c r="I605" s="2">
        <v>0.29242851</v>
      </c>
      <c r="J605" s="2">
        <v>1.01030621</v>
      </c>
      <c r="K605" s="2">
        <v>-0.5465121</v>
      </c>
      <c r="L605" s="2">
        <v>0.43218913</v>
      </c>
      <c r="M605" s="2">
        <v>0.11727551</v>
      </c>
      <c r="N605" s="2">
        <v>-0.827624</v>
      </c>
      <c r="O605" s="2">
        <v>0.15989472</v>
      </c>
      <c r="P605" s="2">
        <v>0.0</v>
      </c>
      <c r="Q605" s="1">
        <v>0.0</v>
      </c>
      <c r="R605" s="6">
        <v>0.0</v>
      </c>
      <c r="S605" s="2">
        <v>0.0</v>
      </c>
      <c r="T605" s="2">
        <v>0.0</v>
      </c>
      <c r="U605" s="6">
        <v>0.0</v>
      </c>
      <c r="V605" s="6"/>
      <c r="W605" s="6"/>
      <c r="X605" s="6"/>
      <c r="Y605" s="6"/>
      <c r="Z605" s="6"/>
    </row>
    <row r="606">
      <c r="A606" s="1" t="s">
        <v>1154</v>
      </c>
      <c r="B606" s="2">
        <v>0.23965842</v>
      </c>
      <c r="C606" s="2">
        <v>1.01012966</v>
      </c>
      <c r="D606" s="2">
        <v>-1.1872857</v>
      </c>
      <c r="E606" s="2">
        <v>-0.1123427</v>
      </c>
      <c r="F606" s="2">
        <v>-1.0833992</v>
      </c>
      <c r="G606" s="2">
        <v>0.01486572</v>
      </c>
      <c r="H606" s="2">
        <v>0.08099331</v>
      </c>
      <c r="I606" s="2">
        <v>0.26879298</v>
      </c>
      <c r="J606" s="2">
        <v>1.53467096</v>
      </c>
      <c r="K606" s="2">
        <v>0.02099096</v>
      </c>
      <c r="L606" s="2">
        <v>-1.3508462</v>
      </c>
      <c r="M606" s="2">
        <v>-2.0489601</v>
      </c>
      <c r="N606" s="2">
        <v>-2.2049409</v>
      </c>
      <c r="O606" s="2">
        <v>-0.2492769</v>
      </c>
      <c r="P606" s="2">
        <v>-4.0</v>
      </c>
      <c r="Q606" s="1">
        <v>0.0</v>
      </c>
      <c r="R606" s="6">
        <v>0.0</v>
      </c>
      <c r="S606" s="2">
        <v>0.0</v>
      </c>
      <c r="T606" s="2">
        <v>0.0</v>
      </c>
      <c r="U606" s="6">
        <v>0.0</v>
      </c>
      <c r="V606" s="6"/>
      <c r="W606" s="6"/>
      <c r="X606" s="6"/>
      <c r="Y606" s="6"/>
      <c r="Z606" s="6"/>
    </row>
    <row r="607">
      <c r="A607" s="1" t="s">
        <v>1120</v>
      </c>
      <c r="B607" s="2">
        <v>0.59403232</v>
      </c>
      <c r="C607" s="2">
        <v>-0.470362</v>
      </c>
      <c r="D607" s="2">
        <v>0.53219377</v>
      </c>
      <c r="E607" s="2">
        <v>-0.0040522</v>
      </c>
      <c r="F607" s="2">
        <v>0.72921098</v>
      </c>
      <c r="G607" s="2">
        <v>-0.9136699</v>
      </c>
      <c r="H607" s="2">
        <v>1.18043443</v>
      </c>
      <c r="I607" s="2">
        <v>0.25224812</v>
      </c>
      <c r="J607" s="2">
        <v>0.08881229</v>
      </c>
      <c r="K607" s="2">
        <v>0.94353289</v>
      </c>
      <c r="L607" s="2">
        <v>0.62720861</v>
      </c>
      <c r="M607" s="2">
        <v>0.3531545</v>
      </c>
      <c r="N607" s="2">
        <v>3.70008205</v>
      </c>
      <c r="O607" s="2">
        <v>0.7805659</v>
      </c>
      <c r="P607" s="2">
        <v>-1.0</v>
      </c>
      <c r="Q607" s="1">
        <v>0.0</v>
      </c>
      <c r="R607" s="6">
        <v>0.0</v>
      </c>
      <c r="S607" s="2">
        <v>0.0</v>
      </c>
      <c r="T607" s="2">
        <v>0.0</v>
      </c>
      <c r="U607" s="6">
        <v>0.0</v>
      </c>
      <c r="V607" s="6"/>
      <c r="W607" s="6"/>
      <c r="X607" s="6"/>
      <c r="Y607" s="6"/>
      <c r="Z607" s="6"/>
    </row>
    <row r="608">
      <c r="A608" s="1" t="s">
        <v>1206</v>
      </c>
      <c r="B608" s="2">
        <v>-1.3216411</v>
      </c>
      <c r="C608" s="2">
        <v>-1.2496408</v>
      </c>
      <c r="D608" s="2">
        <v>-0.8874689</v>
      </c>
      <c r="E608" s="2">
        <v>-1.2561747</v>
      </c>
      <c r="F608" s="2">
        <v>0.6083703</v>
      </c>
      <c r="G608" s="2">
        <v>0.90360696</v>
      </c>
      <c r="H608" s="2">
        <v>-0.8435367</v>
      </c>
      <c r="I608" s="2">
        <v>0.24752101</v>
      </c>
      <c r="J608" s="2">
        <v>-1.2645114</v>
      </c>
      <c r="K608" s="2">
        <v>0.40398564</v>
      </c>
      <c r="L608" s="2">
        <v>-1.796605</v>
      </c>
      <c r="M608" s="2">
        <v>-1.0187947</v>
      </c>
      <c r="N608" s="2">
        <v>-7.3684587</v>
      </c>
      <c r="O608" s="2">
        <v>-1.132933</v>
      </c>
      <c r="P608" s="2">
        <v>-1.0</v>
      </c>
      <c r="Q608" s="1">
        <v>0.0</v>
      </c>
      <c r="R608" s="6">
        <v>0.0</v>
      </c>
      <c r="S608" s="2">
        <v>0.0</v>
      </c>
      <c r="T608" s="2">
        <v>0.0</v>
      </c>
      <c r="U608" s="6">
        <v>0.0</v>
      </c>
      <c r="V608" s="6"/>
      <c r="W608" s="6"/>
      <c r="X608" s="6"/>
      <c r="Y608" s="6"/>
      <c r="Z608" s="6"/>
    </row>
    <row r="609">
      <c r="A609" s="1" t="s">
        <v>1075</v>
      </c>
      <c r="B609" s="2">
        <v>1.81122965</v>
      </c>
      <c r="C609" s="2">
        <v>0.11290358</v>
      </c>
      <c r="D609" s="2">
        <v>0.70890702</v>
      </c>
      <c r="E609" s="2">
        <v>1.39534225</v>
      </c>
      <c r="F609" s="2">
        <v>1.69593639</v>
      </c>
      <c r="G609" s="2">
        <v>-1.5901744</v>
      </c>
      <c r="H609" s="2">
        <v>0.88058685</v>
      </c>
      <c r="I609" s="2">
        <v>0.2380668</v>
      </c>
      <c r="J609" s="2">
        <v>0.55534268</v>
      </c>
      <c r="K609" s="2">
        <v>1.57812992</v>
      </c>
      <c r="L609" s="2">
        <v>1.81125551</v>
      </c>
      <c r="M609" s="2">
        <v>1.01505981</v>
      </c>
      <c r="N609" s="2">
        <v>9.76061588</v>
      </c>
      <c r="O609" s="2">
        <v>1.65659578</v>
      </c>
      <c r="P609" s="2">
        <v>4.0</v>
      </c>
      <c r="Q609" s="1">
        <v>0.0</v>
      </c>
      <c r="R609" s="6">
        <v>1.0</v>
      </c>
      <c r="S609" s="2">
        <v>1.0</v>
      </c>
      <c r="T609" s="2">
        <v>1.0</v>
      </c>
      <c r="U609" s="6">
        <v>1.0</v>
      </c>
      <c r="V609" s="6"/>
      <c r="W609" s="6"/>
      <c r="X609" s="6"/>
      <c r="Y609" s="6"/>
      <c r="Z609" s="6"/>
    </row>
    <row r="610">
      <c r="A610" s="1" t="s">
        <v>1108</v>
      </c>
      <c r="B610" s="2">
        <v>0.24993012</v>
      </c>
      <c r="C610" s="2">
        <v>0.12942604</v>
      </c>
      <c r="D610" s="2">
        <v>0.06162027</v>
      </c>
      <c r="E610" s="2">
        <v>-0.3375259</v>
      </c>
      <c r="F610" s="2">
        <v>0.36668895</v>
      </c>
      <c r="G610" s="2">
        <v>0.13424887</v>
      </c>
      <c r="H610" s="2">
        <v>-0.193867</v>
      </c>
      <c r="I610" s="2">
        <v>0.18134154</v>
      </c>
      <c r="J610" s="2">
        <v>0.36256153</v>
      </c>
      <c r="K610" s="2">
        <v>0.18872586</v>
      </c>
      <c r="L610" s="2">
        <v>-1.3369162</v>
      </c>
      <c r="M610" s="2">
        <v>-1.3726132</v>
      </c>
      <c r="N610" s="2">
        <v>-1.0372209</v>
      </c>
      <c r="O610" s="2">
        <v>-0.3156299</v>
      </c>
      <c r="P610" s="2">
        <v>1.0</v>
      </c>
      <c r="Q610" s="1">
        <v>0.0</v>
      </c>
      <c r="R610" s="6">
        <v>0.0</v>
      </c>
      <c r="S610" s="2">
        <v>0.0</v>
      </c>
      <c r="T610" s="2">
        <v>0.0</v>
      </c>
      <c r="U610" s="6">
        <v>1.0</v>
      </c>
      <c r="V610" s="6"/>
      <c r="W610" s="6"/>
      <c r="X610" s="6"/>
      <c r="Y610" s="6"/>
      <c r="Z610" s="6"/>
    </row>
    <row r="611">
      <c r="A611" s="1" t="s">
        <v>1136</v>
      </c>
      <c r="B611" s="2">
        <v>0.91245525</v>
      </c>
      <c r="C611" s="2">
        <v>-0.8091895</v>
      </c>
      <c r="D611" s="2">
        <v>0.26414558</v>
      </c>
      <c r="E611" s="2">
        <v>0.05860958</v>
      </c>
      <c r="F611" s="2">
        <v>0.36668895</v>
      </c>
      <c r="G611" s="2">
        <v>-0.9534643</v>
      </c>
      <c r="H611" s="2">
        <v>0.95554875</v>
      </c>
      <c r="I611" s="2">
        <v>0.17897798</v>
      </c>
      <c r="J611" s="2">
        <v>0.77125758</v>
      </c>
      <c r="K611" s="2">
        <v>-0.0712632</v>
      </c>
      <c r="L611" s="2">
        <v>0.73864832</v>
      </c>
      <c r="M611" s="2">
        <v>0.19670415</v>
      </c>
      <c r="N611" s="2">
        <v>2.30228616</v>
      </c>
      <c r="O611" s="2">
        <v>0.47193879</v>
      </c>
      <c r="P611" s="2">
        <v>-1.0</v>
      </c>
      <c r="Q611" s="1">
        <v>0.0</v>
      </c>
      <c r="R611" s="6">
        <v>0.0</v>
      </c>
      <c r="S611" s="2">
        <v>0.0</v>
      </c>
      <c r="T611" s="2">
        <v>0.0</v>
      </c>
      <c r="U611" s="6">
        <v>0.0</v>
      </c>
      <c r="V611" s="6"/>
      <c r="W611" s="6"/>
      <c r="X611" s="6"/>
      <c r="Y611" s="6"/>
      <c r="Z611" s="6"/>
    </row>
    <row r="612">
      <c r="A612" s="1" t="s">
        <v>1092</v>
      </c>
      <c r="B612" s="2">
        <v>0.20370744</v>
      </c>
      <c r="C612" s="2">
        <v>-0.2278301</v>
      </c>
      <c r="D612" s="2">
        <v>1.74138894</v>
      </c>
      <c r="E612" s="2">
        <v>0.2757966</v>
      </c>
      <c r="F612" s="2">
        <v>0.1250076</v>
      </c>
      <c r="G612" s="2">
        <v>0.12098408</v>
      </c>
      <c r="H612" s="2">
        <v>-0.1688797</v>
      </c>
      <c r="I612" s="2">
        <v>0.16243312</v>
      </c>
      <c r="J612" s="2">
        <v>-0.7825585</v>
      </c>
      <c r="K612" s="2">
        <v>-0.3005009</v>
      </c>
      <c r="L612" s="2">
        <v>0.33467938</v>
      </c>
      <c r="M612" s="2">
        <v>-0.4146557</v>
      </c>
      <c r="N612" s="2">
        <v>1.73981787</v>
      </c>
      <c r="O612" s="2">
        <v>-0.2739726</v>
      </c>
      <c r="P612" s="2">
        <v>-1.0</v>
      </c>
      <c r="Q612" s="1">
        <v>0.0</v>
      </c>
      <c r="R612" s="6">
        <v>0.0</v>
      </c>
      <c r="S612" s="2">
        <v>0.0</v>
      </c>
      <c r="T612" s="2">
        <v>0.0</v>
      </c>
      <c r="U612" s="6">
        <v>0.0</v>
      </c>
      <c r="V612" s="6"/>
      <c r="W612" s="6"/>
      <c r="X612" s="6"/>
      <c r="Y612" s="6"/>
      <c r="Z612" s="6"/>
    </row>
    <row r="613">
      <c r="A613" s="1" t="s">
        <v>1096</v>
      </c>
      <c r="B613" s="2">
        <v>-0.1712099</v>
      </c>
      <c r="C613" s="2">
        <v>0.79567781</v>
      </c>
      <c r="D613" s="2">
        <v>1.0941022</v>
      </c>
      <c r="E613" s="2">
        <v>1.0004736</v>
      </c>
      <c r="F613" s="2">
        <v>1.69593639</v>
      </c>
      <c r="G613" s="2">
        <v>-0.0249287</v>
      </c>
      <c r="H613" s="2">
        <v>-0.1813733</v>
      </c>
      <c r="I613" s="2">
        <v>0.14588825</v>
      </c>
      <c r="J613" s="2">
        <v>-0.3121725</v>
      </c>
      <c r="K613" s="2">
        <v>0.68913497</v>
      </c>
      <c r="L613" s="2">
        <v>-0.0135697</v>
      </c>
      <c r="M613" s="2">
        <v>0.25447043</v>
      </c>
      <c r="N613" s="2">
        <v>5.59300331</v>
      </c>
      <c r="O613" s="2">
        <v>0.84324125</v>
      </c>
      <c r="P613" s="2">
        <v>0.0</v>
      </c>
      <c r="Q613" s="1">
        <v>0.0</v>
      </c>
      <c r="R613" s="6">
        <v>0.0</v>
      </c>
      <c r="S613" s="2">
        <v>0.0</v>
      </c>
      <c r="T613" s="2">
        <v>0.0</v>
      </c>
      <c r="U613" s="6">
        <v>0.0</v>
      </c>
      <c r="V613" s="6"/>
      <c r="W613" s="6"/>
      <c r="X613" s="6"/>
      <c r="Y613" s="6"/>
      <c r="Z613" s="6"/>
    </row>
    <row r="614">
      <c r="A614" s="1" t="s">
        <v>1112</v>
      </c>
      <c r="B614" s="2">
        <v>0.24479427</v>
      </c>
      <c r="C614" s="2">
        <v>0.69523643</v>
      </c>
      <c r="D614" s="2">
        <v>-1.2845773</v>
      </c>
      <c r="E614" s="2">
        <v>0.61357055</v>
      </c>
      <c r="F614" s="2">
        <v>0.48752963</v>
      </c>
      <c r="G614" s="2">
        <v>-0.8606107</v>
      </c>
      <c r="H614" s="2">
        <v>0.69318212</v>
      </c>
      <c r="I614" s="2">
        <v>0.14588825</v>
      </c>
      <c r="J614" s="2">
        <v>1.35345667</v>
      </c>
      <c r="K614" s="2">
        <v>-0.0600809</v>
      </c>
      <c r="L614" s="2">
        <v>0.78043821</v>
      </c>
      <c r="M614" s="2">
        <v>1.50366627</v>
      </c>
      <c r="N614" s="2">
        <v>3.59101682</v>
      </c>
      <c r="O614" s="2">
        <v>1.39774064</v>
      </c>
      <c r="P614" s="2">
        <v>2.0</v>
      </c>
      <c r="Q614" s="1">
        <v>0.0</v>
      </c>
      <c r="R614" s="6">
        <v>0.0</v>
      </c>
      <c r="S614" s="2">
        <v>0.0</v>
      </c>
      <c r="T614" s="2">
        <v>1.0</v>
      </c>
      <c r="U614" s="6">
        <v>1.0</v>
      </c>
      <c r="V614" s="6"/>
      <c r="W614" s="6"/>
      <c r="X614" s="6"/>
      <c r="Y614" s="6"/>
      <c r="Z614" s="6"/>
    </row>
    <row r="615">
      <c r="A615" s="1" t="s">
        <v>1179</v>
      </c>
      <c r="B615" s="2">
        <v>0.2858811</v>
      </c>
      <c r="C615" s="2">
        <v>1.01497156</v>
      </c>
      <c r="D615" s="2">
        <v>0.72479136</v>
      </c>
      <c r="E615" s="2">
        <v>0.31328606</v>
      </c>
      <c r="F615" s="2">
        <v>0.24584827</v>
      </c>
      <c r="G615" s="2">
        <v>0.02813051</v>
      </c>
      <c r="H615" s="2">
        <v>0.35585359</v>
      </c>
      <c r="I615" s="2">
        <v>0.11752562</v>
      </c>
      <c r="J615" s="2">
        <v>0.33171654</v>
      </c>
      <c r="K615" s="2">
        <v>0.44871495</v>
      </c>
      <c r="L615" s="2">
        <v>0.01429022</v>
      </c>
      <c r="M615" s="2">
        <v>0.34593371</v>
      </c>
      <c r="N615" s="2">
        <v>4.96709143</v>
      </c>
      <c r="O615" s="2">
        <v>0.75690411</v>
      </c>
      <c r="P615" s="2">
        <v>-2.0</v>
      </c>
      <c r="Q615" s="1">
        <v>0.0</v>
      </c>
      <c r="R615" s="6">
        <v>0.0</v>
      </c>
      <c r="S615" s="2">
        <v>0.0</v>
      </c>
      <c r="T615" s="2">
        <v>0.0</v>
      </c>
      <c r="U615" s="6">
        <v>0.0</v>
      </c>
      <c r="V615" s="6"/>
      <c r="W615" s="6"/>
      <c r="X615" s="6"/>
      <c r="Y615" s="6"/>
      <c r="Z615" s="6"/>
    </row>
    <row r="616">
      <c r="A616" s="1" t="s">
        <v>1087</v>
      </c>
      <c r="B616" s="2">
        <v>-0.2071609</v>
      </c>
      <c r="C616" s="2">
        <v>0.77290829</v>
      </c>
      <c r="D616" s="2">
        <v>1.47532629</v>
      </c>
      <c r="E616" s="2">
        <v>-0.6267346</v>
      </c>
      <c r="F616" s="2">
        <v>0.48752963</v>
      </c>
      <c r="G616" s="2">
        <v>0.21383764</v>
      </c>
      <c r="H616" s="2">
        <v>-0.7310939</v>
      </c>
      <c r="I616" s="2">
        <v>0.11516206</v>
      </c>
      <c r="J616" s="2">
        <v>-0.9329278</v>
      </c>
      <c r="K616" s="2">
        <v>0.11324516</v>
      </c>
      <c r="L616" s="2">
        <v>-0.3618188</v>
      </c>
      <c r="M616" s="2">
        <v>-0.5614783</v>
      </c>
      <c r="N616" s="2">
        <v>0.35661033</v>
      </c>
      <c r="O616" s="2">
        <v>-0.3698935</v>
      </c>
      <c r="P616" s="2">
        <v>3.0</v>
      </c>
      <c r="Q616" s="1">
        <v>0.0</v>
      </c>
      <c r="R616" s="6">
        <v>0.0</v>
      </c>
      <c r="S616" s="2">
        <v>1.0</v>
      </c>
      <c r="T616" s="2">
        <v>1.0</v>
      </c>
      <c r="U616" s="6">
        <v>1.0</v>
      </c>
      <c r="V616" s="6"/>
      <c r="W616" s="6"/>
      <c r="X616" s="6"/>
      <c r="Y616" s="6"/>
      <c r="Z616" s="6"/>
    </row>
    <row r="617">
      <c r="A617" s="1" t="s">
        <v>1118</v>
      </c>
      <c r="B617" s="2">
        <v>0.18316402</v>
      </c>
      <c r="C617" s="2">
        <v>1.47498866</v>
      </c>
      <c r="D617" s="2">
        <v>-0.0833243</v>
      </c>
      <c r="E617" s="2">
        <v>0.49568345</v>
      </c>
      <c r="F617" s="2">
        <v>-0.7208771</v>
      </c>
      <c r="G617" s="2">
        <v>0.51892791</v>
      </c>
      <c r="H617" s="2">
        <v>-0.8560304</v>
      </c>
      <c r="I617" s="2">
        <v>0.11516206</v>
      </c>
      <c r="J617" s="2">
        <v>-0.4355525</v>
      </c>
      <c r="K617" s="2">
        <v>0.47667076</v>
      </c>
      <c r="L617" s="2">
        <v>-0.0832195</v>
      </c>
      <c r="M617" s="2">
        <v>0.04266073</v>
      </c>
      <c r="N617" s="2">
        <v>1.57520715</v>
      </c>
      <c r="O617" s="2">
        <v>0.06629723</v>
      </c>
      <c r="P617" s="2">
        <v>-2.0</v>
      </c>
      <c r="Q617" s="1">
        <v>0.0</v>
      </c>
      <c r="R617" s="6">
        <v>0.0</v>
      </c>
      <c r="S617" s="2">
        <v>0.0</v>
      </c>
      <c r="T617" s="2">
        <v>0.0</v>
      </c>
      <c r="U617" s="6">
        <v>0.0</v>
      </c>
      <c r="V617" s="6"/>
      <c r="W617" s="6"/>
      <c r="X617" s="6"/>
      <c r="Y617" s="6"/>
      <c r="Z617" s="6"/>
    </row>
    <row r="618">
      <c r="A618" s="1" t="s">
        <v>1147</v>
      </c>
      <c r="B618" s="2">
        <v>0.219115</v>
      </c>
      <c r="C618" s="2">
        <v>0.90667188</v>
      </c>
      <c r="D618" s="2">
        <v>1.35023714</v>
      </c>
      <c r="E618" s="2">
        <v>0.06454194</v>
      </c>
      <c r="F618" s="2">
        <v>-1.5667619</v>
      </c>
      <c r="G618" s="2">
        <v>0.17404325</v>
      </c>
      <c r="H618" s="2">
        <v>0.39333454</v>
      </c>
      <c r="I618" s="2">
        <v>0.0986172</v>
      </c>
      <c r="J618" s="2">
        <v>-0.3700069</v>
      </c>
      <c r="K618" s="2">
        <v>0.4403282</v>
      </c>
      <c r="L618" s="2">
        <v>-0.2364491</v>
      </c>
      <c r="M618" s="2">
        <v>-0.4483527</v>
      </c>
      <c r="N618" s="2">
        <v>1.8564364</v>
      </c>
      <c r="O618" s="2">
        <v>-0.0512612</v>
      </c>
      <c r="P618" s="2">
        <v>1.0</v>
      </c>
      <c r="Q618" s="1">
        <v>0.0</v>
      </c>
      <c r="R618" s="6">
        <v>0.0</v>
      </c>
      <c r="S618" s="2">
        <v>0.0</v>
      </c>
      <c r="T618" s="2">
        <v>0.0</v>
      </c>
      <c r="U618" s="6">
        <v>1.0</v>
      </c>
      <c r="V618" s="6"/>
      <c r="W618" s="6"/>
      <c r="X618" s="6"/>
      <c r="Y618" s="6"/>
      <c r="Z618" s="6"/>
    </row>
    <row r="619">
      <c r="A619" s="1" t="s">
        <v>1263</v>
      </c>
      <c r="B619" s="2">
        <v>-0.1968892</v>
      </c>
      <c r="C619" s="2">
        <v>0.05619831</v>
      </c>
      <c r="D619" s="2">
        <v>0.63941304</v>
      </c>
      <c r="E619" s="2">
        <v>1.14559969</v>
      </c>
      <c r="F619" s="2">
        <v>-0.1166738</v>
      </c>
      <c r="G619" s="2">
        <v>0.13424887</v>
      </c>
      <c r="H619" s="2">
        <v>0.41832184</v>
      </c>
      <c r="I619" s="2">
        <v>0.03007417</v>
      </c>
      <c r="J619" s="2">
        <v>-0.2813275</v>
      </c>
      <c r="K619" s="2">
        <v>-0.0433074</v>
      </c>
      <c r="L619" s="2">
        <v>1.19833712</v>
      </c>
      <c r="M619" s="2">
        <v>1.27982193</v>
      </c>
      <c r="N619" s="2">
        <v>4.59250658</v>
      </c>
      <c r="O619" s="2">
        <v>0.73605793</v>
      </c>
      <c r="P619" s="2">
        <v>3.0</v>
      </c>
      <c r="Q619" s="1">
        <v>0.0</v>
      </c>
      <c r="R619" s="6">
        <v>0.0</v>
      </c>
      <c r="S619" s="2">
        <v>1.0</v>
      </c>
      <c r="T619" s="2">
        <v>1.0</v>
      </c>
      <c r="U619" s="6">
        <v>1.0</v>
      </c>
      <c r="V619" s="6"/>
      <c r="W619" s="6"/>
      <c r="X619" s="6"/>
      <c r="Y619" s="6"/>
      <c r="Z619" s="6"/>
    </row>
    <row r="620">
      <c r="A620" s="1" t="s">
        <v>1099</v>
      </c>
      <c r="B620" s="2">
        <v>-0.0119984</v>
      </c>
      <c r="C620" s="2">
        <v>-0.0574995</v>
      </c>
      <c r="D620" s="2">
        <v>-0.774293</v>
      </c>
      <c r="E620" s="2">
        <v>-0.6239257</v>
      </c>
      <c r="F620" s="2">
        <v>-0.2375144</v>
      </c>
      <c r="G620" s="2">
        <v>0.13424887</v>
      </c>
      <c r="H620" s="2">
        <v>0.11847426</v>
      </c>
      <c r="I620" s="2">
        <v>0.00171154</v>
      </c>
      <c r="J620" s="2">
        <v>0.11965727</v>
      </c>
      <c r="K620" s="2">
        <v>-0.4570535</v>
      </c>
      <c r="L620" s="2">
        <v>1.05903748</v>
      </c>
      <c r="M620" s="2">
        <v>0.25687736</v>
      </c>
      <c r="N620" s="2">
        <v>-0.7553882</v>
      </c>
      <c r="O620" s="2">
        <v>-0.0966961</v>
      </c>
      <c r="P620" s="2">
        <v>-2.0</v>
      </c>
      <c r="Q620" s="1">
        <v>0.0</v>
      </c>
      <c r="R620" s="6">
        <v>0.0</v>
      </c>
      <c r="S620" s="2">
        <v>0.0</v>
      </c>
      <c r="T620" s="2">
        <v>0.0</v>
      </c>
      <c r="U620" s="6">
        <v>0.0</v>
      </c>
      <c r="V620" s="6"/>
      <c r="W620" s="6"/>
      <c r="X620" s="6"/>
      <c r="Y620" s="6"/>
      <c r="Z620" s="6"/>
    </row>
    <row r="621">
      <c r="A621" s="1" t="s">
        <v>1162</v>
      </c>
      <c r="B621" s="2">
        <v>0.89704769</v>
      </c>
      <c r="C621" s="2">
        <v>-2.0496959</v>
      </c>
      <c r="D621" s="2">
        <v>0.56396244</v>
      </c>
      <c r="E621" s="2">
        <v>-0.0588701</v>
      </c>
      <c r="F621" s="2">
        <v>0.85005165</v>
      </c>
      <c r="G621" s="2">
        <v>-0.7279628</v>
      </c>
      <c r="H621" s="2">
        <v>0.44330913</v>
      </c>
      <c r="I621" s="2">
        <v>-0.0266511</v>
      </c>
      <c r="J621" s="2">
        <v>-0.3815737</v>
      </c>
      <c r="K621" s="2">
        <v>-0.2110423</v>
      </c>
      <c r="L621" s="2">
        <v>1.29584686</v>
      </c>
      <c r="M621" s="2">
        <v>0.93322424</v>
      </c>
      <c r="N621" s="2">
        <v>0.82734839</v>
      </c>
      <c r="O621" s="2">
        <v>3.3056E-4</v>
      </c>
      <c r="P621" s="2">
        <v>-1.0</v>
      </c>
      <c r="Q621" s="1">
        <v>0.0</v>
      </c>
      <c r="R621" s="6">
        <v>0.0</v>
      </c>
      <c r="S621" s="2">
        <v>0.0</v>
      </c>
      <c r="T621" s="2">
        <v>0.0</v>
      </c>
      <c r="U621" s="6">
        <v>0.0</v>
      </c>
      <c r="V621" s="6"/>
      <c r="W621" s="6"/>
      <c r="X621" s="6"/>
      <c r="Y621" s="6"/>
      <c r="Z621" s="6"/>
    </row>
    <row r="622">
      <c r="A622" s="1" t="s">
        <v>1131</v>
      </c>
      <c r="B622" s="2">
        <v>1.07166672</v>
      </c>
      <c r="C622" s="2">
        <v>0.48953794</v>
      </c>
      <c r="D622" s="2">
        <v>0.20060823</v>
      </c>
      <c r="E622" s="2">
        <v>0.28600667</v>
      </c>
      <c r="F622" s="2">
        <v>-0.9625585</v>
      </c>
      <c r="G622" s="2">
        <v>-0.1443118</v>
      </c>
      <c r="H622" s="2">
        <v>0.59323292</v>
      </c>
      <c r="I622" s="2">
        <v>-0.0644679</v>
      </c>
      <c r="J622" s="2">
        <v>-0.4818199</v>
      </c>
      <c r="K622" s="2">
        <v>-0.6191972</v>
      </c>
      <c r="L622" s="2">
        <v>1.33763675</v>
      </c>
      <c r="M622" s="2">
        <v>0.7262284</v>
      </c>
      <c r="N622" s="2">
        <v>1.97223075</v>
      </c>
      <c r="O622" s="2">
        <v>0.24695123</v>
      </c>
      <c r="P622" s="2">
        <v>0.0</v>
      </c>
      <c r="Q622" s="1">
        <v>0.0</v>
      </c>
      <c r="R622" s="6">
        <v>0.0</v>
      </c>
      <c r="S622" s="2">
        <v>0.0</v>
      </c>
      <c r="T622" s="2">
        <v>0.0</v>
      </c>
      <c r="U622" s="6">
        <v>0.0</v>
      </c>
      <c r="V622" s="6"/>
      <c r="W622" s="6"/>
      <c r="X622" s="6"/>
      <c r="Y622" s="6"/>
      <c r="Z622" s="6"/>
    </row>
    <row r="623">
      <c r="A623" s="1" t="s">
        <v>1215</v>
      </c>
      <c r="B623" s="2">
        <v>0.05990354</v>
      </c>
      <c r="C623" s="2">
        <v>-0.0086932</v>
      </c>
      <c r="D623" s="2">
        <v>-0.0217725</v>
      </c>
      <c r="E623" s="2">
        <v>0.84142474</v>
      </c>
      <c r="F623" s="2">
        <v>0.6083703</v>
      </c>
      <c r="G623" s="2">
        <v>-0.9269347</v>
      </c>
      <c r="H623" s="2">
        <v>1.5052693</v>
      </c>
      <c r="I623" s="2">
        <v>-0.0715586</v>
      </c>
      <c r="J623" s="2">
        <v>-0.2196376</v>
      </c>
      <c r="K623" s="2">
        <v>1.38803037</v>
      </c>
      <c r="L623" s="2">
        <v>-1.2951263</v>
      </c>
      <c r="M623" s="2">
        <v>-0.3207855</v>
      </c>
      <c r="N623" s="2">
        <v>0.71120933</v>
      </c>
      <c r="O623" s="2">
        <v>0.81319487</v>
      </c>
      <c r="P623" s="2">
        <v>1.0</v>
      </c>
      <c r="Q623" s="1">
        <v>0.0</v>
      </c>
      <c r="R623" s="6">
        <v>0.0</v>
      </c>
      <c r="S623" s="2">
        <v>0.0</v>
      </c>
      <c r="T623" s="2">
        <v>0.0</v>
      </c>
      <c r="U623" s="6">
        <v>1.0</v>
      </c>
      <c r="V623" s="6"/>
      <c r="W623" s="6"/>
      <c r="X623" s="6"/>
      <c r="Y623" s="6"/>
      <c r="Z623" s="6"/>
    </row>
    <row r="624">
      <c r="A624" s="1" t="s">
        <v>1170</v>
      </c>
      <c r="B624" s="2">
        <v>-1.2343316</v>
      </c>
      <c r="C624" s="2">
        <v>-0.3597334</v>
      </c>
      <c r="D624" s="2">
        <v>-0.3771845</v>
      </c>
      <c r="E624" s="2">
        <v>-1.6040872</v>
      </c>
      <c r="F624" s="2">
        <v>-0.7208771</v>
      </c>
      <c r="G624" s="2">
        <v>0.78422381</v>
      </c>
      <c r="H624" s="2">
        <v>-0.9184986</v>
      </c>
      <c r="I624" s="2">
        <v>-0.1282839</v>
      </c>
      <c r="J624" s="2">
        <v>0.11194602</v>
      </c>
      <c r="K624" s="2">
        <v>-0.2837274</v>
      </c>
      <c r="L624" s="2">
        <v>-1.4065661</v>
      </c>
      <c r="M624" s="2">
        <v>-0.537409</v>
      </c>
      <c r="N624" s="2">
        <v>-6.182297</v>
      </c>
      <c r="O624" s="2">
        <v>-1.1140681</v>
      </c>
      <c r="P624" s="2">
        <v>2.0</v>
      </c>
      <c r="Q624" s="1">
        <v>0.0</v>
      </c>
      <c r="R624" s="6">
        <v>0.0</v>
      </c>
      <c r="S624" s="2">
        <v>0.0</v>
      </c>
      <c r="T624" s="2">
        <v>1.0</v>
      </c>
      <c r="U624" s="6">
        <v>1.0</v>
      </c>
      <c r="V624" s="6"/>
      <c r="W624" s="6"/>
      <c r="X624" s="6"/>
      <c r="Y624" s="6"/>
      <c r="Z624" s="6"/>
    </row>
    <row r="625">
      <c r="A625" s="1" t="s">
        <v>1178</v>
      </c>
      <c r="B625" s="2">
        <v>0.52213037</v>
      </c>
      <c r="C625" s="2">
        <v>-0.1910172</v>
      </c>
      <c r="D625" s="2">
        <v>0.93525883</v>
      </c>
      <c r="E625" s="2">
        <v>0.38372871</v>
      </c>
      <c r="F625" s="2">
        <v>0.6083703</v>
      </c>
      <c r="G625" s="2">
        <v>-0.3565485</v>
      </c>
      <c r="H625" s="2">
        <v>1.10547253</v>
      </c>
      <c r="I625" s="2">
        <v>-0.1495558</v>
      </c>
      <c r="J625" s="2">
        <v>0.12736852</v>
      </c>
      <c r="K625" s="2">
        <v>0.20829493</v>
      </c>
      <c r="L625" s="2">
        <v>1.05903748</v>
      </c>
      <c r="M625" s="2">
        <v>0.01377759</v>
      </c>
      <c r="N625" s="2">
        <v>4.36309718</v>
      </c>
      <c r="O625" s="2">
        <v>0.5301974</v>
      </c>
      <c r="P625" s="2">
        <v>-1.0</v>
      </c>
      <c r="Q625" s="1">
        <v>0.0</v>
      </c>
      <c r="R625" s="6">
        <v>0.0</v>
      </c>
      <c r="S625" s="2">
        <v>0.0</v>
      </c>
      <c r="T625" s="2">
        <v>0.0</v>
      </c>
      <c r="U625" s="6">
        <v>0.0</v>
      </c>
      <c r="V625" s="6"/>
      <c r="W625" s="6"/>
      <c r="X625" s="6"/>
      <c r="Y625" s="6"/>
      <c r="Z625" s="6"/>
    </row>
    <row r="626">
      <c r="A626" s="1" t="s">
        <v>1082</v>
      </c>
      <c r="B626" s="2">
        <v>0.23452256</v>
      </c>
      <c r="C626" s="2">
        <v>-0.3597334</v>
      </c>
      <c r="D626" s="2">
        <v>-0.6372906</v>
      </c>
      <c r="E626" s="2">
        <v>-0.510931</v>
      </c>
      <c r="F626" s="2">
        <v>1.09173301</v>
      </c>
      <c r="G626" s="2">
        <v>-0.1841062</v>
      </c>
      <c r="H626" s="2">
        <v>-0.1438924</v>
      </c>
      <c r="I626" s="2">
        <v>-0.1495558</v>
      </c>
      <c r="J626" s="2">
        <v>0.0579673</v>
      </c>
      <c r="K626" s="2">
        <v>0.03776445</v>
      </c>
      <c r="L626" s="2">
        <v>-0.4453986</v>
      </c>
      <c r="M626" s="2">
        <v>0.63957898</v>
      </c>
      <c r="N626" s="2">
        <v>-0.9552012</v>
      </c>
      <c r="O626" s="2">
        <v>0.13717101</v>
      </c>
      <c r="P626" s="2">
        <v>0.0</v>
      </c>
      <c r="Q626" s="1">
        <v>0.0</v>
      </c>
      <c r="R626" s="6">
        <v>0.0</v>
      </c>
      <c r="S626" s="2">
        <v>0.0</v>
      </c>
      <c r="T626" s="2">
        <v>0.0</v>
      </c>
      <c r="U626" s="6">
        <v>0.0</v>
      </c>
      <c r="V626" s="6"/>
      <c r="W626" s="6"/>
      <c r="X626" s="6"/>
      <c r="Y626" s="6"/>
      <c r="Z626" s="6"/>
    </row>
    <row r="627">
      <c r="A627" s="1" t="s">
        <v>1149</v>
      </c>
      <c r="B627" s="2">
        <v>0.33210378</v>
      </c>
      <c r="C627" s="2">
        <v>-0.5460056</v>
      </c>
      <c r="D627" s="2">
        <v>1.87442027</v>
      </c>
      <c r="E627" s="2">
        <v>0.32065606</v>
      </c>
      <c r="F627" s="2">
        <v>-0.4791958</v>
      </c>
      <c r="G627" s="2">
        <v>-0.1575766</v>
      </c>
      <c r="H627" s="2">
        <v>-0.1189051</v>
      </c>
      <c r="I627" s="2">
        <v>-0.1684643</v>
      </c>
      <c r="J627" s="2">
        <v>1.47683661</v>
      </c>
      <c r="K627" s="2">
        <v>-1.0105787</v>
      </c>
      <c r="L627" s="2">
        <v>1.01724759</v>
      </c>
      <c r="M627" s="2">
        <v>0.14615865</v>
      </c>
      <c r="N627" s="2">
        <v>3.86786169</v>
      </c>
      <c r="O627" s="2">
        <v>-0.1002943</v>
      </c>
      <c r="P627" s="2">
        <v>-2.0</v>
      </c>
      <c r="Q627" s="1">
        <v>0.0</v>
      </c>
      <c r="R627" s="6">
        <v>0.0</v>
      </c>
      <c r="S627" s="2">
        <v>0.0</v>
      </c>
      <c r="T627" s="2">
        <v>0.0</v>
      </c>
      <c r="U627" s="6">
        <v>0.0</v>
      </c>
      <c r="V627" s="6"/>
      <c r="W627" s="6"/>
      <c r="X627" s="6"/>
      <c r="Y627" s="6"/>
      <c r="Z627" s="6"/>
    </row>
    <row r="628">
      <c r="A628" s="1" t="s">
        <v>1219</v>
      </c>
      <c r="B628" s="2">
        <v>-0.3561006</v>
      </c>
      <c r="C628" s="2">
        <v>-1.2975741</v>
      </c>
      <c r="D628" s="2">
        <v>0.40909015</v>
      </c>
      <c r="E628" s="2">
        <v>-1.3045772</v>
      </c>
      <c r="F628" s="2">
        <v>1.21257368</v>
      </c>
      <c r="G628" s="2">
        <v>-0.0249287</v>
      </c>
      <c r="H628" s="2">
        <v>0.16844886</v>
      </c>
      <c r="I628" s="2">
        <v>-0.1708278</v>
      </c>
      <c r="J628" s="2">
        <v>-1.3069233</v>
      </c>
      <c r="K628" s="2">
        <v>1.05535616</v>
      </c>
      <c r="L628" s="2">
        <v>-0.7657877</v>
      </c>
      <c r="M628" s="2">
        <v>-1.0380501</v>
      </c>
      <c r="N628" s="2">
        <v>-3.818737</v>
      </c>
      <c r="O628" s="2">
        <v>-0.7779014</v>
      </c>
      <c r="P628" s="2">
        <v>4.0</v>
      </c>
      <c r="Q628" s="1">
        <v>0.0</v>
      </c>
      <c r="R628" s="6">
        <v>1.0</v>
      </c>
      <c r="S628" s="2">
        <v>1.0</v>
      </c>
      <c r="T628" s="2">
        <v>1.0</v>
      </c>
      <c r="U628" s="6">
        <v>1.0</v>
      </c>
      <c r="V628" s="6"/>
      <c r="W628" s="6"/>
      <c r="X628" s="6"/>
      <c r="Y628" s="6"/>
      <c r="Z628" s="6"/>
    </row>
    <row r="629">
      <c r="A629" s="1" t="s">
        <v>1086</v>
      </c>
      <c r="B629" s="2">
        <v>0.42454915</v>
      </c>
      <c r="C629" s="2">
        <v>0.47939427</v>
      </c>
      <c r="D629" s="2">
        <v>-0.6432472</v>
      </c>
      <c r="E629" s="2">
        <v>-0.4547706</v>
      </c>
      <c r="F629" s="2">
        <v>-0.2375144</v>
      </c>
      <c r="G629" s="2">
        <v>-0.4096077</v>
      </c>
      <c r="H629" s="2">
        <v>0.03101872</v>
      </c>
      <c r="I629" s="2">
        <v>-0.2110082</v>
      </c>
      <c r="J629" s="2">
        <v>-0.9444947</v>
      </c>
      <c r="K629" s="2">
        <v>1.21470431</v>
      </c>
      <c r="L629" s="2">
        <v>1.17047719</v>
      </c>
      <c r="M629" s="2">
        <v>0.50960484</v>
      </c>
      <c r="N629" s="2">
        <v>-0.2002388</v>
      </c>
      <c r="O629" s="2">
        <v>0.05968297</v>
      </c>
      <c r="P629" s="2">
        <v>1.0</v>
      </c>
      <c r="Q629" s="1">
        <v>0.0</v>
      </c>
      <c r="R629" s="6">
        <v>0.0</v>
      </c>
      <c r="S629" s="2">
        <v>0.0</v>
      </c>
      <c r="T629" s="2">
        <v>0.0</v>
      </c>
      <c r="U629" s="6">
        <v>1.0</v>
      </c>
      <c r="V629" s="6"/>
      <c r="W629" s="6"/>
      <c r="X629" s="6"/>
      <c r="Y629" s="6"/>
      <c r="Z629" s="6"/>
    </row>
    <row r="630">
      <c r="A630" s="1" t="s">
        <v>1132</v>
      </c>
      <c r="B630" s="2">
        <v>-0.3047421</v>
      </c>
      <c r="C630" s="2">
        <v>-0.4748901</v>
      </c>
      <c r="D630" s="2">
        <v>0.1053022</v>
      </c>
      <c r="E630" s="2">
        <v>-0.0965679</v>
      </c>
      <c r="F630" s="2">
        <v>-0.8417178</v>
      </c>
      <c r="G630" s="2">
        <v>0.78422381</v>
      </c>
      <c r="H630" s="2">
        <v>0.11847426</v>
      </c>
      <c r="I630" s="2">
        <v>-0.222826</v>
      </c>
      <c r="J630" s="2">
        <v>-1.1141421</v>
      </c>
      <c r="K630" s="2">
        <v>0.45710169</v>
      </c>
      <c r="L630" s="2">
        <v>1.63016598</v>
      </c>
      <c r="M630" s="2">
        <v>-0.6842316</v>
      </c>
      <c r="N630" s="2">
        <v>-0.4508863</v>
      </c>
      <c r="O630" s="2">
        <v>-0.704892</v>
      </c>
      <c r="P630" s="2">
        <v>-1.0</v>
      </c>
      <c r="Q630" s="1">
        <v>0.0</v>
      </c>
      <c r="R630" s="6">
        <v>0.0</v>
      </c>
      <c r="S630" s="2">
        <v>0.0</v>
      </c>
      <c r="T630" s="2">
        <v>0.0</v>
      </c>
      <c r="U630" s="6">
        <v>0.0</v>
      </c>
      <c r="V630" s="6"/>
      <c r="W630" s="6"/>
      <c r="X630" s="6"/>
      <c r="Y630" s="6"/>
      <c r="Z630" s="6"/>
    </row>
    <row r="631">
      <c r="A631" s="1" t="s">
        <v>1261</v>
      </c>
      <c r="B631" s="2">
        <v>0.6299833</v>
      </c>
      <c r="C631" s="2">
        <v>1.59961256</v>
      </c>
      <c r="D631" s="2">
        <v>1.03850702</v>
      </c>
      <c r="E631" s="2">
        <v>0.89819509</v>
      </c>
      <c r="F631" s="2">
        <v>0.6083703</v>
      </c>
      <c r="G631" s="2">
        <v>-0.4228725</v>
      </c>
      <c r="H631" s="2">
        <v>0.83061226</v>
      </c>
      <c r="I631" s="2">
        <v>-0.2677335</v>
      </c>
      <c r="J631" s="2">
        <v>0.38183964</v>
      </c>
      <c r="K631" s="2">
        <v>-0.6024237</v>
      </c>
      <c r="L631" s="2">
        <v>1.19833712</v>
      </c>
      <c r="M631" s="2">
        <v>1.56624641</v>
      </c>
      <c r="N631" s="2">
        <v>7.41130331</v>
      </c>
      <c r="O631" s="2">
        <v>1.38251961</v>
      </c>
      <c r="P631" s="2">
        <v>1.0</v>
      </c>
      <c r="Q631" s="1">
        <v>0.0</v>
      </c>
      <c r="R631" s="6">
        <v>0.0</v>
      </c>
      <c r="S631" s="2">
        <v>0.0</v>
      </c>
      <c r="T631" s="2">
        <v>0.0</v>
      </c>
      <c r="U631" s="6">
        <v>1.0</v>
      </c>
      <c r="V631" s="6"/>
      <c r="W631" s="6"/>
      <c r="X631" s="6"/>
      <c r="Y631" s="6"/>
      <c r="Z631" s="6"/>
    </row>
    <row r="632">
      <c r="A632" s="1" t="s">
        <v>1199</v>
      </c>
      <c r="B632" s="2">
        <v>-0.0325418</v>
      </c>
      <c r="C632" s="2">
        <v>0.66761595</v>
      </c>
      <c r="D632" s="2">
        <v>-0.0813388</v>
      </c>
      <c r="E632" s="2">
        <v>0.95815699</v>
      </c>
      <c r="F632" s="2">
        <v>0.72921098</v>
      </c>
      <c r="G632" s="2">
        <v>-0.6085796</v>
      </c>
      <c r="H632" s="2">
        <v>0.2559044</v>
      </c>
      <c r="I632" s="2">
        <v>-0.2771877</v>
      </c>
      <c r="J632" s="2">
        <v>1.3071892</v>
      </c>
      <c r="K632" s="2">
        <v>-0.5716723</v>
      </c>
      <c r="L632" s="2">
        <v>0.90580788</v>
      </c>
      <c r="M632" s="2">
        <v>1.7852769</v>
      </c>
      <c r="N632" s="2">
        <v>4.70610305</v>
      </c>
      <c r="O632" s="2">
        <v>1.21122911</v>
      </c>
      <c r="P632" s="2">
        <v>-2.0</v>
      </c>
      <c r="Q632" s="1">
        <v>0.0</v>
      </c>
      <c r="R632" s="6">
        <v>0.0</v>
      </c>
      <c r="S632" s="2">
        <v>0.0</v>
      </c>
      <c r="T632" s="2">
        <v>0.0</v>
      </c>
      <c r="U632" s="6">
        <v>0.0</v>
      </c>
      <c r="V632" s="6"/>
      <c r="W632" s="6"/>
      <c r="X632" s="6"/>
      <c r="Y632" s="6"/>
      <c r="Z632" s="6"/>
    </row>
    <row r="633">
      <c r="A633" s="1" t="s">
        <v>1227</v>
      </c>
      <c r="B633" s="2">
        <v>-0.5307196</v>
      </c>
      <c r="C633" s="2">
        <v>-1.5786737</v>
      </c>
      <c r="D633" s="2">
        <v>-0.7981195</v>
      </c>
      <c r="E633" s="2">
        <v>-0.1351752</v>
      </c>
      <c r="F633" s="2">
        <v>0.6083703</v>
      </c>
      <c r="G633" s="2">
        <v>0.25363202</v>
      </c>
      <c r="H633" s="2">
        <v>-0.3812717</v>
      </c>
      <c r="I633" s="2">
        <v>-0.3788204</v>
      </c>
      <c r="J633" s="2">
        <v>-1.3878914</v>
      </c>
      <c r="K633" s="2">
        <v>2.57894813</v>
      </c>
      <c r="L633" s="2">
        <v>-1.7826751</v>
      </c>
      <c r="M633" s="2">
        <v>-0.2919023</v>
      </c>
      <c r="N633" s="2">
        <v>-4.4509386</v>
      </c>
      <c r="O633" s="2">
        <v>-0.599995</v>
      </c>
      <c r="P633" s="2">
        <v>-4.0</v>
      </c>
      <c r="Q633" s="1">
        <v>0.0</v>
      </c>
      <c r="R633" s="6">
        <v>0.0</v>
      </c>
      <c r="S633" s="2">
        <v>0.0</v>
      </c>
      <c r="T633" s="2">
        <v>0.0</v>
      </c>
      <c r="U633" s="6">
        <v>0.0</v>
      </c>
      <c r="V633" s="6"/>
      <c r="W633" s="6"/>
      <c r="X633" s="6"/>
      <c r="Y633" s="6"/>
      <c r="Z633" s="6"/>
    </row>
    <row r="634">
      <c r="A634" s="1" t="s">
        <v>1258</v>
      </c>
      <c r="B634" s="2">
        <v>0.10099037</v>
      </c>
      <c r="C634" s="2">
        <v>0.2170888</v>
      </c>
      <c r="D634" s="2">
        <v>0.20457931</v>
      </c>
      <c r="E634" s="2">
        <v>-1.0139932</v>
      </c>
      <c r="F634" s="2">
        <v>1.45425504</v>
      </c>
      <c r="G634" s="2">
        <v>-0.5289909</v>
      </c>
      <c r="H634" s="2">
        <v>0.58073927</v>
      </c>
      <c r="I634" s="2">
        <v>-0.3953653</v>
      </c>
      <c r="J634" s="2">
        <v>1.34574543</v>
      </c>
      <c r="K634" s="2">
        <v>-0.9714405</v>
      </c>
      <c r="L634" s="2">
        <v>0.58541872</v>
      </c>
      <c r="M634" s="2">
        <v>0.11727551</v>
      </c>
      <c r="N634" s="2">
        <v>1.43189378</v>
      </c>
      <c r="O634" s="2">
        <v>0.33989441</v>
      </c>
      <c r="P634" s="2">
        <v>-2.0</v>
      </c>
      <c r="Q634" s="1">
        <v>0.0</v>
      </c>
      <c r="R634" s="6">
        <v>0.0</v>
      </c>
      <c r="S634" s="2">
        <v>0.0</v>
      </c>
      <c r="T634" s="2">
        <v>0.0</v>
      </c>
      <c r="U634" s="6">
        <v>0.0</v>
      </c>
      <c r="V634" s="6"/>
      <c r="W634" s="6"/>
      <c r="X634" s="6"/>
      <c r="Y634" s="6"/>
      <c r="Z634" s="6"/>
    </row>
    <row r="635">
      <c r="A635" s="1" t="s">
        <v>1279</v>
      </c>
      <c r="B635" s="2">
        <v>-1.5887055</v>
      </c>
      <c r="C635" s="2">
        <v>0.74364909</v>
      </c>
      <c r="D635" s="2">
        <v>-1.2289821</v>
      </c>
      <c r="E635" s="2">
        <v>0.2085657</v>
      </c>
      <c r="F635" s="2">
        <v>-1.3250805</v>
      </c>
      <c r="G635" s="2">
        <v>1.60664107</v>
      </c>
      <c r="H635" s="2">
        <v>-1.2683208</v>
      </c>
      <c r="I635" s="2">
        <v>-0.4804532</v>
      </c>
      <c r="J635" s="2">
        <v>0.35099466</v>
      </c>
      <c r="K635" s="2">
        <v>-0.4179154</v>
      </c>
      <c r="L635" s="2">
        <v>-1.6155155</v>
      </c>
      <c r="M635" s="2">
        <v>0.268912</v>
      </c>
      <c r="N635" s="2">
        <v>-4.0465088</v>
      </c>
      <c r="O635" s="2">
        <v>-0.5731907</v>
      </c>
      <c r="P635" s="2">
        <v>1.0</v>
      </c>
      <c r="Q635" s="1">
        <v>0.0</v>
      </c>
      <c r="R635" s="6">
        <v>0.0</v>
      </c>
      <c r="S635" s="2">
        <v>0.0</v>
      </c>
      <c r="T635" s="2">
        <v>0.0</v>
      </c>
      <c r="U635" s="6">
        <v>1.0</v>
      </c>
      <c r="V635" s="6"/>
      <c r="W635" s="6"/>
      <c r="X635" s="6"/>
      <c r="Y635" s="6"/>
      <c r="Z635" s="6"/>
    </row>
    <row r="636">
      <c r="A636" s="1" t="s">
        <v>1272</v>
      </c>
      <c r="B636" s="2">
        <v>-1.8609058</v>
      </c>
      <c r="C636" s="2">
        <v>1.24521794</v>
      </c>
      <c r="D636" s="2">
        <v>0.16883955</v>
      </c>
      <c r="E636" s="2">
        <v>-0.6419225</v>
      </c>
      <c r="F636" s="2">
        <v>0.72921098</v>
      </c>
      <c r="G636" s="2">
        <v>0.82401819</v>
      </c>
      <c r="H636" s="2">
        <v>-1.3432827</v>
      </c>
      <c r="I636" s="2">
        <v>-0.492271</v>
      </c>
      <c r="J636" s="2">
        <v>0.3085828</v>
      </c>
      <c r="K636" s="2">
        <v>0.17474795</v>
      </c>
      <c r="L636" s="2">
        <v>0.07001008</v>
      </c>
      <c r="M636" s="2">
        <v>-0.9875046</v>
      </c>
      <c r="N636" s="2">
        <v>-1.1013968</v>
      </c>
      <c r="O636" s="2">
        <v>-0.5772412</v>
      </c>
      <c r="P636" s="2">
        <v>-1.0</v>
      </c>
      <c r="Q636" s="1">
        <v>0.0</v>
      </c>
      <c r="R636" s="6">
        <v>0.0</v>
      </c>
      <c r="S636" s="2">
        <v>0.0</v>
      </c>
      <c r="T636" s="2">
        <v>0.0</v>
      </c>
      <c r="U636" s="6">
        <v>0.0</v>
      </c>
      <c r="V636" s="6"/>
      <c r="W636" s="6"/>
      <c r="X636" s="6"/>
      <c r="Y636" s="6"/>
      <c r="Z636" s="6"/>
    </row>
    <row r="637">
      <c r="A637" s="1" t="s">
        <v>1223</v>
      </c>
      <c r="B637" s="2">
        <v>-0.7310179</v>
      </c>
      <c r="C637" s="2">
        <v>-0.7107736</v>
      </c>
      <c r="D637" s="2">
        <v>-0.3851267</v>
      </c>
      <c r="E637" s="2">
        <v>0.00798224</v>
      </c>
      <c r="F637" s="2">
        <v>-0.2375144</v>
      </c>
      <c r="G637" s="2">
        <v>0.5587223</v>
      </c>
      <c r="H637" s="2">
        <v>-0.3312971</v>
      </c>
      <c r="I637" s="2">
        <v>-0.5088158</v>
      </c>
      <c r="J637" s="2">
        <v>0.74812384</v>
      </c>
      <c r="K637" s="2">
        <v>-0.7645675</v>
      </c>
      <c r="L637" s="2">
        <v>-1.0025971</v>
      </c>
      <c r="M637" s="2">
        <v>-0.4603873</v>
      </c>
      <c r="N637" s="2">
        <v>-3.6370144</v>
      </c>
      <c r="O637" s="2">
        <v>-0.6510915</v>
      </c>
      <c r="P637" s="2">
        <v>1.0</v>
      </c>
      <c r="Q637" s="1">
        <v>0.0</v>
      </c>
      <c r="R637" s="6">
        <v>0.0</v>
      </c>
      <c r="S637" s="2">
        <v>0.0</v>
      </c>
      <c r="T637" s="2">
        <v>0.0</v>
      </c>
      <c r="U637" s="6">
        <v>1.0</v>
      </c>
      <c r="V637" s="6"/>
      <c r="W637" s="6"/>
      <c r="X637" s="6"/>
      <c r="Y637" s="6"/>
      <c r="Z637" s="6"/>
    </row>
    <row r="638">
      <c r="A638" s="1" t="s">
        <v>1262</v>
      </c>
      <c r="B638" s="2">
        <v>1.31305184</v>
      </c>
      <c r="C638" s="2">
        <v>0.69683577</v>
      </c>
      <c r="D638" s="2">
        <v>2.31123955</v>
      </c>
      <c r="E638" s="2">
        <v>0.3350821</v>
      </c>
      <c r="F638" s="2">
        <v>-0.6000365</v>
      </c>
      <c r="G638" s="2">
        <v>-0.6351092</v>
      </c>
      <c r="H638" s="2">
        <v>0.83061226</v>
      </c>
      <c r="I638" s="2">
        <v>-0.51827</v>
      </c>
      <c r="J638" s="2">
        <v>-0.2581938</v>
      </c>
      <c r="K638" s="2">
        <v>-0.4318933</v>
      </c>
      <c r="L638" s="2">
        <v>-0.2364491</v>
      </c>
      <c r="M638" s="2">
        <v>0.55774341</v>
      </c>
      <c r="N638" s="2">
        <v>3.25503201</v>
      </c>
      <c r="O638" s="2">
        <v>0.29338074</v>
      </c>
      <c r="P638" s="2">
        <v>1.0</v>
      </c>
      <c r="Q638" s="1">
        <v>0.0</v>
      </c>
      <c r="R638" s="6">
        <v>0.0</v>
      </c>
      <c r="S638" s="2">
        <v>0.0</v>
      </c>
      <c r="T638" s="2">
        <v>0.0</v>
      </c>
      <c r="U638" s="6">
        <v>1.0</v>
      </c>
      <c r="V638" s="6"/>
      <c r="W638" s="6"/>
      <c r="X638" s="6"/>
      <c r="Y638" s="6"/>
      <c r="Z638" s="6"/>
    </row>
    <row r="639">
      <c r="A639" s="1" t="s">
        <v>1280</v>
      </c>
      <c r="B639" s="2">
        <v>0.46050013</v>
      </c>
      <c r="C639" s="2">
        <v>0.60641293</v>
      </c>
      <c r="D639" s="2">
        <v>1.09608774</v>
      </c>
      <c r="E639" s="2">
        <v>0.12570024</v>
      </c>
      <c r="F639" s="2">
        <v>-0.9625585</v>
      </c>
      <c r="G639" s="2">
        <v>0.22710243</v>
      </c>
      <c r="H639" s="2">
        <v>-0.4687272</v>
      </c>
      <c r="I639" s="2">
        <v>-0.5206336</v>
      </c>
      <c r="J639" s="2">
        <v>0.03483356</v>
      </c>
      <c r="K639" s="2">
        <v>0.19152144</v>
      </c>
      <c r="L639" s="2">
        <v>0.34860935</v>
      </c>
      <c r="M639" s="2">
        <v>0.37722378</v>
      </c>
      <c r="N639" s="2">
        <v>1.93043276</v>
      </c>
      <c r="O639" s="2">
        <v>-0.2329118</v>
      </c>
      <c r="P639" s="2">
        <v>-1.0</v>
      </c>
      <c r="Q639" s="1">
        <v>0.0</v>
      </c>
      <c r="R639" s="6">
        <v>0.0</v>
      </c>
      <c r="S639" s="2">
        <v>0.0</v>
      </c>
      <c r="T639" s="2">
        <v>0.0</v>
      </c>
      <c r="U639" s="6">
        <v>0.0</v>
      </c>
      <c r="V639" s="6"/>
      <c r="W639" s="6"/>
      <c r="X639" s="6"/>
      <c r="Y639" s="6"/>
      <c r="Z639" s="6"/>
    </row>
    <row r="640">
      <c r="A640" s="1" t="s">
        <v>1222</v>
      </c>
      <c r="B640" s="2">
        <v>-0.063357</v>
      </c>
      <c r="C640" s="2">
        <v>0.88006506</v>
      </c>
      <c r="D640" s="2">
        <v>0.5103528</v>
      </c>
      <c r="E640" s="2">
        <v>0.71165388</v>
      </c>
      <c r="F640" s="2">
        <v>0.00416692</v>
      </c>
      <c r="G640" s="2">
        <v>-0.1443118</v>
      </c>
      <c r="H640" s="2">
        <v>0.48079008</v>
      </c>
      <c r="I640" s="2">
        <v>-0.5348149</v>
      </c>
      <c r="J640" s="2">
        <v>0.40882901</v>
      </c>
      <c r="K640" s="2">
        <v>0.75063776</v>
      </c>
      <c r="L640" s="2">
        <v>0.27895953</v>
      </c>
      <c r="M640" s="2">
        <v>0.82731939</v>
      </c>
      <c r="N640" s="2">
        <v>4.14784546</v>
      </c>
      <c r="O640" s="2">
        <v>0.7476173</v>
      </c>
      <c r="P640" s="2">
        <v>2.0</v>
      </c>
      <c r="Q640" s="1">
        <v>0.0</v>
      </c>
      <c r="R640" s="6">
        <v>0.0</v>
      </c>
      <c r="S640" s="2">
        <v>0.0</v>
      </c>
      <c r="T640" s="2">
        <v>1.0</v>
      </c>
      <c r="U640" s="6">
        <v>1.0</v>
      </c>
      <c r="V640" s="6"/>
      <c r="W640" s="6"/>
      <c r="X640" s="6"/>
      <c r="Y640" s="6"/>
      <c r="Z640" s="6"/>
    </row>
    <row r="641">
      <c r="A641" s="1" t="s">
        <v>1167</v>
      </c>
      <c r="B641" s="2">
        <v>-0.2636552</v>
      </c>
      <c r="C641" s="2">
        <v>1.18745238</v>
      </c>
      <c r="D641" s="2">
        <v>0.09934558</v>
      </c>
      <c r="E641" s="2">
        <v>0.52331201</v>
      </c>
      <c r="F641" s="2">
        <v>0.72921098</v>
      </c>
      <c r="G641" s="2">
        <v>0.0679249</v>
      </c>
      <c r="H641" s="2">
        <v>0.08099331</v>
      </c>
      <c r="I641" s="2">
        <v>-0.6364477</v>
      </c>
      <c r="J641" s="2">
        <v>0.98717248</v>
      </c>
      <c r="K641" s="2">
        <v>-0.0516942</v>
      </c>
      <c r="L641" s="2">
        <v>-0.7797177</v>
      </c>
      <c r="M641" s="2">
        <v>-0.1161965</v>
      </c>
      <c r="N641" s="2">
        <v>1.91938727</v>
      </c>
      <c r="O641" s="2">
        <v>0.45083052</v>
      </c>
      <c r="P641" s="2">
        <v>-2.0</v>
      </c>
      <c r="Q641" s="1">
        <v>0.0</v>
      </c>
      <c r="R641" s="6">
        <v>0.0</v>
      </c>
      <c r="S641" s="2">
        <v>0.0</v>
      </c>
      <c r="T641" s="2">
        <v>0.0</v>
      </c>
      <c r="U641" s="6">
        <v>0.0</v>
      </c>
      <c r="V641" s="6"/>
      <c r="W641" s="6"/>
      <c r="X641" s="6"/>
      <c r="Y641" s="6"/>
      <c r="Z641" s="6"/>
    </row>
    <row r="642">
      <c r="A642" s="1" t="s">
        <v>1140</v>
      </c>
      <c r="B642" s="2">
        <v>0.05476768</v>
      </c>
      <c r="C642" s="2">
        <v>-0.1054926</v>
      </c>
      <c r="D642" s="2">
        <v>-0.6809725</v>
      </c>
      <c r="E642" s="2">
        <v>-1.586529</v>
      </c>
      <c r="F642" s="2">
        <v>-1.9292839</v>
      </c>
      <c r="G642" s="2">
        <v>0.78422381</v>
      </c>
      <c r="H642" s="2">
        <v>-0.7186002</v>
      </c>
      <c r="I642" s="2">
        <v>-0.6388112</v>
      </c>
      <c r="J642" s="2">
        <v>-1.2375221</v>
      </c>
      <c r="K642" s="2">
        <v>-3.1967235</v>
      </c>
      <c r="L642" s="2">
        <v>0.34860935</v>
      </c>
      <c r="M642" s="2">
        <v>1.93932031</v>
      </c>
      <c r="N642" s="2">
        <v>-8.292431</v>
      </c>
      <c r="O642" s="2">
        <v>-1.2004084</v>
      </c>
      <c r="P642" s="2">
        <v>-5.0</v>
      </c>
      <c r="Q642" s="1">
        <v>0.0</v>
      </c>
      <c r="R642" s="6">
        <v>0.0</v>
      </c>
      <c r="S642" s="2">
        <v>0.0</v>
      </c>
      <c r="T642" s="2">
        <v>0.0</v>
      </c>
      <c r="U642" s="6">
        <v>0.0</v>
      </c>
      <c r="V642" s="6"/>
      <c r="W642" s="6"/>
      <c r="X642" s="6"/>
      <c r="Y642" s="6"/>
      <c r="Z642" s="6"/>
    </row>
    <row r="643">
      <c r="A643" s="1" t="s">
        <v>1166</v>
      </c>
      <c r="B643" s="2">
        <v>-0.3201496</v>
      </c>
      <c r="C643" s="2">
        <v>0.22050559</v>
      </c>
      <c r="D643" s="2">
        <v>1.24897449</v>
      </c>
      <c r="E643" s="2">
        <v>-0.2796919</v>
      </c>
      <c r="F643" s="2">
        <v>-1.0833992</v>
      </c>
      <c r="G643" s="2">
        <v>0.13424887</v>
      </c>
      <c r="H643" s="2">
        <v>-0.1189051</v>
      </c>
      <c r="I643" s="2">
        <v>-0.6482654</v>
      </c>
      <c r="J643" s="2">
        <v>-0.7825585</v>
      </c>
      <c r="K643" s="2">
        <v>-0.3815728</v>
      </c>
      <c r="L643" s="2">
        <v>1.32370679</v>
      </c>
      <c r="M643" s="2">
        <v>0.84898175</v>
      </c>
      <c r="N643" s="2">
        <v>-0.0655951</v>
      </c>
      <c r="O643" s="2">
        <v>-0.4174501</v>
      </c>
      <c r="P643" s="2">
        <v>-2.0</v>
      </c>
      <c r="Q643" s="1">
        <v>0.0</v>
      </c>
      <c r="R643" s="6">
        <v>0.0</v>
      </c>
      <c r="S643" s="2">
        <v>0.0</v>
      </c>
      <c r="T643" s="2">
        <v>0.0</v>
      </c>
      <c r="U643" s="6">
        <v>0.0</v>
      </c>
      <c r="V643" s="6"/>
      <c r="W643" s="6"/>
      <c r="X643" s="6"/>
      <c r="Y643" s="6"/>
      <c r="Z643" s="6"/>
    </row>
    <row r="644">
      <c r="A644" s="1" t="s">
        <v>1255</v>
      </c>
      <c r="B644" s="2">
        <v>-0.1455306</v>
      </c>
      <c r="C644" s="2">
        <v>-1.2225902</v>
      </c>
      <c r="D644" s="2">
        <v>0.82605401</v>
      </c>
      <c r="E644" s="2">
        <v>-0.074792</v>
      </c>
      <c r="F644" s="2">
        <v>-0.6000365</v>
      </c>
      <c r="G644" s="2">
        <v>0.25363202</v>
      </c>
      <c r="H644" s="2">
        <v>-0.5811701</v>
      </c>
      <c r="I644" s="2">
        <v>-0.6860823</v>
      </c>
      <c r="J644" s="2">
        <v>-0.3160281</v>
      </c>
      <c r="K644" s="2">
        <v>0.41516797</v>
      </c>
      <c r="L644" s="2">
        <v>0.39039924</v>
      </c>
      <c r="M644" s="2">
        <v>-0.9441799</v>
      </c>
      <c r="N644" s="2">
        <v>-2.6423438</v>
      </c>
      <c r="O644" s="2">
        <v>-1.2182652</v>
      </c>
      <c r="P644" s="2">
        <v>-4.0</v>
      </c>
      <c r="Q644" s="1">
        <v>0.0</v>
      </c>
      <c r="R644" s="6">
        <v>0.0</v>
      </c>
      <c r="S644" s="2">
        <v>0.0</v>
      </c>
      <c r="T644" s="2">
        <v>0.0</v>
      </c>
      <c r="U644" s="6">
        <v>0.0</v>
      </c>
      <c r="V644" s="6"/>
      <c r="W644" s="6"/>
      <c r="X644" s="6"/>
      <c r="Y644" s="6"/>
      <c r="Z644" s="6"/>
    </row>
    <row r="645">
      <c r="A645" s="1" t="s">
        <v>1197</v>
      </c>
      <c r="B645" s="2">
        <v>-0.8748218</v>
      </c>
      <c r="C645" s="2">
        <v>-0.2048404</v>
      </c>
      <c r="D645" s="2">
        <v>0.64338413</v>
      </c>
      <c r="E645" s="2">
        <v>-0.283026</v>
      </c>
      <c r="F645" s="2">
        <v>-1.2042398</v>
      </c>
      <c r="G645" s="2">
        <v>0.61178148</v>
      </c>
      <c r="H645" s="2">
        <v>-1.5057001</v>
      </c>
      <c r="I645" s="2">
        <v>-0.7238991</v>
      </c>
      <c r="J645" s="2">
        <v>-1.0138959</v>
      </c>
      <c r="K645" s="2">
        <v>-0.3983463</v>
      </c>
      <c r="L645" s="2">
        <v>0.08394004</v>
      </c>
      <c r="M645" s="2">
        <v>0.39888614</v>
      </c>
      <c r="N645" s="2">
        <v>-4.7030407</v>
      </c>
      <c r="O645" s="2">
        <v>-1.2490865</v>
      </c>
      <c r="P645" s="2">
        <v>-2.0</v>
      </c>
      <c r="Q645" s="1">
        <v>0.0</v>
      </c>
      <c r="R645" s="6">
        <v>0.0</v>
      </c>
      <c r="S645" s="2">
        <v>0.0</v>
      </c>
      <c r="T645" s="2">
        <v>0.0</v>
      </c>
      <c r="U645" s="6">
        <v>0.0</v>
      </c>
      <c r="V645" s="6"/>
      <c r="W645" s="6"/>
      <c r="X645" s="6"/>
      <c r="Y645" s="6"/>
      <c r="Z645" s="6"/>
    </row>
    <row r="646">
      <c r="A646" s="1" t="s">
        <v>1130</v>
      </c>
      <c r="B646" s="2">
        <v>-0.2585194</v>
      </c>
      <c r="C646" s="2">
        <v>0.74819457</v>
      </c>
      <c r="D646" s="2">
        <v>-1.4533484</v>
      </c>
      <c r="E646" s="2">
        <v>0.25810283</v>
      </c>
      <c r="F646" s="2">
        <v>0.1250076</v>
      </c>
      <c r="G646" s="2">
        <v>0.42607435</v>
      </c>
      <c r="H646" s="2">
        <v>0.06849966</v>
      </c>
      <c r="I646" s="2">
        <v>-0.7593524</v>
      </c>
      <c r="J646" s="2">
        <v>1.38430166</v>
      </c>
      <c r="K646" s="2">
        <v>-0.5325342</v>
      </c>
      <c r="L646" s="2">
        <v>1.5465862</v>
      </c>
      <c r="M646" s="2">
        <v>-0.371331</v>
      </c>
      <c r="N646" s="2">
        <v>0.85924374</v>
      </c>
      <c r="O646" s="2">
        <v>0.04234381</v>
      </c>
      <c r="P646" s="2">
        <v>0.0</v>
      </c>
      <c r="Q646" s="1">
        <v>0.0</v>
      </c>
      <c r="R646" s="6">
        <v>0.0</v>
      </c>
      <c r="S646" s="2">
        <v>0.0</v>
      </c>
      <c r="T646" s="2">
        <v>0.0</v>
      </c>
      <c r="U646" s="6">
        <v>0.0</v>
      </c>
      <c r="V646" s="6"/>
      <c r="W646" s="6"/>
      <c r="X646" s="6"/>
      <c r="Y646" s="6"/>
      <c r="Z646" s="6"/>
    </row>
    <row r="647">
      <c r="A647" s="1" t="s">
        <v>1192</v>
      </c>
      <c r="B647" s="2">
        <v>0.91245525</v>
      </c>
      <c r="C647" s="2">
        <v>-1.412854</v>
      </c>
      <c r="D647" s="2">
        <v>-0.3196038</v>
      </c>
      <c r="E647" s="2">
        <v>0.36980074</v>
      </c>
      <c r="F647" s="2">
        <v>0.48752963</v>
      </c>
      <c r="G647" s="2">
        <v>-0.5555205</v>
      </c>
      <c r="H647" s="2">
        <v>0.11847426</v>
      </c>
      <c r="I647" s="2">
        <v>-0.761716</v>
      </c>
      <c r="J647" s="2">
        <v>0.26617095</v>
      </c>
      <c r="K647" s="2">
        <v>-0.0544897</v>
      </c>
      <c r="L647" s="2">
        <v>-0.4732585</v>
      </c>
      <c r="M647" s="2">
        <v>1.39294757</v>
      </c>
      <c r="N647" s="2">
        <v>-1.2325717</v>
      </c>
      <c r="O647" s="2">
        <v>0.04822964</v>
      </c>
      <c r="P647" s="2">
        <v>-6.0</v>
      </c>
      <c r="Q647" s="1">
        <v>0.0</v>
      </c>
      <c r="R647" s="6">
        <v>0.0</v>
      </c>
      <c r="S647" s="2">
        <v>0.0</v>
      </c>
      <c r="T647" s="2">
        <v>0.0</v>
      </c>
      <c r="U647" s="6">
        <v>0.0</v>
      </c>
      <c r="V647" s="6"/>
      <c r="W647" s="6"/>
      <c r="X647" s="6"/>
      <c r="Y647" s="6"/>
      <c r="Z647" s="6"/>
    </row>
    <row r="648">
      <c r="A648" s="1" t="s">
        <v>1225</v>
      </c>
      <c r="B648" s="2">
        <v>-1.044305</v>
      </c>
      <c r="C648" s="2">
        <v>-1.7638942</v>
      </c>
      <c r="D648" s="2">
        <v>-0.635305</v>
      </c>
      <c r="E648" s="2">
        <v>-0.1790495</v>
      </c>
      <c r="F648" s="2">
        <v>0.1250076</v>
      </c>
      <c r="G648" s="2">
        <v>0.91687175</v>
      </c>
      <c r="H648" s="2">
        <v>-0.6436383</v>
      </c>
      <c r="I648" s="2">
        <v>-0.7782608</v>
      </c>
      <c r="J648" s="2">
        <v>-1.68863</v>
      </c>
      <c r="K648" s="2">
        <v>1.13642802</v>
      </c>
      <c r="L648" s="2">
        <v>0.54362883</v>
      </c>
      <c r="M648" s="2">
        <v>-0.0175125</v>
      </c>
      <c r="N648" s="2">
        <v>-4.669078</v>
      </c>
      <c r="O648" s="2">
        <v>-1.1352057</v>
      </c>
      <c r="P648" s="2">
        <v>1.0</v>
      </c>
      <c r="Q648" s="1">
        <v>0.0</v>
      </c>
      <c r="R648" s="6">
        <v>0.0</v>
      </c>
      <c r="S648" s="2">
        <v>0.0</v>
      </c>
      <c r="T648" s="2">
        <v>0.0</v>
      </c>
      <c r="U648" s="6">
        <v>1.0</v>
      </c>
      <c r="V648" s="6"/>
      <c r="W648" s="6"/>
      <c r="X648" s="6"/>
      <c r="Y648" s="6"/>
      <c r="Z648" s="6"/>
    </row>
    <row r="649">
      <c r="A649" s="1" t="s">
        <v>1259</v>
      </c>
      <c r="B649" s="2">
        <v>0.24479427</v>
      </c>
      <c r="C649" s="2">
        <v>-0.3037201</v>
      </c>
      <c r="D649" s="2">
        <v>-1.2190544</v>
      </c>
      <c r="E649" s="2">
        <v>-1.0012524</v>
      </c>
      <c r="F649" s="2">
        <v>-0.2375144</v>
      </c>
      <c r="G649" s="2">
        <v>-0.064723</v>
      </c>
      <c r="H649" s="2">
        <v>-0.6061574</v>
      </c>
      <c r="I649" s="2">
        <v>-0.7995328</v>
      </c>
      <c r="J649" s="2">
        <v>1.21850986</v>
      </c>
      <c r="K649" s="2">
        <v>-0.8372526</v>
      </c>
      <c r="L649" s="2">
        <v>-0.6125581</v>
      </c>
      <c r="M649" s="2">
        <v>-0.0728718</v>
      </c>
      <c r="N649" s="2">
        <v>-5.163405</v>
      </c>
      <c r="O649" s="2">
        <v>-0.7655903</v>
      </c>
      <c r="P649" s="2">
        <v>0.0</v>
      </c>
      <c r="Q649" s="1">
        <v>0.0</v>
      </c>
      <c r="R649" s="6">
        <v>0.0</v>
      </c>
      <c r="S649" s="2">
        <v>0.0</v>
      </c>
      <c r="T649" s="2">
        <v>0.0</v>
      </c>
      <c r="U649" s="6">
        <v>0.0</v>
      </c>
      <c r="V649" s="6"/>
      <c r="W649" s="6"/>
      <c r="X649" s="6"/>
      <c r="Y649" s="6"/>
      <c r="Z649" s="6"/>
    </row>
    <row r="650">
      <c r="A650" s="1" t="s">
        <v>1273</v>
      </c>
      <c r="B650" s="2">
        <v>-1.3473204</v>
      </c>
      <c r="C650" s="2">
        <v>0.35833544</v>
      </c>
      <c r="D650" s="2">
        <v>-1.6856568</v>
      </c>
      <c r="E650" s="2">
        <v>0.39830654</v>
      </c>
      <c r="F650" s="2">
        <v>0.1250076</v>
      </c>
      <c r="G650" s="2">
        <v>0.7974886</v>
      </c>
      <c r="H650" s="2">
        <v>-0.8185494</v>
      </c>
      <c r="I650" s="2">
        <v>-0.8326225</v>
      </c>
      <c r="J650" s="2">
        <v>0.58618767</v>
      </c>
      <c r="K650" s="2">
        <v>0.99944452</v>
      </c>
      <c r="L650" s="2">
        <v>-1.1976166</v>
      </c>
      <c r="M650" s="2">
        <v>-0.3159716</v>
      </c>
      <c r="N650" s="2">
        <v>-3.1514221</v>
      </c>
      <c r="O650" s="2">
        <v>-0.2993962</v>
      </c>
      <c r="P650" s="2">
        <v>-1.0</v>
      </c>
      <c r="Q650" s="1">
        <v>0.0</v>
      </c>
      <c r="R650" s="6">
        <v>0.0</v>
      </c>
      <c r="S650" s="2">
        <v>0.0</v>
      </c>
      <c r="T650" s="2">
        <v>0.0</v>
      </c>
      <c r="U650" s="6">
        <v>0.0</v>
      </c>
      <c r="V650" s="6"/>
      <c r="W650" s="6"/>
      <c r="X650" s="6"/>
      <c r="Y650" s="6"/>
      <c r="Z650" s="6"/>
    </row>
    <row r="651">
      <c r="A651" s="1" t="s">
        <v>1251</v>
      </c>
      <c r="B651" s="2">
        <v>-1.326777</v>
      </c>
      <c r="C651" s="2">
        <v>0.77607291</v>
      </c>
      <c r="D651" s="2">
        <v>-1.9874592</v>
      </c>
      <c r="E651" s="2">
        <v>-0.6624794</v>
      </c>
      <c r="F651" s="2">
        <v>0.24584827</v>
      </c>
      <c r="G651" s="2">
        <v>0.45260394</v>
      </c>
      <c r="H651" s="2">
        <v>-0.0314495</v>
      </c>
      <c r="I651" s="2">
        <v>-0.9791628</v>
      </c>
      <c r="J651" s="2">
        <v>0.81752506</v>
      </c>
      <c r="K651" s="2">
        <v>-0.8232747</v>
      </c>
      <c r="L651" s="2">
        <v>0.47397902</v>
      </c>
      <c r="M651" s="2">
        <v>0.43258313</v>
      </c>
      <c r="N651" s="2">
        <v>-3.6923386</v>
      </c>
      <c r="O651" s="2">
        <v>-0.1039609</v>
      </c>
      <c r="P651" s="2">
        <v>2.0</v>
      </c>
      <c r="Q651" s="1">
        <v>0.0</v>
      </c>
      <c r="R651" s="6">
        <v>0.0</v>
      </c>
      <c r="S651" s="2">
        <v>0.0</v>
      </c>
      <c r="T651" s="2">
        <v>1.0</v>
      </c>
      <c r="U651" s="6">
        <v>1.0</v>
      </c>
      <c r="V651" s="6"/>
      <c r="W651" s="6"/>
      <c r="X651" s="6"/>
      <c r="Y651" s="6"/>
      <c r="Z651" s="6"/>
    </row>
    <row r="652">
      <c r="A652" s="1" t="s">
        <v>1109</v>
      </c>
      <c r="B652" s="2">
        <v>0.2858811</v>
      </c>
      <c r="C652" s="2">
        <v>-2.8170147</v>
      </c>
      <c r="D652" s="2">
        <v>0.14699859</v>
      </c>
      <c r="E652" s="2">
        <v>-1.5961025</v>
      </c>
      <c r="F652" s="2">
        <v>-0.7208771</v>
      </c>
      <c r="G652" s="2">
        <v>0.10771928</v>
      </c>
      <c r="H652" s="2">
        <v>0.24341075</v>
      </c>
      <c r="I652" s="2">
        <v>-0.9909806</v>
      </c>
      <c r="J652" s="2">
        <v>-0.6514674</v>
      </c>
      <c r="K652" s="2">
        <v>0.73386427</v>
      </c>
      <c r="L652" s="2">
        <v>0.50183894</v>
      </c>
      <c r="M652" s="2">
        <v>-0.1523005</v>
      </c>
      <c r="N652" s="2">
        <v>-5.6995565</v>
      </c>
      <c r="O652" s="2">
        <v>-1.539861</v>
      </c>
      <c r="P652" s="2">
        <v>-3.0</v>
      </c>
      <c r="Q652" s="1">
        <v>0.0</v>
      </c>
      <c r="R652" s="6">
        <v>0.0</v>
      </c>
      <c r="S652" s="2">
        <v>0.0</v>
      </c>
      <c r="T652" s="2">
        <v>0.0</v>
      </c>
      <c r="U652" s="6">
        <v>0.0</v>
      </c>
      <c r="V652" s="6"/>
      <c r="W652" s="6"/>
      <c r="X652" s="6"/>
      <c r="Y652" s="6"/>
      <c r="Z652" s="6"/>
    </row>
    <row r="653">
      <c r="A653" s="1" t="s">
        <v>1145</v>
      </c>
      <c r="B653" s="2">
        <v>-1.9122643</v>
      </c>
      <c r="C653" s="2">
        <v>-1.0070278</v>
      </c>
      <c r="D653" s="2">
        <v>-2.4600183</v>
      </c>
      <c r="E653" s="2">
        <v>-2.0814132</v>
      </c>
      <c r="F653" s="2">
        <v>-1.4459212</v>
      </c>
      <c r="G653" s="2">
        <v>1.5403171</v>
      </c>
      <c r="H653" s="2">
        <v>-1.9929524</v>
      </c>
      <c r="I653" s="2">
        <v>-0.9957077</v>
      </c>
      <c r="J653" s="2">
        <v>0.72884573</v>
      </c>
      <c r="K653" s="2">
        <v>-1.6927006</v>
      </c>
      <c r="L653" s="2">
        <v>0.11179997</v>
      </c>
      <c r="M653" s="2">
        <v>-0.7371841</v>
      </c>
      <c r="N653" s="2">
        <v>-12.404602</v>
      </c>
      <c r="O653" s="2">
        <v>-2.3596684</v>
      </c>
      <c r="P653" s="2">
        <v>-5.0</v>
      </c>
      <c r="Q653" s="1">
        <v>0.0</v>
      </c>
      <c r="R653" s="6">
        <v>0.0</v>
      </c>
      <c r="S653" s="2">
        <v>0.0</v>
      </c>
      <c r="T653" s="2">
        <v>0.0</v>
      </c>
      <c r="U653" s="6">
        <v>0.0</v>
      </c>
      <c r="V653" s="6"/>
      <c r="W653" s="6"/>
      <c r="X653" s="6"/>
      <c r="Y653" s="6"/>
      <c r="Z653" s="6"/>
    </row>
    <row r="654">
      <c r="A654" s="1" t="s">
        <v>1139</v>
      </c>
      <c r="B654" s="2">
        <v>0.27047354</v>
      </c>
      <c r="C654" s="2">
        <v>0.44403857</v>
      </c>
      <c r="D654" s="2">
        <v>-0.7782641</v>
      </c>
      <c r="E654" s="2">
        <v>-0.2050731</v>
      </c>
      <c r="F654" s="2">
        <v>1.09173301</v>
      </c>
      <c r="G654" s="2">
        <v>-0.1841062</v>
      </c>
      <c r="H654" s="2">
        <v>0.01852507</v>
      </c>
      <c r="I654" s="2">
        <v>-1.0217067</v>
      </c>
      <c r="J654" s="2">
        <v>2.35206306</v>
      </c>
      <c r="K654" s="2">
        <v>0.36205192</v>
      </c>
      <c r="L654" s="2">
        <v>-0.1250094</v>
      </c>
      <c r="M654" s="2">
        <v>-0.1498935</v>
      </c>
      <c r="N654" s="2">
        <v>1.93267041</v>
      </c>
      <c r="O654" s="2">
        <v>0.28918883</v>
      </c>
      <c r="P654" s="2">
        <v>3.0</v>
      </c>
      <c r="Q654" s="1">
        <v>0.0</v>
      </c>
      <c r="R654" s="6">
        <v>0.0</v>
      </c>
      <c r="S654" s="2">
        <v>1.0</v>
      </c>
      <c r="T654" s="2">
        <v>1.0</v>
      </c>
      <c r="U654" s="6">
        <v>1.0</v>
      </c>
      <c r="V654" s="6"/>
      <c r="W654" s="6"/>
      <c r="X654" s="6"/>
      <c r="Y654" s="6"/>
      <c r="Z654" s="6"/>
    </row>
    <row r="655">
      <c r="A655" s="1" t="s">
        <v>1188</v>
      </c>
      <c r="B655" s="2">
        <v>0.50672281</v>
      </c>
      <c r="C655" s="2">
        <v>-0.1339514</v>
      </c>
      <c r="D655" s="2">
        <v>0.58778895</v>
      </c>
      <c r="E655" s="2">
        <v>0.34717652</v>
      </c>
      <c r="F655" s="2">
        <v>-0.6000365</v>
      </c>
      <c r="G655" s="2">
        <v>-0.6881684</v>
      </c>
      <c r="H655" s="2">
        <v>0.61822022</v>
      </c>
      <c r="I655" s="2">
        <v>-1.0264338</v>
      </c>
      <c r="J655" s="2">
        <v>0.9254825</v>
      </c>
      <c r="K655" s="2">
        <v>0.11324516</v>
      </c>
      <c r="L655" s="2">
        <v>1.24012701</v>
      </c>
      <c r="M655" s="2">
        <v>1.43386535</v>
      </c>
      <c r="N655" s="2">
        <v>2.5940077</v>
      </c>
      <c r="O655" s="2">
        <v>0.36227478</v>
      </c>
      <c r="P655" s="2">
        <v>-2.0</v>
      </c>
      <c r="Q655" s="1">
        <v>0.0</v>
      </c>
      <c r="R655" s="6">
        <v>0.0</v>
      </c>
      <c r="S655" s="2">
        <v>0.0</v>
      </c>
      <c r="T655" s="2">
        <v>0.0</v>
      </c>
      <c r="U655" s="6">
        <v>0.0</v>
      </c>
      <c r="V655" s="6"/>
      <c r="W655" s="6"/>
      <c r="X655" s="6"/>
      <c r="Y655" s="6"/>
      <c r="Z655" s="6"/>
    </row>
    <row r="656">
      <c r="A656" s="1" t="s">
        <v>1216</v>
      </c>
      <c r="B656" s="2">
        <v>-0.5153121</v>
      </c>
      <c r="C656" s="2">
        <v>-1.475019</v>
      </c>
      <c r="D656" s="2">
        <v>-1.082052</v>
      </c>
      <c r="E656" s="2">
        <v>-1.0894932</v>
      </c>
      <c r="F656" s="2">
        <v>0.36668895</v>
      </c>
      <c r="G656" s="2">
        <v>-0.2769598</v>
      </c>
      <c r="H656" s="2">
        <v>0.11847426</v>
      </c>
      <c r="I656" s="2">
        <v>-1.0358881</v>
      </c>
      <c r="J656" s="2">
        <v>0.59389892</v>
      </c>
      <c r="K656" s="2">
        <v>-0.6779044</v>
      </c>
      <c r="L656" s="2">
        <v>0.34860935</v>
      </c>
      <c r="M656" s="2">
        <v>1.15947551</v>
      </c>
      <c r="N656" s="2">
        <v>-5.0508093</v>
      </c>
      <c r="O656" s="2">
        <v>-0.4846339</v>
      </c>
      <c r="P656" s="2">
        <v>-1.0</v>
      </c>
      <c r="Q656" s="1">
        <v>0.0</v>
      </c>
      <c r="R656" s="6">
        <v>0.0</v>
      </c>
      <c r="S656" s="2">
        <v>0.0</v>
      </c>
      <c r="T656" s="2">
        <v>0.0</v>
      </c>
      <c r="U656" s="6">
        <v>0.0</v>
      </c>
      <c r="V656" s="6"/>
      <c r="W656" s="6"/>
      <c r="X656" s="6"/>
      <c r="Y656" s="6"/>
      <c r="Z656" s="6"/>
    </row>
    <row r="657">
      <c r="A657" s="1" t="s">
        <v>1123</v>
      </c>
      <c r="B657" s="2">
        <v>-0.1352589</v>
      </c>
      <c r="C657" s="2">
        <v>0.3183933</v>
      </c>
      <c r="D657" s="2">
        <v>0.47461304</v>
      </c>
      <c r="E657" s="2">
        <v>-0.2694379</v>
      </c>
      <c r="F657" s="2">
        <v>-0.9625585</v>
      </c>
      <c r="G657" s="2">
        <v>0.42607435</v>
      </c>
      <c r="H657" s="2">
        <v>-0.1064114</v>
      </c>
      <c r="I657" s="2">
        <v>-1.0666142</v>
      </c>
      <c r="J657" s="2">
        <v>-0.8866604</v>
      </c>
      <c r="K657" s="2">
        <v>-0.6164016</v>
      </c>
      <c r="L657" s="2">
        <v>0.33467938</v>
      </c>
      <c r="M657" s="2">
        <v>0.93563117</v>
      </c>
      <c r="N657" s="2">
        <v>-2.3104728</v>
      </c>
      <c r="O657" s="2">
        <v>-0.5435007</v>
      </c>
      <c r="P657" s="2">
        <v>-3.0</v>
      </c>
      <c r="Q657" s="1">
        <v>0.0</v>
      </c>
      <c r="R657" s="6">
        <v>0.0</v>
      </c>
      <c r="S657" s="2">
        <v>0.0</v>
      </c>
      <c r="T657" s="2">
        <v>0.0</v>
      </c>
      <c r="U657" s="6">
        <v>0.0</v>
      </c>
      <c r="V657" s="6"/>
      <c r="W657" s="6"/>
      <c r="X657" s="6"/>
      <c r="Y657" s="6"/>
      <c r="Z657" s="6"/>
    </row>
    <row r="658">
      <c r="A658" s="1" t="s">
        <v>1148</v>
      </c>
      <c r="B658" s="2">
        <v>0.31156037</v>
      </c>
      <c r="C658" s="2">
        <v>-2.4071543</v>
      </c>
      <c r="D658" s="2">
        <v>0.11125883</v>
      </c>
      <c r="E658" s="2">
        <v>-1.5811132</v>
      </c>
      <c r="F658" s="2">
        <v>-0.2375144</v>
      </c>
      <c r="G658" s="2">
        <v>0.38627997</v>
      </c>
      <c r="H658" s="2">
        <v>-0.2688289</v>
      </c>
      <c r="I658" s="2">
        <v>-1.078432</v>
      </c>
      <c r="J658" s="2">
        <v>-0.5743549</v>
      </c>
      <c r="K658" s="2">
        <v>-0.9323024</v>
      </c>
      <c r="L658" s="2">
        <v>0.7107884</v>
      </c>
      <c r="M658" s="2">
        <v>0.0402538</v>
      </c>
      <c r="N658" s="2">
        <v>-6.4140328</v>
      </c>
      <c r="O658" s="2">
        <v>-1.6762135</v>
      </c>
      <c r="P658" s="2">
        <v>-1.0</v>
      </c>
      <c r="Q658" s="1">
        <v>0.0</v>
      </c>
      <c r="R658" s="6">
        <v>0.0</v>
      </c>
      <c r="S658" s="2">
        <v>0.0</v>
      </c>
      <c r="T658" s="2">
        <v>0.0</v>
      </c>
      <c r="U658" s="6">
        <v>0.0</v>
      </c>
      <c r="V658" s="6"/>
      <c r="W658" s="6"/>
      <c r="X658" s="6"/>
      <c r="Y658" s="6"/>
      <c r="Z658" s="6"/>
    </row>
    <row r="659">
      <c r="A659" s="1" t="s">
        <v>1204</v>
      </c>
      <c r="B659" s="2">
        <v>0.19343573</v>
      </c>
      <c r="C659" s="2">
        <v>0.15065401</v>
      </c>
      <c r="D659" s="2">
        <v>-1.9497339</v>
      </c>
      <c r="E659" s="2">
        <v>0.39808434</v>
      </c>
      <c r="F659" s="2">
        <v>0.48752963</v>
      </c>
      <c r="G659" s="2">
        <v>0.16077846</v>
      </c>
      <c r="H659" s="2">
        <v>0.36834724</v>
      </c>
      <c r="I659" s="2">
        <v>-1.2013367</v>
      </c>
      <c r="J659" s="2">
        <v>-0.1579476</v>
      </c>
      <c r="K659" s="2">
        <v>0.31452703</v>
      </c>
      <c r="L659" s="2">
        <v>1.26798693</v>
      </c>
      <c r="M659" s="2">
        <v>1.38813371</v>
      </c>
      <c r="N659" s="2">
        <v>-0.3707675</v>
      </c>
      <c r="O659" s="2">
        <v>0.33182752</v>
      </c>
      <c r="P659" s="2">
        <v>2.0</v>
      </c>
      <c r="Q659" s="1">
        <v>0.0</v>
      </c>
      <c r="R659" s="6">
        <v>0.0</v>
      </c>
      <c r="S659" s="2">
        <v>0.0</v>
      </c>
      <c r="T659" s="2">
        <v>1.0</v>
      </c>
      <c r="U659" s="6">
        <v>1.0</v>
      </c>
      <c r="V659" s="6"/>
      <c r="W659" s="6"/>
      <c r="X659" s="6"/>
      <c r="Y659" s="6"/>
      <c r="Z659" s="6"/>
    </row>
    <row r="660">
      <c r="A660" s="1" t="s">
        <v>1257</v>
      </c>
      <c r="B660" s="2">
        <v>-1.0340333</v>
      </c>
      <c r="C660" s="2">
        <v>-0.2935265</v>
      </c>
      <c r="D660" s="2">
        <v>-1.2448665</v>
      </c>
      <c r="E660" s="2">
        <v>-0.1595332</v>
      </c>
      <c r="F660" s="2">
        <v>-2.7751686</v>
      </c>
      <c r="G660" s="2">
        <v>1.44746353</v>
      </c>
      <c r="H660" s="2">
        <v>-1.4432319</v>
      </c>
      <c r="I660" s="2">
        <v>-1.2273358</v>
      </c>
      <c r="J660" s="2">
        <v>0.95632749</v>
      </c>
      <c r="K660" s="2">
        <v>-0.9630538</v>
      </c>
      <c r="L660" s="2">
        <v>-0.2364491</v>
      </c>
      <c r="M660" s="2">
        <v>-0.5566644</v>
      </c>
      <c r="N660" s="2">
        <v>-7.4013574</v>
      </c>
      <c r="O660" s="2">
        <v>-1.7767505</v>
      </c>
      <c r="P660" s="2">
        <v>2.0</v>
      </c>
      <c r="Q660" s="1">
        <v>0.0</v>
      </c>
      <c r="R660" s="6">
        <v>0.0</v>
      </c>
      <c r="S660" s="2">
        <v>0.0</v>
      </c>
      <c r="T660" s="2">
        <v>1.0</v>
      </c>
      <c r="U660" s="6">
        <v>1.0</v>
      </c>
      <c r="V660" s="6"/>
      <c r="W660" s="6"/>
      <c r="X660" s="6"/>
      <c r="Y660" s="6"/>
      <c r="Z660" s="6"/>
    </row>
    <row r="661">
      <c r="A661" s="1" t="s">
        <v>1275</v>
      </c>
      <c r="B661" s="2">
        <v>-1.4243582</v>
      </c>
      <c r="C661" s="2">
        <v>0.8658859</v>
      </c>
      <c r="D661" s="2">
        <v>0.9154034</v>
      </c>
      <c r="E661" s="2">
        <v>-0.8196168</v>
      </c>
      <c r="F661" s="2">
        <v>-0.9625585</v>
      </c>
      <c r="G661" s="2">
        <v>2.25661601</v>
      </c>
      <c r="H661" s="2">
        <v>-1.1308906</v>
      </c>
      <c r="I661" s="2">
        <v>-1.4046023</v>
      </c>
      <c r="J661" s="2">
        <v>1.24935485</v>
      </c>
      <c r="K661" s="2">
        <v>-1.3544352</v>
      </c>
      <c r="L661" s="2">
        <v>2.45203383</v>
      </c>
      <c r="M661" s="2">
        <v>0.06191616</v>
      </c>
      <c r="N661" s="2">
        <v>2.64917487</v>
      </c>
      <c r="O661" s="2">
        <v>-1.0150864</v>
      </c>
      <c r="P661" s="2">
        <v>2.0</v>
      </c>
      <c r="Q661" s="1">
        <v>0.0</v>
      </c>
      <c r="R661" s="6">
        <v>0.0</v>
      </c>
      <c r="S661" s="2">
        <v>0.0</v>
      </c>
      <c r="T661" s="2">
        <v>1.0</v>
      </c>
      <c r="U661" s="6">
        <v>1.0</v>
      </c>
      <c r="V661" s="6"/>
      <c r="W661" s="6"/>
      <c r="X661" s="6"/>
      <c r="Y661" s="6"/>
      <c r="Z661" s="6"/>
    </row>
    <row r="662">
      <c r="A662" s="1" t="s">
        <v>1230</v>
      </c>
      <c r="B662" s="2">
        <v>-0.6847953</v>
      </c>
      <c r="C662" s="2">
        <v>-0.4318742</v>
      </c>
      <c r="D662" s="2">
        <v>0.14898413</v>
      </c>
      <c r="E662" s="2">
        <v>-1.7388814</v>
      </c>
      <c r="F662" s="2">
        <v>-0.3583551</v>
      </c>
      <c r="G662" s="2">
        <v>1.14237326</v>
      </c>
      <c r="H662" s="2">
        <v>-1.2308398</v>
      </c>
      <c r="I662" s="2">
        <v>-1.6645931</v>
      </c>
      <c r="J662" s="2">
        <v>1.3295E-4</v>
      </c>
      <c r="K662" s="2">
        <v>-1.5193745</v>
      </c>
      <c r="L662" s="2">
        <v>-0.7518578</v>
      </c>
      <c r="M662" s="2">
        <v>0.66605519</v>
      </c>
      <c r="N662" s="2">
        <v>-6.8416431</v>
      </c>
      <c r="O662" s="2">
        <v>-1.5758998</v>
      </c>
      <c r="P662" s="2">
        <v>-3.0</v>
      </c>
      <c r="Q662" s="1">
        <v>0.0</v>
      </c>
      <c r="R662" s="6">
        <v>0.0</v>
      </c>
      <c r="S662" s="2">
        <v>0.0</v>
      </c>
      <c r="T662" s="2">
        <v>0.0</v>
      </c>
      <c r="U662" s="6">
        <v>0.0</v>
      </c>
      <c r="V662" s="6"/>
      <c r="W662" s="6"/>
      <c r="X662" s="6"/>
      <c r="Y662" s="6"/>
      <c r="Z662" s="6"/>
    </row>
    <row r="663">
      <c r="A663" s="1" t="s">
        <v>1184</v>
      </c>
      <c r="B663" s="2">
        <v>-1.0751201</v>
      </c>
      <c r="C663" s="2">
        <v>-1.0618138</v>
      </c>
      <c r="D663" s="2">
        <v>-0.8596713</v>
      </c>
      <c r="E663" s="2">
        <v>-1.7825225</v>
      </c>
      <c r="F663" s="2">
        <v>0.1250076</v>
      </c>
      <c r="G663" s="2">
        <v>1.15563805</v>
      </c>
      <c r="H663" s="2">
        <v>-1.1683716</v>
      </c>
      <c r="I663" s="2">
        <v>-1.6693202</v>
      </c>
      <c r="J663" s="2">
        <v>-0.3777181</v>
      </c>
      <c r="K663" s="2">
        <v>0.54376472</v>
      </c>
      <c r="L663" s="2">
        <v>-1.3369162</v>
      </c>
      <c r="M663" s="2">
        <v>0.11727551</v>
      </c>
      <c r="N663" s="2">
        <v>-8.0795278</v>
      </c>
      <c r="O663" s="2">
        <v>-1.6178585</v>
      </c>
      <c r="P663" s="2">
        <v>1.0</v>
      </c>
      <c r="Q663" s="1">
        <v>0.0</v>
      </c>
      <c r="R663" s="6">
        <v>0.0</v>
      </c>
      <c r="S663" s="2">
        <v>0.0</v>
      </c>
      <c r="T663" s="2">
        <v>0.0</v>
      </c>
      <c r="U663" s="6">
        <v>1.0</v>
      </c>
      <c r="V663" s="6"/>
      <c r="W663" s="6"/>
      <c r="X663" s="6"/>
      <c r="Y663" s="6"/>
      <c r="Z663" s="6"/>
    </row>
    <row r="664">
      <c r="A664" s="1" t="s">
        <v>1186</v>
      </c>
      <c r="B664" s="2">
        <v>-1.4551733</v>
      </c>
      <c r="C664" s="2">
        <v>-0.2278301</v>
      </c>
      <c r="D664" s="2">
        <v>-1.884211</v>
      </c>
      <c r="E664" s="2">
        <v>-0.9739435</v>
      </c>
      <c r="F664" s="2">
        <v>1.09173301</v>
      </c>
      <c r="G664" s="2">
        <v>0.99646052</v>
      </c>
      <c r="H664" s="2">
        <v>-0.2063606</v>
      </c>
      <c r="I664" s="2">
        <v>-1.707137</v>
      </c>
      <c r="J664" s="2">
        <v>0.49750834</v>
      </c>
      <c r="K664" s="2">
        <v>-1.3544352</v>
      </c>
      <c r="L664" s="2">
        <v>3.6026E-4</v>
      </c>
      <c r="M664" s="2">
        <v>0.94285195</v>
      </c>
      <c r="N664" s="2">
        <v>-5.6136642</v>
      </c>
      <c r="O664" s="2">
        <v>-0.5472071</v>
      </c>
      <c r="P664" s="2">
        <v>1.0</v>
      </c>
      <c r="Q664" s="1">
        <v>0.0</v>
      </c>
      <c r="R664" s="6">
        <v>0.0</v>
      </c>
      <c r="S664" s="2">
        <v>0.0</v>
      </c>
      <c r="T664" s="2">
        <v>0.0</v>
      </c>
      <c r="U664" s="6">
        <v>1.0</v>
      </c>
      <c r="V664" s="6"/>
      <c r="W664" s="6"/>
      <c r="X664" s="6"/>
      <c r="Y664" s="6"/>
      <c r="Z664" s="6"/>
    </row>
    <row r="665">
      <c r="A665" s="1" t="s">
        <v>1267</v>
      </c>
      <c r="B665" s="2">
        <v>-1.0751201</v>
      </c>
      <c r="C665" s="2">
        <v>-0.3540817</v>
      </c>
      <c r="D665" s="2">
        <v>0.06162027</v>
      </c>
      <c r="E665" s="2">
        <v>-1.4857562</v>
      </c>
      <c r="F665" s="2">
        <v>-1.3250805</v>
      </c>
      <c r="G665" s="2">
        <v>0.61178148</v>
      </c>
      <c r="H665" s="2">
        <v>0.19343615</v>
      </c>
      <c r="I665" s="2">
        <v>-1.7165912</v>
      </c>
      <c r="J665" s="2">
        <v>-2.3864978</v>
      </c>
      <c r="K665" s="2">
        <v>-1.0581035</v>
      </c>
      <c r="L665" s="2">
        <v>1.6998158</v>
      </c>
      <c r="M665" s="2">
        <v>0.58903348</v>
      </c>
      <c r="N665" s="2">
        <v>-8.3810949</v>
      </c>
      <c r="O665" s="2">
        <v>-1.5936665</v>
      </c>
      <c r="P665" s="2">
        <v>0.0</v>
      </c>
      <c r="Q665" s="1">
        <v>0.0</v>
      </c>
      <c r="R665" s="6">
        <v>0.0</v>
      </c>
      <c r="S665" s="2">
        <v>0.0</v>
      </c>
      <c r="T665" s="2">
        <v>0.0</v>
      </c>
      <c r="U665" s="6">
        <v>0.0</v>
      </c>
      <c r="V665" s="6"/>
      <c r="W665" s="6"/>
      <c r="X665" s="6"/>
      <c r="Y665" s="6"/>
      <c r="Z665" s="6"/>
    </row>
    <row r="666">
      <c r="A666" s="1" t="s">
        <v>1190</v>
      </c>
      <c r="B666" s="2">
        <v>-0.3150138</v>
      </c>
      <c r="C666" s="2">
        <v>0.06919557</v>
      </c>
      <c r="D666" s="2">
        <v>-0.774293</v>
      </c>
      <c r="E666" s="2">
        <v>0.74679671</v>
      </c>
      <c r="F666" s="2">
        <v>-1.0833992</v>
      </c>
      <c r="G666" s="2">
        <v>0.66484065</v>
      </c>
      <c r="H666" s="2">
        <v>-0.4687272</v>
      </c>
      <c r="I666" s="2">
        <v>-1.7307725</v>
      </c>
      <c r="J666" s="2">
        <v>1.73516336</v>
      </c>
      <c r="K666" s="2">
        <v>-1.2174517</v>
      </c>
      <c r="L666" s="2">
        <v>1.11475734</v>
      </c>
      <c r="M666" s="2">
        <v>0.52163948</v>
      </c>
      <c r="N666" s="2">
        <v>-1.2200968</v>
      </c>
      <c r="O666" s="2">
        <v>-0.5744827</v>
      </c>
      <c r="P666" s="2">
        <v>3.0</v>
      </c>
      <c r="Q666" s="1">
        <v>0.0</v>
      </c>
      <c r="R666" s="6">
        <v>0.0</v>
      </c>
      <c r="S666" s="2">
        <v>1.0</v>
      </c>
      <c r="T666" s="2">
        <v>1.0</v>
      </c>
      <c r="U666" s="6">
        <v>1.0</v>
      </c>
      <c r="V666" s="6"/>
      <c r="W666" s="6"/>
      <c r="X666" s="6"/>
      <c r="Y666" s="6"/>
      <c r="Z666" s="6"/>
    </row>
    <row r="667">
      <c r="A667" s="1" t="s">
        <v>1175</v>
      </c>
      <c r="B667" s="2">
        <v>-1.9430794</v>
      </c>
      <c r="C667" s="2">
        <v>-2.2622791</v>
      </c>
      <c r="D667" s="2">
        <v>-0.5459556</v>
      </c>
      <c r="E667" s="2">
        <v>-0.5516437</v>
      </c>
      <c r="F667" s="2">
        <v>-0.7208771</v>
      </c>
      <c r="G667" s="2">
        <v>1.51378751</v>
      </c>
      <c r="H667" s="2">
        <v>-1.580662</v>
      </c>
      <c r="I667" s="2">
        <v>-1.7496809</v>
      </c>
      <c r="J667" s="2">
        <v>-2.6756695</v>
      </c>
      <c r="K667" s="2">
        <v>0.74225102</v>
      </c>
      <c r="L667" s="2">
        <v>-1.3647762</v>
      </c>
      <c r="M667" s="2">
        <v>0.78640161</v>
      </c>
      <c r="N667" s="2">
        <v>-11.700503</v>
      </c>
      <c r="O667" s="2">
        <v>-2.1663643</v>
      </c>
      <c r="P667" s="2">
        <v>1.0</v>
      </c>
      <c r="Q667" s="1">
        <v>0.0</v>
      </c>
      <c r="R667" s="6">
        <v>0.0</v>
      </c>
      <c r="S667" s="2">
        <v>0.0</v>
      </c>
      <c r="T667" s="2">
        <v>0.0</v>
      </c>
      <c r="U667" s="6">
        <v>1.0</v>
      </c>
      <c r="V667" s="6"/>
      <c r="W667" s="6"/>
      <c r="X667" s="6"/>
      <c r="Y667" s="6"/>
      <c r="Z667" s="6"/>
    </row>
    <row r="668">
      <c r="A668" s="1" t="s">
        <v>1164</v>
      </c>
      <c r="B668" s="2">
        <v>0.12666963</v>
      </c>
      <c r="C668" s="2">
        <v>-0.0086932</v>
      </c>
      <c r="D668" s="2">
        <v>-0.3037195</v>
      </c>
      <c r="E668" s="2">
        <v>-1.2410977</v>
      </c>
      <c r="F668" s="2">
        <v>-0.1166738</v>
      </c>
      <c r="G668" s="2">
        <v>-0.3830781</v>
      </c>
      <c r="H668" s="2">
        <v>0.11847426</v>
      </c>
      <c r="I668" s="2">
        <v>-1.8158604</v>
      </c>
      <c r="J668" s="2">
        <v>-0.6630342</v>
      </c>
      <c r="K668" s="2">
        <v>-0.868004</v>
      </c>
      <c r="L668" s="2">
        <v>0.91973785</v>
      </c>
      <c r="M668" s="2">
        <v>2.87802239</v>
      </c>
      <c r="N668" s="2">
        <v>-3.8500009</v>
      </c>
      <c r="O668" s="2">
        <v>-0.2328152</v>
      </c>
      <c r="P668" s="2">
        <v>0.0</v>
      </c>
      <c r="Q668" s="1">
        <v>0.0</v>
      </c>
      <c r="R668" s="6">
        <v>0.0</v>
      </c>
      <c r="S668" s="2">
        <v>0.0</v>
      </c>
      <c r="T668" s="2">
        <v>0.0</v>
      </c>
      <c r="U668" s="6">
        <v>0.0</v>
      </c>
      <c r="V668" s="6"/>
      <c r="W668" s="6"/>
      <c r="X668" s="6"/>
      <c r="Y668" s="6"/>
      <c r="Z668" s="6"/>
    </row>
    <row r="669">
      <c r="A669" s="1" t="s">
        <v>1246</v>
      </c>
      <c r="B669" s="2">
        <v>-2.8161745</v>
      </c>
      <c r="C669" s="2">
        <v>0.08452374</v>
      </c>
      <c r="D669" s="2">
        <v>1.59842991</v>
      </c>
      <c r="E669" s="2">
        <v>-1.1667253</v>
      </c>
      <c r="F669" s="2">
        <v>-1.3250805</v>
      </c>
      <c r="G669" s="2">
        <v>2.86679656</v>
      </c>
      <c r="H669" s="2">
        <v>-2.7175841</v>
      </c>
      <c r="I669" s="2">
        <v>-2.0191259</v>
      </c>
      <c r="J669" s="2">
        <v>-2.6486801</v>
      </c>
      <c r="K669" s="2">
        <v>0.37043866</v>
      </c>
      <c r="L669" s="2">
        <v>-1.2951263</v>
      </c>
      <c r="M669" s="2">
        <v>-0.8045781</v>
      </c>
      <c r="N669" s="2">
        <v>-9.0724276</v>
      </c>
      <c r="O669" s="2">
        <v>-2.8772876</v>
      </c>
      <c r="P669" s="2">
        <v>-2.0</v>
      </c>
      <c r="Q669" s="1">
        <v>0.0</v>
      </c>
      <c r="R669" s="6">
        <v>0.0</v>
      </c>
      <c r="S669" s="2">
        <v>0.0</v>
      </c>
      <c r="T669" s="2">
        <v>0.0</v>
      </c>
      <c r="U669" s="6">
        <v>0.0</v>
      </c>
      <c r="V669" s="6"/>
      <c r="W669" s="6"/>
      <c r="X669" s="6"/>
      <c r="Y669" s="6"/>
      <c r="Z669" s="6"/>
    </row>
    <row r="670">
      <c r="A670" s="1" t="s">
        <v>1069</v>
      </c>
      <c r="B670" s="2">
        <v>-1.254875</v>
      </c>
      <c r="C670" s="2">
        <v>0.4218681</v>
      </c>
      <c r="D670" s="2">
        <v>-1.5903508</v>
      </c>
      <c r="E670" s="2">
        <v>-0.5078871</v>
      </c>
      <c r="F670" s="2">
        <v>-0.7208771</v>
      </c>
      <c r="G670" s="2">
        <v>1.44746353</v>
      </c>
      <c r="H670" s="2">
        <v>-1.618143</v>
      </c>
      <c r="I670" s="2">
        <v>-2.1231223</v>
      </c>
      <c r="J670" s="2">
        <v>1.38044603</v>
      </c>
      <c r="K670" s="2">
        <v>0.23065958</v>
      </c>
      <c r="L670" s="2">
        <v>-1.0025971</v>
      </c>
      <c r="M670" s="2">
        <v>0.0234053</v>
      </c>
      <c r="N670" s="2">
        <v>-5.6238646</v>
      </c>
      <c r="O670" s="2">
        <v>-1.2661659</v>
      </c>
      <c r="P670" s="2">
        <v>3.0</v>
      </c>
      <c r="Q670" s="1">
        <v>0.0</v>
      </c>
      <c r="R670" s="6">
        <v>0.0</v>
      </c>
      <c r="S670" s="2">
        <v>1.0</v>
      </c>
      <c r="T670" s="2">
        <v>1.0</v>
      </c>
      <c r="U670" s="6">
        <v>1.0</v>
      </c>
      <c r="V670" s="6"/>
      <c r="W670" s="6"/>
      <c r="X670" s="6"/>
      <c r="Y670" s="6"/>
      <c r="Z670" s="6"/>
    </row>
    <row r="671">
      <c r="A671" s="1" t="s">
        <v>1281</v>
      </c>
      <c r="B671" s="2">
        <v>-1.9122643</v>
      </c>
      <c r="C671" s="2">
        <v>-0.2278301</v>
      </c>
      <c r="D671" s="2">
        <v>0.87172148</v>
      </c>
      <c r="E671" s="2">
        <v>-1.674385</v>
      </c>
      <c r="F671" s="2">
        <v>-1.9292839</v>
      </c>
      <c r="G671" s="2">
        <v>1.91173135</v>
      </c>
      <c r="H671" s="2">
        <v>-2.5551666</v>
      </c>
      <c r="I671" s="2">
        <v>-2.2980252</v>
      </c>
      <c r="J671" s="2">
        <v>-0.4162743</v>
      </c>
      <c r="K671" s="2">
        <v>-1.843662</v>
      </c>
      <c r="L671" s="2">
        <v>0.8222281</v>
      </c>
      <c r="M671" s="2">
        <v>-0.604803</v>
      </c>
      <c r="N671" s="2">
        <v>-9.923711</v>
      </c>
      <c r="O671" s="2">
        <v>-3.053961</v>
      </c>
      <c r="P671" s="2">
        <v>-5.0</v>
      </c>
      <c r="Q671" s="1">
        <v>0.0</v>
      </c>
      <c r="R671" s="6">
        <v>0.0</v>
      </c>
      <c r="S671" s="2">
        <v>0.0</v>
      </c>
      <c r="T671" s="2">
        <v>0.0</v>
      </c>
      <c r="U671" s="6">
        <v>0.0</v>
      </c>
      <c r="V671" s="6"/>
      <c r="W671" s="6"/>
      <c r="X671" s="6"/>
      <c r="Y671" s="6"/>
      <c r="Z671" s="6"/>
    </row>
    <row r="672">
      <c r="A672" s="1" t="s">
        <v>1264</v>
      </c>
      <c r="B672" s="2">
        <v>0.65317774</v>
      </c>
      <c r="C672" s="2">
        <v>0.08102627</v>
      </c>
      <c r="D672" s="2">
        <v>1.08349745</v>
      </c>
      <c r="E672" s="2">
        <v>0.98639633</v>
      </c>
      <c r="F672" s="2">
        <v>2.45767273</v>
      </c>
      <c r="G672" s="2">
        <v>-0.8013869</v>
      </c>
      <c r="H672" s="2">
        <v>1.05366541</v>
      </c>
      <c r="I672" s="2">
        <v>2.15173975</v>
      </c>
      <c r="J672" s="2">
        <v>-1.7314304</v>
      </c>
      <c r="K672" s="2">
        <v>2.00901468</v>
      </c>
      <c r="L672" s="2">
        <v>-0.2955689</v>
      </c>
      <c r="M672" s="2">
        <v>-1.4394722</v>
      </c>
      <c r="N672" s="2">
        <v>9.40407422</v>
      </c>
      <c r="O672" s="2">
        <v>1.71058988</v>
      </c>
      <c r="P672" s="2">
        <v>0.0</v>
      </c>
      <c r="Q672" s="1">
        <v>0.0</v>
      </c>
      <c r="R672" s="6">
        <v>0.0</v>
      </c>
      <c r="S672" s="2">
        <v>0.0</v>
      </c>
      <c r="T672" s="2">
        <v>0.0</v>
      </c>
      <c r="U672" s="6">
        <v>0.0</v>
      </c>
      <c r="V672" s="6"/>
      <c r="W672" s="6"/>
      <c r="X672" s="6"/>
      <c r="Y672" s="6"/>
      <c r="Z672" s="6"/>
    </row>
    <row r="673">
      <c r="A673" s="1" t="s">
        <v>1070</v>
      </c>
      <c r="B673" s="2">
        <v>1.89111649</v>
      </c>
      <c r="C673" s="2">
        <v>-0.3978566</v>
      </c>
      <c r="D673" s="2">
        <v>1.0391524</v>
      </c>
      <c r="E673" s="2">
        <v>1.76783954</v>
      </c>
      <c r="F673" s="2">
        <v>-0.2989393</v>
      </c>
      <c r="G673" s="2">
        <v>-1.2055725</v>
      </c>
      <c r="H673" s="2">
        <v>1.12720432</v>
      </c>
      <c r="I673" s="2">
        <v>2.10472568</v>
      </c>
      <c r="J673" s="2">
        <v>0.62254415</v>
      </c>
      <c r="K673" s="2">
        <v>0.03392964</v>
      </c>
      <c r="L673" s="2">
        <v>0.62635521</v>
      </c>
      <c r="M673" s="2">
        <v>-0.4917438</v>
      </c>
      <c r="N673" s="2">
        <v>9.45153957</v>
      </c>
      <c r="O673" s="2">
        <v>1.37439534</v>
      </c>
      <c r="P673" s="2">
        <v>1.0</v>
      </c>
      <c r="Q673" s="1">
        <v>0.0</v>
      </c>
      <c r="R673" s="6">
        <v>0.0</v>
      </c>
      <c r="S673" s="2">
        <v>0.0</v>
      </c>
      <c r="T673" s="2">
        <v>0.0</v>
      </c>
      <c r="U673" s="6">
        <v>1.0</v>
      </c>
      <c r="V673" s="6"/>
      <c r="W673" s="6"/>
      <c r="X673" s="6"/>
      <c r="Y673" s="6"/>
      <c r="Z673" s="6"/>
    </row>
    <row r="674">
      <c r="A674" s="1" t="s">
        <v>1111</v>
      </c>
      <c r="B674" s="2">
        <v>0.8749751</v>
      </c>
      <c r="C674" s="2">
        <v>-2.799034</v>
      </c>
      <c r="D674" s="2">
        <v>1.4955369</v>
      </c>
      <c r="E674" s="2">
        <v>0.79505803</v>
      </c>
      <c r="F674" s="2">
        <v>0.00735097</v>
      </c>
      <c r="G674" s="2">
        <v>-1.1570702</v>
      </c>
      <c r="H674" s="2">
        <v>0.8330487</v>
      </c>
      <c r="I674" s="2">
        <v>1.85480881</v>
      </c>
      <c r="J674" s="2">
        <v>-1.3482252</v>
      </c>
      <c r="K674" s="2">
        <v>1.29979244</v>
      </c>
      <c r="L674" s="2">
        <v>0.17691723</v>
      </c>
      <c r="M674" s="2">
        <v>-0.3069968</v>
      </c>
      <c r="N674" s="2">
        <v>4.6536873</v>
      </c>
      <c r="O674" s="2">
        <v>0.50813842</v>
      </c>
      <c r="P674" s="2">
        <v>-2.0</v>
      </c>
      <c r="Q674" s="1">
        <v>0.0</v>
      </c>
      <c r="R674" s="6">
        <v>0.0</v>
      </c>
      <c r="S674" s="2">
        <v>0.0</v>
      </c>
      <c r="T674" s="2">
        <v>0.0</v>
      </c>
      <c r="U674" s="6">
        <v>0.0</v>
      </c>
      <c r="V674" s="6"/>
      <c r="W674" s="6"/>
      <c r="X674" s="6"/>
      <c r="Y674" s="6"/>
      <c r="Z674" s="6"/>
    </row>
    <row r="675">
      <c r="A675" s="1" t="s">
        <v>1085</v>
      </c>
      <c r="B675" s="2">
        <v>1.22572441</v>
      </c>
      <c r="C675" s="2">
        <v>0.08102627</v>
      </c>
      <c r="D675" s="2">
        <v>-0.0713216</v>
      </c>
      <c r="E675" s="2">
        <v>-0.1778188</v>
      </c>
      <c r="F675" s="2">
        <v>0.31364119</v>
      </c>
      <c r="G675" s="2">
        <v>-0.8175543</v>
      </c>
      <c r="H675" s="2">
        <v>0.98012651</v>
      </c>
      <c r="I675" s="2">
        <v>1.7632551</v>
      </c>
      <c r="J675" s="2">
        <v>-1.1370714</v>
      </c>
      <c r="K675" s="2">
        <v>-0.0084542</v>
      </c>
      <c r="L675" s="2">
        <v>-0.0305157</v>
      </c>
      <c r="M675" s="2">
        <v>0.0648966</v>
      </c>
      <c r="N675" s="2">
        <v>3.91141487</v>
      </c>
      <c r="O675" s="2">
        <v>0.99655001</v>
      </c>
      <c r="P675" s="2">
        <v>-3.0</v>
      </c>
      <c r="Q675" s="1">
        <v>0.0</v>
      </c>
      <c r="R675" s="6">
        <v>0.0</v>
      </c>
      <c r="S675" s="2">
        <v>0.0</v>
      </c>
      <c r="T675" s="2">
        <v>0.0</v>
      </c>
      <c r="U675" s="6">
        <v>0.0</v>
      </c>
      <c r="V675" s="6"/>
      <c r="W675" s="6"/>
      <c r="X675" s="6"/>
      <c r="Y675" s="6"/>
      <c r="Z675" s="6"/>
    </row>
    <row r="676">
      <c r="A676" s="1" t="s">
        <v>1084</v>
      </c>
      <c r="B676" s="2">
        <v>-0.3268571</v>
      </c>
      <c r="C676" s="2">
        <v>0.08102627</v>
      </c>
      <c r="D676" s="2">
        <v>1.08534516</v>
      </c>
      <c r="E676" s="2">
        <v>-0.780167</v>
      </c>
      <c r="F676" s="2">
        <v>-0.1457941</v>
      </c>
      <c r="G676" s="2">
        <v>-0.1708573</v>
      </c>
      <c r="H676" s="2">
        <v>0.02412076</v>
      </c>
      <c r="I676" s="2">
        <v>1.60489194</v>
      </c>
      <c r="J676" s="2">
        <v>-0.4097636</v>
      </c>
      <c r="K676" s="2">
        <v>0.47189557</v>
      </c>
      <c r="L676" s="2">
        <v>-0.7565309</v>
      </c>
      <c r="M676" s="2">
        <v>-2.59834</v>
      </c>
      <c r="N676" s="2">
        <v>0.34450807</v>
      </c>
      <c r="O676" s="2">
        <v>-0.2285947</v>
      </c>
      <c r="P676" s="2">
        <v>3.0</v>
      </c>
      <c r="Q676" s="1">
        <v>0.0</v>
      </c>
      <c r="R676" s="6">
        <v>0.0</v>
      </c>
      <c r="S676" s="2">
        <v>1.0</v>
      </c>
      <c r="T676" s="2">
        <v>1.0</v>
      </c>
      <c r="U676" s="6">
        <v>1.0</v>
      </c>
      <c r="V676" s="6"/>
      <c r="W676" s="6"/>
      <c r="X676" s="6"/>
      <c r="Y676" s="6"/>
      <c r="Z676" s="6"/>
    </row>
    <row r="677">
      <c r="A677" s="1" t="s">
        <v>1169</v>
      </c>
      <c r="B677" s="2">
        <v>-0.6053933</v>
      </c>
      <c r="C677" s="2">
        <v>-4.8000152</v>
      </c>
      <c r="D677" s="2">
        <v>1.29598416</v>
      </c>
      <c r="E677" s="2">
        <v>0.11080356</v>
      </c>
      <c r="F677" s="2">
        <v>1.53880207</v>
      </c>
      <c r="G677" s="2">
        <v>-0.4133687</v>
      </c>
      <c r="H677" s="2">
        <v>-0.1817882</v>
      </c>
      <c r="I677" s="2">
        <v>1.46632416</v>
      </c>
      <c r="J677" s="2">
        <v>-0.5466226</v>
      </c>
      <c r="K677" s="2">
        <v>0.54818641</v>
      </c>
      <c r="L677" s="2">
        <v>-1.3327334</v>
      </c>
      <c r="M677" s="2">
        <v>-0.3645803</v>
      </c>
      <c r="N677" s="2">
        <v>-1.0330385</v>
      </c>
      <c r="O677" s="2">
        <v>-0.4040948</v>
      </c>
      <c r="P677" s="2">
        <v>-1.0</v>
      </c>
      <c r="Q677" s="1">
        <v>0.0</v>
      </c>
      <c r="R677" s="6">
        <v>0.0</v>
      </c>
      <c r="S677" s="2">
        <v>0.0</v>
      </c>
      <c r="T677" s="2">
        <v>0.0</v>
      </c>
      <c r="U677" s="6">
        <v>0.0</v>
      </c>
      <c r="V677" s="6"/>
      <c r="W677" s="6"/>
      <c r="X677" s="6"/>
      <c r="Y677" s="6"/>
      <c r="Z677" s="6"/>
    </row>
    <row r="678">
      <c r="A678" s="1" t="s">
        <v>1094</v>
      </c>
      <c r="B678" s="2">
        <v>1.42688946</v>
      </c>
      <c r="C678" s="2">
        <v>0.69905733</v>
      </c>
      <c r="D678" s="2">
        <v>-1.3905869</v>
      </c>
      <c r="E678" s="2">
        <v>0.45659845</v>
      </c>
      <c r="F678" s="2">
        <v>0.31364119</v>
      </c>
      <c r="G678" s="2">
        <v>-0.8498892</v>
      </c>
      <c r="H678" s="2">
        <v>1.215451</v>
      </c>
      <c r="I678" s="2">
        <v>1.45395204</v>
      </c>
      <c r="J678" s="2">
        <v>0.9783775</v>
      </c>
      <c r="K678" s="2">
        <v>-0.1525591</v>
      </c>
      <c r="L678" s="2">
        <v>0.26910963</v>
      </c>
      <c r="M678" s="2">
        <v>0.1632684</v>
      </c>
      <c r="N678" s="2">
        <v>5.30382864</v>
      </c>
      <c r="O678" s="2">
        <v>1.47358599</v>
      </c>
      <c r="P678" s="2">
        <v>3.0</v>
      </c>
      <c r="Q678" s="1">
        <v>0.0</v>
      </c>
      <c r="R678" s="6">
        <v>0.0</v>
      </c>
      <c r="S678" s="2">
        <v>1.0</v>
      </c>
      <c r="T678" s="2">
        <v>1.0</v>
      </c>
      <c r="U678" s="6">
        <v>1.0</v>
      </c>
      <c r="V678" s="6"/>
      <c r="W678" s="6"/>
      <c r="X678" s="6"/>
      <c r="Y678" s="6"/>
      <c r="Z678" s="6"/>
    </row>
    <row r="679">
      <c r="A679" s="1" t="s">
        <v>1079</v>
      </c>
      <c r="B679" s="2">
        <v>0.33853498</v>
      </c>
      <c r="C679" s="2">
        <v>1.09925357</v>
      </c>
      <c r="D679" s="2">
        <v>0.36104264</v>
      </c>
      <c r="E679" s="2">
        <v>0.05734999</v>
      </c>
      <c r="F679" s="2">
        <v>-1.0646648</v>
      </c>
      <c r="G679" s="2">
        <v>-0.5427081</v>
      </c>
      <c r="H679" s="2">
        <v>0.24473747</v>
      </c>
      <c r="I679" s="2">
        <v>1.4094124</v>
      </c>
      <c r="J679" s="2">
        <v>-0.4097636</v>
      </c>
      <c r="K679" s="2">
        <v>0.27975568</v>
      </c>
      <c r="L679" s="2">
        <v>-0.0766119</v>
      </c>
      <c r="M679" s="2">
        <v>0.53036318</v>
      </c>
      <c r="N679" s="2">
        <v>3.88657413</v>
      </c>
      <c r="O679" s="2">
        <v>0.89438766</v>
      </c>
      <c r="P679" s="2">
        <v>1.0</v>
      </c>
      <c r="Q679" s="1">
        <v>0.0</v>
      </c>
      <c r="R679" s="6">
        <v>0.0</v>
      </c>
      <c r="S679" s="2">
        <v>0.0</v>
      </c>
      <c r="T679" s="2">
        <v>0.0</v>
      </c>
      <c r="U679" s="6">
        <v>1.0</v>
      </c>
      <c r="V679" s="6"/>
      <c r="W679" s="6"/>
      <c r="X679" s="6"/>
      <c r="Y679" s="6"/>
      <c r="Z679" s="6"/>
    </row>
    <row r="680">
      <c r="A680" s="1" t="s">
        <v>1122</v>
      </c>
      <c r="B680" s="2">
        <v>-0.0328466</v>
      </c>
      <c r="C680" s="2">
        <v>1.69954793</v>
      </c>
      <c r="D680" s="2">
        <v>0.90796495</v>
      </c>
      <c r="E680" s="2">
        <v>1.89287033</v>
      </c>
      <c r="F680" s="2">
        <v>-0.1457941</v>
      </c>
      <c r="G680" s="2">
        <v>-0.5427081</v>
      </c>
      <c r="H680" s="2">
        <v>0.40652306</v>
      </c>
      <c r="I680" s="2">
        <v>1.36487276</v>
      </c>
      <c r="J680" s="2">
        <v>-1.054956</v>
      </c>
      <c r="K680" s="2">
        <v>1.07374551</v>
      </c>
      <c r="L680" s="2">
        <v>-0.6528144</v>
      </c>
      <c r="M680" s="2">
        <v>-0.1630381</v>
      </c>
      <c r="N680" s="2">
        <v>6.84065881</v>
      </c>
      <c r="O680" s="2">
        <v>1.50633649</v>
      </c>
      <c r="P680" s="2">
        <v>-3.0</v>
      </c>
      <c r="Q680" s="1">
        <v>0.0</v>
      </c>
      <c r="R680" s="6">
        <v>0.0</v>
      </c>
      <c r="S680" s="2">
        <v>0.0</v>
      </c>
      <c r="T680" s="2">
        <v>0.0</v>
      </c>
      <c r="U680" s="6">
        <v>0.0</v>
      </c>
      <c r="V680" s="6"/>
      <c r="W680" s="6"/>
      <c r="X680" s="6"/>
      <c r="Y680" s="6"/>
      <c r="Z680" s="6"/>
    </row>
    <row r="681">
      <c r="A681" s="1" t="s">
        <v>1072</v>
      </c>
      <c r="B681" s="2">
        <v>1.2050921</v>
      </c>
      <c r="C681" s="2">
        <v>0.08102627</v>
      </c>
      <c r="D681" s="2">
        <v>0.93752832</v>
      </c>
      <c r="E681" s="2">
        <v>0.12641166</v>
      </c>
      <c r="F681" s="2">
        <v>0.4667863</v>
      </c>
      <c r="G681" s="2">
        <v>-1.1247354</v>
      </c>
      <c r="H681" s="2">
        <v>0.42123084</v>
      </c>
      <c r="I681" s="2">
        <v>1.34755179</v>
      </c>
      <c r="J681" s="2">
        <v>-0.491879</v>
      </c>
      <c r="K681" s="2">
        <v>-0.1610358</v>
      </c>
      <c r="L681" s="2">
        <v>0.69549951</v>
      </c>
      <c r="M681" s="2">
        <v>0.45358518</v>
      </c>
      <c r="N681" s="2">
        <v>5.73311875</v>
      </c>
      <c r="O681" s="2">
        <v>0.88187542</v>
      </c>
      <c r="P681" s="2">
        <v>-1.0</v>
      </c>
      <c r="Q681" s="1">
        <v>0.0</v>
      </c>
      <c r="R681" s="6">
        <v>0.0</v>
      </c>
      <c r="S681" s="2">
        <v>0.0</v>
      </c>
      <c r="T681" s="2">
        <v>0.0</v>
      </c>
      <c r="U681" s="6">
        <v>0.0</v>
      </c>
      <c r="V681" s="6"/>
      <c r="W681" s="6"/>
      <c r="X681" s="6"/>
      <c r="Y681" s="6"/>
      <c r="Z681" s="6"/>
    </row>
    <row r="682">
      <c r="A682" s="1" t="s">
        <v>1073</v>
      </c>
      <c r="B682" s="2">
        <v>0.93171396</v>
      </c>
      <c r="C682" s="2">
        <v>1.09925357</v>
      </c>
      <c r="D682" s="2">
        <v>-0.9896338</v>
      </c>
      <c r="E682" s="2">
        <v>1.44713563</v>
      </c>
      <c r="F682" s="2">
        <v>0.92622163</v>
      </c>
      <c r="G682" s="2">
        <v>-1.7390975</v>
      </c>
      <c r="H682" s="2">
        <v>1.95084004</v>
      </c>
      <c r="I682" s="2">
        <v>1.34260294</v>
      </c>
      <c r="J682" s="2">
        <v>1.59619806</v>
      </c>
      <c r="K682" s="2">
        <v>1.25458306</v>
      </c>
      <c r="L682" s="2">
        <v>0.78769192</v>
      </c>
      <c r="M682" s="2">
        <v>0.37440788</v>
      </c>
      <c r="N682" s="2">
        <v>10.1433493</v>
      </c>
      <c r="O682" s="2">
        <v>2.50246177</v>
      </c>
      <c r="P682" s="2">
        <v>3.0</v>
      </c>
      <c r="Q682" s="1">
        <v>0.0</v>
      </c>
      <c r="R682" s="6">
        <v>0.0</v>
      </c>
      <c r="S682" s="2">
        <v>1.0</v>
      </c>
      <c r="T682" s="2">
        <v>1.0</v>
      </c>
      <c r="U682" s="6">
        <v>1.0</v>
      </c>
      <c r="V682" s="6"/>
      <c r="W682" s="6"/>
      <c r="X682" s="6"/>
      <c r="Y682" s="6"/>
      <c r="Z682" s="6"/>
    </row>
    <row r="683">
      <c r="A683" s="1" t="s">
        <v>1142</v>
      </c>
      <c r="B683" s="2">
        <v>2.53587625</v>
      </c>
      <c r="C683" s="2">
        <v>-0.7980528</v>
      </c>
      <c r="D683" s="2">
        <v>0.4423419</v>
      </c>
      <c r="E683" s="2">
        <v>2.53265419</v>
      </c>
      <c r="F683" s="2">
        <v>0.31364119</v>
      </c>
      <c r="G683" s="2">
        <v>-1.9654414</v>
      </c>
      <c r="H683" s="2">
        <v>2.70093686</v>
      </c>
      <c r="I683" s="2">
        <v>1.30053772</v>
      </c>
      <c r="J683" s="2">
        <v>0.70856979</v>
      </c>
      <c r="K683" s="2">
        <v>1.31392037</v>
      </c>
      <c r="L683" s="2">
        <v>1.62894762</v>
      </c>
      <c r="M683" s="2">
        <v>1.21656648</v>
      </c>
      <c r="N683" s="2">
        <v>13.7806869</v>
      </c>
      <c r="O683" s="2">
        <v>2.52835605</v>
      </c>
      <c r="P683" s="2">
        <v>2.0</v>
      </c>
      <c r="Q683" s="1">
        <v>0.0</v>
      </c>
      <c r="R683" s="6">
        <v>0.0</v>
      </c>
      <c r="S683" s="2">
        <v>0.0</v>
      </c>
      <c r="T683" s="2">
        <v>1.0</v>
      </c>
      <c r="U683" s="6">
        <v>1.0</v>
      </c>
      <c r="V683" s="6"/>
      <c r="W683" s="6"/>
      <c r="X683" s="6"/>
      <c r="Y683" s="6"/>
      <c r="Z683" s="6"/>
    </row>
    <row r="684">
      <c r="A684" s="1" t="s">
        <v>1088</v>
      </c>
      <c r="B684" s="2">
        <v>1.43720561</v>
      </c>
      <c r="C684" s="2">
        <v>0.08102627</v>
      </c>
      <c r="D684" s="2">
        <v>0.27420024</v>
      </c>
      <c r="E684" s="2">
        <v>-0.8554543</v>
      </c>
      <c r="F684" s="2">
        <v>0.16049608</v>
      </c>
      <c r="G684" s="2">
        <v>-1.0924005</v>
      </c>
      <c r="H684" s="2">
        <v>0.27415303</v>
      </c>
      <c r="I684" s="2">
        <v>1.25352366</v>
      </c>
      <c r="J684" s="2">
        <v>0.35664669</v>
      </c>
      <c r="K684" s="2">
        <v>-0.4520713</v>
      </c>
      <c r="L684" s="2">
        <v>0.32672989</v>
      </c>
      <c r="M684" s="2">
        <v>-0.2662085</v>
      </c>
      <c r="N684" s="2">
        <v>2.77545282</v>
      </c>
      <c r="O684" s="2">
        <v>0.36257261</v>
      </c>
      <c r="P684" s="2">
        <v>1.0</v>
      </c>
      <c r="Q684" s="1">
        <v>0.0</v>
      </c>
      <c r="R684" s="6">
        <v>0.0</v>
      </c>
      <c r="S684" s="2">
        <v>0.0</v>
      </c>
      <c r="T684" s="2">
        <v>0.0</v>
      </c>
      <c r="U684" s="6">
        <v>1.0</v>
      </c>
      <c r="V684" s="6"/>
      <c r="W684" s="6"/>
      <c r="X684" s="6"/>
      <c r="Y684" s="6"/>
      <c r="Z684" s="6"/>
    </row>
    <row r="685">
      <c r="A685" s="1" t="s">
        <v>1254</v>
      </c>
      <c r="B685" s="2">
        <v>0.65833582</v>
      </c>
      <c r="C685" s="2">
        <v>0.08102627</v>
      </c>
      <c r="D685" s="2">
        <v>-0.8381215</v>
      </c>
      <c r="E685" s="2">
        <v>0.66963246</v>
      </c>
      <c r="F685" s="2">
        <v>-1.0646648</v>
      </c>
      <c r="G685" s="2">
        <v>-0.6558801</v>
      </c>
      <c r="H685" s="2">
        <v>0.49476974</v>
      </c>
      <c r="I685" s="2">
        <v>1.22630499</v>
      </c>
      <c r="J685" s="2">
        <v>0.5365185</v>
      </c>
      <c r="K685" s="2">
        <v>-0.5481412</v>
      </c>
      <c r="L685" s="2">
        <v>-0.330141</v>
      </c>
      <c r="M685" s="2">
        <v>-0.4293617</v>
      </c>
      <c r="N685" s="2">
        <v>0.47048643</v>
      </c>
      <c r="O685" s="2">
        <v>0.44267715</v>
      </c>
      <c r="P685" s="2">
        <v>1.0</v>
      </c>
      <c r="Q685" s="1">
        <v>0.0</v>
      </c>
      <c r="R685" s="6">
        <v>0.0</v>
      </c>
      <c r="S685" s="2">
        <v>0.0</v>
      </c>
      <c r="T685" s="2">
        <v>0.0</v>
      </c>
      <c r="U685" s="6">
        <v>1.0</v>
      </c>
      <c r="V685" s="6"/>
      <c r="W685" s="6"/>
      <c r="X685" s="6"/>
      <c r="Y685" s="6"/>
      <c r="Z685" s="6"/>
    </row>
    <row r="686">
      <c r="A686" s="1" t="s">
        <v>1185</v>
      </c>
      <c r="B686" s="2">
        <v>0.61191312</v>
      </c>
      <c r="C686" s="2">
        <v>-1.5984453</v>
      </c>
      <c r="D686" s="2">
        <v>0.79710232</v>
      </c>
      <c r="E686" s="2">
        <v>1.06509757</v>
      </c>
      <c r="F686" s="2">
        <v>0.31364119</v>
      </c>
      <c r="G686" s="2">
        <v>-0.8498892</v>
      </c>
      <c r="H686" s="2">
        <v>1.05366541</v>
      </c>
      <c r="I686" s="2">
        <v>1.06299297</v>
      </c>
      <c r="J686" s="2">
        <v>-0.3706611</v>
      </c>
      <c r="K686" s="2">
        <v>0.16673221</v>
      </c>
      <c r="L686" s="2">
        <v>0.17691723</v>
      </c>
      <c r="M686" s="2">
        <v>0.69351641</v>
      </c>
      <c r="N686" s="2">
        <v>4.62581012</v>
      </c>
      <c r="O686" s="2">
        <v>0.87091343</v>
      </c>
      <c r="P686" s="2">
        <v>3.0</v>
      </c>
      <c r="Q686" s="1">
        <v>0.0</v>
      </c>
      <c r="R686" s="6">
        <v>0.0</v>
      </c>
      <c r="S686" s="2">
        <v>1.0</v>
      </c>
      <c r="T686" s="2">
        <v>1.0</v>
      </c>
      <c r="U686" s="6">
        <v>1.0</v>
      </c>
      <c r="V686" s="6"/>
      <c r="W686" s="6"/>
      <c r="X686" s="6"/>
      <c r="Y686" s="6"/>
      <c r="Z686" s="6"/>
    </row>
    <row r="687">
      <c r="A687" s="1" t="s">
        <v>1114</v>
      </c>
      <c r="B687" s="2">
        <v>0.76149738</v>
      </c>
      <c r="C687" s="2">
        <v>0.08102627</v>
      </c>
      <c r="D687" s="2">
        <v>1.81334311</v>
      </c>
      <c r="E687" s="2">
        <v>0.38913444</v>
      </c>
      <c r="F687" s="2">
        <v>-0.6052295</v>
      </c>
      <c r="G687" s="2">
        <v>-0.5750429</v>
      </c>
      <c r="H687" s="2">
        <v>0.39181528</v>
      </c>
      <c r="I687" s="2">
        <v>1.05062085</v>
      </c>
      <c r="J687" s="2">
        <v>0.14158257</v>
      </c>
      <c r="K687" s="2">
        <v>-0.1299544</v>
      </c>
      <c r="L687" s="2">
        <v>-0.6182423</v>
      </c>
      <c r="M687" s="2">
        <v>-0.6524978</v>
      </c>
      <c r="N687" s="2">
        <v>3.97285687</v>
      </c>
      <c r="O687" s="2">
        <v>0.33966396</v>
      </c>
      <c r="P687" s="2">
        <v>1.0</v>
      </c>
      <c r="Q687" s="1">
        <v>0.0</v>
      </c>
      <c r="R687" s="6">
        <v>0.0</v>
      </c>
      <c r="S687" s="2">
        <v>0.0</v>
      </c>
      <c r="T687" s="2">
        <v>0.0</v>
      </c>
      <c r="U687" s="6">
        <v>1.0</v>
      </c>
      <c r="V687" s="6"/>
      <c r="W687" s="6"/>
      <c r="X687" s="6"/>
      <c r="Y687" s="6"/>
      <c r="Z687" s="6"/>
    </row>
    <row r="688">
      <c r="A688" s="1" t="s">
        <v>1221</v>
      </c>
      <c r="B688" s="2">
        <v>-0.2752763</v>
      </c>
      <c r="C688" s="2">
        <v>-3.5994265</v>
      </c>
      <c r="D688" s="2">
        <v>-0.7974719</v>
      </c>
      <c r="E688" s="2">
        <v>-0.8678671</v>
      </c>
      <c r="F688" s="2">
        <v>0.61993141</v>
      </c>
      <c r="G688" s="2">
        <v>-0.0253505</v>
      </c>
      <c r="H688" s="2">
        <v>0.11236745</v>
      </c>
      <c r="I688" s="2">
        <v>1.0357743</v>
      </c>
      <c r="J688" s="2">
        <v>0.72030056</v>
      </c>
      <c r="K688" s="2">
        <v>-1.1895494</v>
      </c>
      <c r="L688" s="2">
        <v>-0.7334828</v>
      </c>
      <c r="M688" s="2">
        <v>0.19206015</v>
      </c>
      <c r="N688" s="2">
        <v>-4.4683396</v>
      </c>
      <c r="O688" s="2">
        <v>-0.5758947</v>
      </c>
      <c r="P688" s="2">
        <v>2.0</v>
      </c>
      <c r="Q688" s="1">
        <v>0.0</v>
      </c>
      <c r="R688" s="6">
        <v>0.0</v>
      </c>
      <c r="S688" s="2">
        <v>0.0</v>
      </c>
      <c r="T688" s="2">
        <v>1.0</v>
      </c>
      <c r="U688" s="6">
        <v>1.0</v>
      </c>
      <c r="V688" s="6"/>
      <c r="W688" s="6"/>
      <c r="X688" s="6"/>
      <c r="Y688" s="6"/>
      <c r="Z688" s="6"/>
    </row>
    <row r="689">
      <c r="A689" s="1" t="s">
        <v>1146</v>
      </c>
      <c r="B689" s="2">
        <v>-0.1102178</v>
      </c>
      <c r="C689" s="2">
        <v>-0.5015314</v>
      </c>
      <c r="D689" s="2">
        <v>1.01697987</v>
      </c>
      <c r="E689" s="2">
        <v>0.41425222</v>
      </c>
      <c r="F689" s="2">
        <v>-0.6052295</v>
      </c>
      <c r="G689" s="2">
        <v>0.86385781</v>
      </c>
      <c r="H689" s="2">
        <v>0.24473747</v>
      </c>
      <c r="I689" s="2">
        <v>1.03082545</v>
      </c>
      <c r="J689" s="2">
        <v>0.66164671</v>
      </c>
      <c r="K689" s="2">
        <v>0.26280216</v>
      </c>
      <c r="L689" s="2">
        <v>-1.2059689</v>
      </c>
      <c r="M689" s="2">
        <v>-1.6362158</v>
      </c>
      <c r="N689" s="2">
        <v>2.04095429</v>
      </c>
      <c r="O689" s="2">
        <v>-0.0185775</v>
      </c>
      <c r="P689" s="2">
        <v>1.0</v>
      </c>
      <c r="Q689" s="1">
        <v>0.0</v>
      </c>
      <c r="R689" s="6">
        <v>0.0</v>
      </c>
      <c r="S689" s="2">
        <v>0.0</v>
      </c>
      <c r="T689" s="2">
        <v>0.0</v>
      </c>
      <c r="U689" s="6">
        <v>1.0</v>
      </c>
      <c r="V689" s="6"/>
      <c r="W689" s="6"/>
      <c r="X689" s="6"/>
      <c r="Y689" s="6"/>
      <c r="Z689" s="6"/>
    </row>
    <row r="690">
      <c r="A690" s="1" t="s">
        <v>1097</v>
      </c>
      <c r="B690" s="2">
        <v>0.36432537</v>
      </c>
      <c r="C690" s="2">
        <v>-0.5495069</v>
      </c>
      <c r="D690" s="2">
        <v>0.39430143</v>
      </c>
      <c r="E690" s="2">
        <v>1.51708169</v>
      </c>
      <c r="F690" s="2">
        <v>0.00735097</v>
      </c>
      <c r="G690" s="2">
        <v>-0.1385225</v>
      </c>
      <c r="H690" s="2">
        <v>0.0682441</v>
      </c>
      <c r="I690" s="2">
        <v>1.00360678</v>
      </c>
      <c r="J690" s="2">
        <v>-1.4616227</v>
      </c>
      <c r="K690" s="2">
        <v>1.17264104</v>
      </c>
      <c r="L690" s="2">
        <v>0.86836027</v>
      </c>
      <c r="M690" s="2">
        <v>0.38880375</v>
      </c>
      <c r="N690" s="2">
        <v>5.12898109</v>
      </c>
      <c r="O690" s="2">
        <v>0.77031148</v>
      </c>
      <c r="P690" s="2">
        <v>3.0</v>
      </c>
      <c r="Q690" s="1">
        <v>0.0</v>
      </c>
      <c r="R690" s="6">
        <v>0.0</v>
      </c>
      <c r="S690" s="2">
        <v>1.0</v>
      </c>
      <c r="T690" s="2">
        <v>1.0</v>
      </c>
      <c r="U690" s="6">
        <v>1.0</v>
      </c>
      <c r="V690" s="6"/>
      <c r="W690" s="6"/>
      <c r="X690" s="6"/>
      <c r="Y690" s="6"/>
      <c r="Z690" s="6"/>
    </row>
    <row r="691">
      <c r="A691" s="1" t="s">
        <v>1282</v>
      </c>
      <c r="B691" s="2">
        <v>1.59710603</v>
      </c>
      <c r="C691" s="2">
        <v>-0.3978566</v>
      </c>
      <c r="D691" s="2">
        <v>1.53249111</v>
      </c>
      <c r="E691" s="2">
        <v>-1.3903555</v>
      </c>
      <c r="F691" s="2">
        <v>-0.7583746</v>
      </c>
      <c r="G691" s="2">
        <v>0.03931918</v>
      </c>
      <c r="H691" s="2">
        <v>0.98012651</v>
      </c>
      <c r="I691" s="2">
        <v>0.85019246</v>
      </c>
      <c r="J691" s="2">
        <v>2.11235194</v>
      </c>
      <c r="K691" s="2">
        <v>-0.6216064</v>
      </c>
      <c r="L691" s="2">
        <v>0.40739824</v>
      </c>
      <c r="M691" s="2">
        <v>-2.1664638</v>
      </c>
      <c r="N691" s="2">
        <v>3.64536503</v>
      </c>
      <c r="O691" s="2">
        <v>-0.3603731</v>
      </c>
      <c r="P691" s="2">
        <v>1.0</v>
      </c>
      <c r="Q691" s="1">
        <v>0.0</v>
      </c>
      <c r="R691" s="6">
        <v>0.0</v>
      </c>
      <c r="S691" s="2">
        <v>0.0</v>
      </c>
      <c r="T691" s="2">
        <v>0.0</v>
      </c>
      <c r="U691" s="6">
        <v>1.0</v>
      </c>
      <c r="V691" s="6"/>
      <c r="W691" s="6"/>
      <c r="X691" s="6"/>
      <c r="Y691" s="6"/>
      <c r="Z691" s="6"/>
    </row>
    <row r="692">
      <c r="A692" s="1" t="s">
        <v>1103</v>
      </c>
      <c r="B692" s="2">
        <v>0.62222928</v>
      </c>
      <c r="C692" s="2">
        <v>0.89915545</v>
      </c>
      <c r="D692" s="2">
        <v>0.12823111</v>
      </c>
      <c r="E692" s="2">
        <v>0.20176657</v>
      </c>
      <c r="F692" s="2">
        <v>-0.1457941</v>
      </c>
      <c r="G692" s="2">
        <v>-0.7367172</v>
      </c>
      <c r="H692" s="2">
        <v>0.70067868</v>
      </c>
      <c r="I692" s="2">
        <v>0.83534592</v>
      </c>
      <c r="J692" s="2">
        <v>-0.3080969</v>
      </c>
      <c r="K692" s="2">
        <v>0.13282518</v>
      </c>
      <c r="L692" s="2">
        <v>0.26910963</v>
      </c>
      <c r="M692" s="2">
        <v>0.12008078</v>
      </c>
      <c r="N692" s="2">
        <v>3.65148208</v>
      </c>
      <c r="O692" s="2">
        <v>0.84625943</v>
      </c>
      <c r="P692" s="2">
        <v>-3.0</v>
      </c>
      <c r="Q692" s="1">
        <v>0.0</v>
      </c>
      <c r="R692" s="6">
        <v>0.0</v>
      </c>
      <c r="S692" s="2">
        <v>0.0</v>
      </c>
      <c r="T692" s="2">
        <v>0.0</v>
      </c>
      <c r="U692" s="6">
        <v>0.0</v>
      </c>
      <c r="V692" s="6"/>
      <c r="W692" s="6"/>
      <c r="X692" s="6"/>
      <c r="Y692" s="6"/>
      <c r="Z692" s="6"/>
    </row>
    <row r="693">
      <c r="A693" s="1" t="s">
        <v>1143</v>
      </c>
      <c r="B693" s="2">
        <v>0.83886856</v>
      </c>
      <c r="C693" s="2">
        <v>0.29886109</v>
      </c>
      <c r="D693" s="2">
        <v>0.45342816</v>
      </c>
      <c r="E693" s="2">
        <v>0.63720976</v>
      </c>
      <c r="F693" s="2">
        <v>0.16049608</v>
      </c>
      <c r="G693" s="2">
        <v>-0.6558801</v>
      </c>
      <c r="H693" s="2">
        <v>0.00941298</v>
      </c>
      <c r="I693" s="2">
        <v>0.8031784</v>
      </c>
      <c r="J693" s="2">
        <v>-0.5388021</v>
      </c>
      <c r="K693" s="2">
        <v>-0.5142342</v>
      </c>
      <c r="L693" s="2">
        <v>-0.0535638</v>
      </c>
      <c r="M693" s="2">
        <v>0.82547858</v>
      </c>
      <c r="N693" s="2">
        <v>3.16578745</v>
      </c>
      <c r="O693" s="2">
        <v>0.65013574</v>
      </c>
      <c r="P693" s="2">
        <v>2.0</v>
      </c>
      <c r="Q693" s="1">
        <v>0.0</v>
      </c>
      <c r="R693" s="6">
        <v>0.0</v>
      </c>
      <c r="S693" s="2">
        <v>0.0</v>
      </c>
      <c r="T693" s="2">
        <v>1.0</v>
      </c>
      <c r="U693" s="6">
        <v>1.0</v>
      </c>
      <c r="V693" s="6"/>
      <c r="W693" s="6"/>
      <c r="X693" s="6"/>
      <c r="Y693" s="6"/>
      <c r="Z693" s="6"/>
    </row>
    <row r="694">
      <c r="A694" s="1" t="s">
        <v>1087</v>
      </c>
      <c r="B694" s="2">
        <v>0.26116381</v>
      </c>
      <c r="C694" s="2">
        <v>0.08102627</v>
      </c>
      <c r="D694" s="2">
        <v>1.5657499</v>
      </c>
      <c r="E694" s="2">
        <v>1.58450499</v>
      </c>
      <c r="F694" s="2">
        <v>1.23251185</v>
      </c>
      <c r="G694" s="2">
        <v>-0.5588755</v>
      </c>
      <c r="H694" s="2">
        <v>0.03882854</v>
      </c>
      <c r="I694" s="2">
        <v>0.8031784</v>
      </c>
      <c r="J694" s="2">
        <v>-0.5231611</v>
      </c>
      <c r="K694" s="2">
        <v>0.48037233</v>
      </c>
      <c r="L694" s="2">
        <v>0.37282609</v>
      </c>
      <c r="M694" s="2">
        <v>0.22804983</v>
      </c>
      <c r="N694" s="2">
        <v>7.27232185</v>
      </c>
      <c r="O694" s="2">
        <v>1.02233101</v>
      </c>
      <c r="P694" s="2">
        <v>2.0</v>
      </c>
      <c r="Q694" s="1">
        <v>0.0</v>
      </c>
      <c r="R694" s="6">
        <v>0.0</v>
      </c>
      <c r="S694" s="2">
        <v>0.0</v>
      </c>
      <c r="T694" s="2">
        <v>1.0</v>
      </c>
      <c r="U694" s="6">
        <v>1.0</v>
      </c>
      <c r="V694" s="6"/>
      <c r="W694" s="6"/>
      <c r="X694" s="6"/>
      <c r="Y694" s="6"/>
      <c r="Z694" s="6"/>
    </row>
    <row r="695">
      <c r="A695" s="1" t="s">
        <v>1268</v>
      </c>
      <c r="B695" s="2">
        <v>1.30825366</v>
      </c>
      <c r="C695" s="2">
        <v>0.08102627</v>
      </c>
      <c r="D695" s="2">
        <v>-0.6644367</v>
      </c>
      <c r="E695" s="2">
        <v>1.05659802</v>
      </c>
      <c r="F695" s="2">
        <v>1.53880207</v>
      </c>
      <c r="G695" s="2">
        <v>-1.2540748</v>
      </c>
      <c r="H695" s="2">
        <v>2.14204119</v>
      </c>
      <c r="I695" s="2">
        <v>0.79080628</v>
      </c>
      <c r="J695" s="2">
        <v>1.65094165</v>
      </c>
      <c r="K695" s="2">
        <v>-0.3362222</v>
      </c>
      <c r="L695" s="2">
        <v>1.260178</v>
      </c>
      <c r="M695" s="2">
        <v>0.45118587</v>
      </c>
      <c r="N695" s="2">
        <v>8.39963171</v>
      </c>
      <c r="O695" s="2">
        <v>1.86491387</v>
      </c>
      <c r="P695" s="2">
        <v>-5.0</v>
      </c>
      <c r="Q695" s="1">
        <v>0.0</v>
      </c>
      <c r="R695" s="6">
        <v>0.0</v>
      </c>
      <c r="S695" s="2">
        <v>0.0</v>
      </c>
      <c r="T695" s="2">
        <v>0.0</v>
      </c>
      <c r="U695" s="6">
        <v>0.0</v>
      </c>
      <c r="V695" s="6"/>
      <c r="W695" s="6"/>
      <c r="X695" s="6"/>
      <c r="Y695" s="6"/>
      <c r="Z695" s="6"/>
    </row>
    <row r="696">
      <c r="A696" s="1" t="s">
        <v>1086</v>
      </c>
      <c r="B696" s="2">
        <v>0.44169654</v>
      </c>
      <c r="C696" s="2">
        <v>0.08102627</v>
      </c>
      <c r="D696" s="2">
        <v>-0.4279298</v>
      </c>
      <c r="E696" s="2">
        <v>0.7585546</v>
      </c>
      <c r="F696" s="2">
        <v>0.4667863</v>
      </c>
      <c r="G696" s="2">
        <v>-0.995396</v>
      </c>
      <c r="H696" s="2">
        <v>0.58301643</v>
      </c>
      <c r="I696" s="2">
        <v>0.76853645</v>
      </c>
      <c r="J696" s="2">
        <v>-0.8829047</v>
      </c>
      <c r="K696" s="2">
        <v>1.81687479</v>
      </c>
      <c r="L696" s="2">
        <v>1.34084635</v>
      </c>
      <c r="M696" s="2">
        <v>0.52796386</v>
      </c>
      <c r="N696" s="2">
        <v>5.48786146</v>
      </c>
      <c r="O696" s="2">
        <v>1.17984277</v>
      </c>
      <c r="P696" s="2">
        <v>1.0</v>
      </c>
      <c r="Q696" s="1">
        <v>0.0</v>
      </c>
      <c r="R696" s="6">
        <v>0.0</v>
      </c>
      <c r="S696" s="2">
        <v>0.0</v>
      </c>
      <c r="T696" s="2">
        <v>0.0</v>
      </c>
      <c r="U696" s="6">
        <v>1.0</v>
      </c>
      <c r="V696" s="6"/>
      <c r="W696" s="6"/>
      <c r="X696" s="6"/>
      <c r="Y696" s="6"/>
      <c r="Z696" s="6"/>
    </row>
    <row r="697">
      <c r="A697" s="1" t="s">
        <v>1147</v>
      </c>
      <c r="B697" s="2">
        <v>0.25600573</v>
      </c>
      <c r="C697" s="2">
        <v>-1.9986415</v>
      </c>
      <c r="D697" s="2">
        <v>1.43086703</v>
      </c>
      <c r="E697" s="2">
        <v>0.73022809</v>
      </c>
      <c r="F697" s="2">
        <v>-1.5241001</v>
      </c>
      <c r="G697" s="2">
        <v>-0.1546899</v>
      </c>
      <c r="H697" s="2">
        <v>0.98012651</v>
      </c>
      <c r="I697" s="2">
        <v>0.75368991</v>
      </c>
      <c r="J697" s="2">
        <v>-0.2689944</v>
      </c>
      <c r="K697" s="2">
        <v>0.95789646</v>
      </c>
      <c r="L697" s="2">
        <v>0.44197039</v>
      </c>
      <c r="M697" s="2">
        <v>-0.0454718</v>
      </c>
      <c r="N697" s="2">
        <v>3.26748394</v>
      </c>
      <c r="O697" s="2">
        <v>0.12715058</v>
      </c>
      <c r="P697" s="2">
        <v>2.0</v>
      </c>
      <c r="Q697" s="1">
        <v>0.0</v>
      </c>
      <c r="R697" s="6">
        <v>0.0</v>
      </c>
      <c r="S697" s="2">
        <v>0.0</v>
      </c>
      <c r="T697" s="2">
        <v>1.0</v>
      </c>
      <c r="U697" s="6">
        <v>1.0</v>
      </c>
      <c r="V697" s="6"/>
      <c r="W697" s="6"/>
      <c r="X697" s="6"/>
      <c r="Y697" s="6"/>
      <c r="Z697" s="6"/>
    </row>
    <row r="698">
      <c r="A698" s="1" t="s">
        <v>1231</v>
      </c>
      <c r="B698" s="2">
        <v>-0.0483209</v>
      </c>
      <c r="C698" s="2">
        <v>-1.198249</v>
      </c>
      <c r="D698" s="2">
        <v>-0.6884569</v>
      </c>
      <c r="E698" s="2">
        <v>1.21457873</v>
      </c>
      <c r="F698" s="2">
        <v>1.53880207</v>
      </c>
      <c r="G698" s="2">
        <v>-0.4295361</v>
      </c>
      <c r="H698" s="2">
        <v>0.33298416</v>
      </c>
      <c r="I698" s="2">
        <v>0.73142009</v>
      </c>
      <c r="J698" s="2">
        <v>0.02818513</v>
      </c>
      <c r="K698" s="2">
        <v>0.28540685</v>
      </c>
      <c r="L698" s="2">
        <v>0.33825394</v>
      </c>
      <c r="M698" s="2">
        <v>0.38400513</v>
      </c>
      <c r="N698" s="2">
        <v>2.94761644</v>
      </c>
      <c r="O698" s="2">
        <v>0.83470965</v>
      </c>
      <c r="P698" s="2">
        <v>-4.0</v>
      </c>
      <c r="Q698" s="1">
        <v>0.0</v>
      </c>
      <c r="R698" s="6">
        <v>0.0</v>
      </c>
      <c r="S698" s="2">
        <v>0.0</v>
      </c>
      <c r="T698" s="2">
        <v>0.0</v>
      </c>
      <c r="U698" s="6">
        <v>0.0</v>
      </c>
      <c r="V698" s="6"/>
      <c r="W698" s="6"/>
      <c r="X698" s="6"/>
      <c r="Y698" s="6"/>
      <c r="Z698" s="6"/>
    </row>
    <row r="699">
      <c r="A699" s="1" t="s">
        <v>1121</v>
      </c>
      <c r="B699" s="2">
        <v>0.1941088</v>
      </c>
      <c r="C699" s="2">
        <v>-1.198249</v>
      </c>
      <c r="D699" s="2">
        <v>-0.5498787</v>
      </c>
      <c r="E699" s="2">
        <v>1.30435897</v>
      </c>
      <c r="F699" s="2">
        <v>0.92622163</v>
      </c>
      <c r="G699" s="2">
        <v>-0.0415179</v>
      </c>
      <c r="H699" s="2">
        <v>-0.3729893</v>
      </c>
      <c r="I699" s="2">
        <v>0.71657354</v>
      </c>
      <c r="J699" s="2">
        <v>0.33318515</v>
      </c>
      <c r="K699" s="2">
        <v>1.27153658</v>
      </c>
      <c r="L699" s="2">
        <v>-0.8371992</v>
      </c>
      <c r="M699" s="2">
        <v>-0.6093101</v>
      </c>
      <c r="N699" s="2">
        <v>1.89635867</v>
      </c>
      <c r="O699" s="2">
        <v>0.40355557</v>
      </c>
      <c r="P699" s="2">
        <v>1.0</v>
      </c>
      <c r="Q699" s="1">
        <v>0.0</v>
      </c>
      <c r="R699" s="6">
        <v>0.0</v>
      </c>
      <c r="S699" s="2">
        <v>0.0</v>
      </c>
      <c r="T699" s="2">
        <v>0.0</v>
      </c>
      <c r="U699" s="6">
        <v>1.0</v>
      </c>
      <c r="V699" s="6"/>
      <c r="W699" s="6"/>
      <c r="X699" s="6"/>
      <c r="Y699" s="6"/>
      <c r="Z699" s="6"/>
    </row>
    <row r="700">
      <c r="A700" s="1" t="s">
        <v>1119</v>
      </c>
      <c r="B700" s="2">
        <v>0.35916729</v>
      </c>
      <c r="C700" s="2">
        <v>0.08102627</v>
      </c>
      <c r="D700" s="2">
        <v>0.44603732</v>
      </c>
      <c r="E700" s="2">
        <v>0.4774577</v>
      </c>
      <c r="F700" s="2">
        <v>1.07936674</v>
      </c>
      <c r="G700" s="2">
        <v>-0.5427081</v>
      </c>
      <c r="H700" s="2">
        <v>1.215451</v>
      </c>
      <c r="I700" s="2">
        <v>0.6819316</v>
      </c>
      <c r="J700" s="2">
        <v>-0.5153405</v>
      </c>
      <c r="K700" s="2">
        <v>0.26562775</v>
      </c>
      <c r="L700" s="2">
        <v>0.52263875</v>
      </c>
      <c r="M700" s="2">
        <v>1.10859743</v>
      </c>
      <c r="N700" s="2">
        <v>6.1506104</v>
      </c>
      <c r="O700" s="2">
        <v>1.35314965</v>
      </c>
      <c r="P700" s="2">
        <v>-1.0</v>
      </c>
      <c r="Q700" s="1">
        <v>0.0</v>
      </c>
      <c r="R700" s="6">
        <v>0.0</v>
      </c>
      <c r="S700" s="2">
        <v>0.0</v>
      </c>
      <c r="T700" s="2">
        <v>0.0</v>
      </c>
      <c r="U700" s="6">
        <v>0.0</v>
      </c>
      <c r="V700" s="6"/>
      <c r="W700" s="6"/>
      <c r="X700" s="6"/>
      <c r="Y700" s="6"/>
      <c r="Z700" s="6"/>
    </row>
    <row r="701">
      <c r="A701" s="1" t="s">
        <v>1150</v>
      </c>
      <c r="B701" s="2">
        <v>-0.8684553</v>
      </c>
      <c r="C701" s="2">
        <v>0.08102627</v>
      </c>
      <c r="D701" s="2">
        <v>-0.5424878</v>
      </c>
      <c r="E701" s="2">
        <v>0.46383173</v>
      </c>
      <c r="F701" s="2">
        <v>-0.9115197</v>
      </c>
      <c r="G701" s="2">
        <v>0.5243419</v>
      </c>
      <c r="H701" s="2">
        <v>-0.9613006</v>
      </c>
      <c r="I701" s="2">
        <v>0.6522385</v>
      </c>
      <c r="J701" s="2">
        <v>-0.0148277</v>
      </c>
      <c r="K701" s="2">
        <v>-0.9945839</v>
      </c>
      <c r="L701" s="2">
        <v>1.60589952</v>
      </c>
      <c r="M701" s="2">
        <v>0.77989165</v>
      </c>
      <c r="N701" s="2">
        <v>-0.0535967</v>
      </c>
      <c r="O701" s="2">
        <v>-0.0995018</v>
      </c>
      <c r="P701" s="2">
        <v>3.0</v>
      </c>
      <c r="Q701" s="1">
        <v>0.0</v>
      </c>
      <c r="R701" s="6">
        <v>0.0</v>
      </c>
      <c r="S701" s="2">
        <v>1.0</v>
      </c>
      <c r="T701" s="2">
        <v>1.0</v>
      </c>
      <c r="U701" s="6">
        <v>1.0</v>
      </c>
      <c r="V701" s="6"/>
      <c r="W701" s="6"/>
      <c r="X701" s="6"/>
      <c r="Y701" s="6"/>
      <c r="Z701" s="6"/>
    </row>
    <row r="702">
      <c r="A702" s="1" t="s">
        <v>1081</v>
      </c>
      <c r="B702" s="2">
        <v>0.10642147</v>
      </c>
      <c r="C702" s="2">
        <v>0.08102627</v>
      </c>
      <c r="D702" s="2">
        <v>-0.9083345</v>
      </c>
      <c r="E702" s="2">
        <v>0.24734574</v>
      </c>
      <c r="F702" s="2">
        <v>-0.7583746</v>
      </c>
      <c r="G702" s="2">
        <v>0.73451842</v>
      </c>
      <c r="H702" s="2">
        <v>0.64184755</v>
      </c>
      <c r="I702" s="2">
        <v>0.58790347</v>
      </c>
      <c r="J702" s="2">
        <v>-0.1360457</v>
      </c>
      <c r="K702" s="2">
        <v>-0.1243032</v>
      </c>
      <c r="L702" s="2">
        <v>0.91445648</v>
      </c>
      <c r="M702" s="2">
        <v>0.54475905</v>
      </c>
      <c r="N702" s="2">
        <v>2.03388092</v>
      </c>
      <c r="O702" s="2">
        <v>0.50348405</v>
      </c>
      <c r="P702" s="2">
        <v>1.0</v>
      </c>
      <c r="Q702" s="1">
        <v>0.0</v>
      </c>
      <c r="R702" s="6">
        <v>0.0</v>
      </c>
      <c r="S702" s="2">
        <v>0.0</v>
      </c>
      <c r="T702" s="2">
        <v>0.0</v>
      </c>
      <c r="U702" s="6">
        <v>1.0</v>
      </c>
      <c r="V702" s="6"/>
      <c r="W702" s="6"/>
      <c r="X702" s="6"/>
      <c r="Y702" s="6"/>
      <c r="Z702" s="6"/>
    </row>
    <row r="703">
      <c r="A703" s="1" t="s">
        <v>1228</v>
      </c>
      <c r="B703" s="2">
        <v>0.40559</v>
      </c>
      <c r="C703" s="2">
        <v>0.08102627</v>
      </c>
      <c r="D703" s="2">
        <v>-0.171098</v>
      </c>
      <c r="E703" s="2">
        <v>-1.3083512</v>
      </c>
      <c r="F703" s="2">
        <v>-0.7583746</v>
      </c>
      <c r="G703" s="2">
        <v>0.0554866</v>
      </c>
      <c r="H703" s="2">
        <v>-0.2406193</v>
      </c>
      <c r="I703" s="2">
        <v>0.57553134</v>
      </c>
      <c r="J703" s="2">
        <v>-0.6326482</v>
      </c>
      <c r="K703" s="2">
        <v>-0.7261532</v>
      </c>
      <c r="L703" s="2">
        <v>-0.5721461</v>
      </c>
      <c r="M703" s="2">
        <v>0.20405671</v>
      </c>
      <c r="N703" s="2">
        <v>-2.7792556</v>
      </c>
      <c r="O703" s="2">
        <v>-0.3908163</v>
      </c>
      <c r="P703" s="2">
        <v>-1.0</v>
      </c>
      <c r="Q703" s="1">
        <v>0.0</v>
      </c>
      <c r="R703" s="6">
        <v>0.0</v>
      </c>
      <c r="S703" s="2">
        <v>0.0</v>
      </c>
      <c r="T703" s="2">
        <v>0.0</v>
      </c>
      <c r="U703" s="6">
        <v>0.0</v>
      </c>
      <c r="V703" s="6"/>
      <c r="W703" s="6"/>
      <c r="X703" s="6"/>
      <c r="Y703" s="6"/>
      <c r="Z703" s="6"/>
    </row>
    <row r="704">
      <c r="A704" s="1" t="s">
        <v>1136</v>
      </c>
      <c r="B704" s="2">
        <v>1.40625715</v>
      </c>
      <c r="C704" s="2">
        <v>1.69954793</v>
      </c>
      <c r="D704" s="2">
        <v>0.47375298</v>
      </c>
      <c r="E704" s="2">
        <v>0.70201496</v>
      </c>
      <c r="F704" s="2">
        <v>0.77307652</v>
      </c>
      <c r="G704" s="2">
        <v>-1.7875998</v>
      </c>
      <c r="H704" s="2">
        <v>1.5243144</v>
      </c>
      <c r="I704" s="2">
        <v>0.50872188</v>
      </c>
      <c r="J704" s="2">
        <v>1.18171085</v>
      </c>
      <c r="K704" s="2">
        <v>0.44929087</v>
      </c>
      <c r="L704" s="2">
        <v>1.04122103</v>
      </c>
      <c r="M704" s="2">
        <v>0.44638725</v>
      </c>
      <c r="N704" s="2">
        <v>9.27661715</v>
      </c>
      <c r="O704" s="2">
        <v>1.80845894</v>
      </c>
      <c r="P704" s="2">
        <v>1.0</v>
      </c>
      <c r="Q704" s="1">
        <v>0.0</v>
      </c>
      <c r="R704" s="6">
        <v>0.0</v>
      </c>
      <c r="S704" s="2">
        <v>0.0</v>
      </c>
      <c r="T704" s="2">
        <v>0.0</v>
      </c>
      <c r="U704" s="6">
        <v>1.0</v>
      </c>
      <c r="V704" s="6"/>
      <c r="W704" s="6"/>
      <c r="X704" s="6"/>
      <c r="Y704" s="6"/>
      <c r="Z704" s="6"/>
    </row>
    <row r="705">
      <c r="A705" s="1" t="s">
        <v>1234</v>
      </c>
      <c r="B705" s="2">
        <v>-0.5125479</v>
      </c>
      <c r="C705" s="2">
        <v>0.08102627</v>
      </c>
      <c r="D705" s="2">
        <v>0.40353998</v>
      </c>
      <c r="E705" s="2">
        <v>-0.8476593</v>
      </c>
      <c r="F705" s="2">
        <v>-1.2178099</v>
      </c>
      <c r="G705" s="2">
        <v>0.83152296</v>
      </c>
      <c r="H705" s="2">
        <v>-1.1083784</v>
      </c>
      <c r="I705" s="2">
        <v>0.50377303</v>
      </c>
      <c r="J705" s="2">
        <v>-1.7040586</v>
      </c>
      <c r="K705" s="2">
        <v>-0.8759092</v>
      </c>
      <c r="L705" s="2">
        <v>-1.3327334</v>
      </c>
      <c r="M705" s="2">
        <v>0.51356799</v>
      </c>
      <c r="N705" s="2">
        <v>-4.7791008</v>
      </c>
      <c r="O705" s="2">
        <v>-0.7802608</v>
      </c>
      <c r="P705" s="2">
        <v>1.0</v>
      </c>
      <c r="Q705" s="1">
        <v>0.0</v>
      </c>
      <c r="R705" s="6">
        <v>0.0</v>
      </c>
      <c r="S705" s="2">
        <v>0.0</v>
      </c>
      <c r="T705" s="2">
        <v>0.0</v>
      </c>
      <c r="U705" s="6">
        <v>1.0</v>
      </c>
      <c r="V705" s="6"/>
      <c r="W705" s="6"/>
      <c r="X705" s="6"/>
      <c r="Y705" s="6"/>
      <c r="Z705" s="6"/>
    </row>
    <row r="706">
      <c r="A706" s="1" t="s">
        <v>1232</v>
      </c>
      <c r="B706" s="2">
        <v>1.12772093</v>
      </c>
      <c r="C706" s="2">
        <v>0.08102627</v>
      </c>
      <c r="D706" s="2">
        <v>-0.0029563</v>
      </c>
      <c r="E706" s="2">
        <v>-0.226869</v>
      </c>
      <c r="F706" s="2">
        <v>-1.5241001</v>
      </c>
      <c r="G706" s="2">
        <v>-0.1546899</v>
      </c>
      <c r="H706" s="2">
        <v>0.15649079</v>
      </c>
      <c r="I706" s="2">
        <v>0.49882418</v>
      </c>
      <c r="J706" s="2">
        <v>-0.3706611</v>
      </c>
      <c r="K706" s="2">
        <v>-0.1384311</v>
      </c>
      <c r="L706" s="2">
        <v>-0.09966</v>
      </c>
      <c r="M706" s="2">
        <v>0.42239412</v>
      </c>
      <c r="N706" s="2">
        <v>0.23182691</v>
      </c>
      <c r="O706" s="2">
        <v>-0.0155757</v>
      </c>
      <c r="P706" s="2">
        <v>0.0</v>
      </c>
      <c r="Q706" s="1">
        <v>0.0</v>
      </c>
      <c r="R706" s="6">
        <v>0.0</v>
      </c>
      <c r="S706" s="2">
        <v>0.0</v>
      </c>
      <c r="T706" s="2">
        <v>0.0</v>
      </c>
      <c r="U706" s="6">
        <v>0.0</v>
      </c>
      <c r="V706" s="6"/>
      <c r="W706" s="6"/>
      <c r="X706" s="6"/>
      <c r="Y706" s="6"/>
      <c r="Z706" s="6"/>
    </row>
    <row r="707">
      <c r="A707" s="1" t="s">
        <v>1283</v>
      </c>
      <c r="B707" s="2">
        <v>0.62738735</v>
      </c>
      <c r="C707" s="2">
        <v>-0.3978566</v>
      </c>
      <c r="D707" s="2">
        <v>-2.4031323</v>
      </c>
      <c r="E707" s="2">
        <v>0.1997762</v>
      </c>
      <c r="F707" s="2">
        <v>0.4667863</v>
      </c>
      <c r="G707" s="2">
        <v>-0.9145589</v>
      </c>
      <c r="H707" s="2">
        <v>0.65655533</v>
      </c>
      <c r="I707" s="2">
        <v>0.48645206</v>
      </c>
      <c r="J707" s="2">
        <v>1.76824935</v>
      </c>
      <c r="K707" s="2">
        <v>-1.8592134</v>
      </c>
      <c r="L707" s="2">
        <v>0.73007166</v>
      </c>
      <c r="M707" s="2">
        <v>0.82547858</v>
      </c>
      <c r="N707" s="2">
        <v>-0.9939217</v>
      </c>
      <c r="O707" s="2">
        <v>0.55317026</v>
      </c>
      <c r="P707" s="2">
        <v>-1.0</v>
      </c>
      <c r="Q707" s="1">
        <v>0.0</v>
      </c>
      <c r="R707" s="6">
        <v>0.0</v>
      </c>
      <c r="S707" s="2">
        <v>0.0</v>
      </c>
      <c r="T707" s="2">
        <v>0.0</v>
      </c>
      <c r="U707" s="6">
        <v>0.0</v>
      </c>
      <c r="V707" s="6"/>
      <c r="W707" s="6"/>
      <c r="X707" s="6"/>
      <c r="Y707" s="6"/>
      <c r="Z707" s="6"/>
    </row>
    <row r="708">
      <c r="A708" s="1" t="s">
        <v>1133</v>
      </c>
      <c r="B708" s="2">
        <v>-0.4970737</v>
      </c>
      <c r="C708" s="2">
        <v>-0.7980528</v>
      </c>
      <c r="D708" s="2">
        <v>-0.3059809</v>
      </c>
      <c r="E708" s="2">
        <v>0.15604155</v>
      </c>
      <c r="F708" s="2">
        <v>0.00735097</v>
      </c>
      <c r="G708" s="2">
        <v>-0.4942058</v>
      </c>
      <c r="H708" s="2">
        <v>0.84775648</v>
      </c>
      <c r="I708" s="2">
        <v>0.46418224</v>
      </c>
      <c r="J708" s="2">
        <v>-1.3013021</v>
      </c>
      <c r="K708" s="2">
        <v>0.98615233</v>
      </c>
      <c r="L708" s="2">
        <v>-0.4223334</v>
      </c>
      <c r="M708" s="2">
        <v>-0.9860022</v>
      </c>
      <c r="N708" s="2">
        <v>-1.7857374</v>
      </c>
      <c r="O708" s="2">
        <v>0.06711822</v>
      </c>
      <c r="P708" s="2">
        <v>1.0</v>
      </c>
      <c r="Q708" s="1">
        <v>0.0</v>
      </c>
      <c r="R708" s="6">
        <v>0.0</v>
      </c>
      <c r="S708" s="2">
        <v>0.0</v>
      </c>
      <c r="T708" s="2">
        <v>0.0</v>
      </c>
      <c r="U708" s="6">
        <v>1.0</v>
      </c>
      <c r="V708" s="6"/>
      <c r="W708" s="6"/>
      <c r="X708" s="6"/>
      <c r="Y708" s="6"/>
      <c r="Z708" s="6"/>
    </row>
    <row r="709">
      <c r="A709" s="1" t="s">
        <v>1170</v>
      </c>
      <c r="B709" s="2">
        <v>-0.7033968</v>
      </c>
      <c r="C709" s="2">
        <v>0.08102627</v>
      </c>
      <c r="D709" s="2">
        <v>-0.1470778</v>
      </c>
      <c r="E709" s="2">
        <v>-0.1121457</v>
      </c>
      <c r="F709" s="2">
        <v>-0.2989393</v>
      </c>
      <c r="G709" s="2">
        <v>0.16865857</v>
      </c>
      <c r="H709" s="2">
        <v>-0.3582815</v>
      </c>
      <c r="I709" s="2">
        <v>0.46170782</v>
      </c>
      <c r="J709" s="2">
        <v>0.32927489</v>
      </c>
      <c r="K709" s="2">
        <v>0.34191858</v>
      </c>
      <c r="L709" s="2">
        <v>-0.5375739</v>
      </c>
      <c r="M709" s="2">
        <v>0.04810141</v>
      </c>
      <c r="N709" s="2">
        <v>-0.2530789</v>
      </c>
      <c r="O709" s="2">
        <v>0.1154438</v>
      </c>
      <c r="P709" s="2">
        <v>1.0</v>
      </c>
      <c r="Q709" s="1">
        <v>0.0</v>
      </c>
      <c r="R709" s="6">
        <v>0.0</v>
      </c>
      <c r="S709" s="2">
        <v>0.0</v>
      </c>
      <c r="T709" s="2">
        <v>0.0</v>
      </c>
      <c r="U709" s="6">
        <v>1.0</v>
      </c>
      <c r="V709" s="6"/>
      <c r="W709" s="6"/>
      <c r="X709" s="6"/>
      <c r="Y709" s="6"/>
      <c r="Z709" s="6"/>
    </row>
    <row r="710">
      <c r="A710" s="1" t="s">
        <v>1107</v>
      </c>
      <c r="B710" s="2">
        <v>-0.3371732</v>
      </c>
      <c r="C710" s="2">
        <v>-0.3978566</v>
      </c>
      <c r="D710" s="2">
        <v>-0.6718275</v>
      </c>
      <c r="E710" s="2">
        <v>0.88170272</v>
      </c>
      <c r="F710" s="2">
        <v>0.61993141</v>
      </c>
      <c r="G710" s="2">
        <v>-0.1708573</v>
      </c>
      <c r="H710" s="2">
        <v>0.02412076</v>
      </c>
      <c r="I710" s="2">
        <v>0.4295403</v>
      </c>
      <c r="J710" s="2">
        <v>0.88453134</v>
      </c>
      <c r="K710" s="2">
        <v>0.61600048</v>
      </c>
      <c r="L710" s="2">
        <v>-2.5081866</v>
      </c>
      <c r="M710" s="2">
        <v>-0.6884875</v>
      </c>
      <c r="N710" s="2">
        <v>-1.0709351</v>
      </c>
      <c r="O710" s="2">
        <v>0.39547012</v>
      </c>
      <c r="P710" s="2">
        <v>2.0</v>
      </c>
      <c r="Q710" s="1">
        <v>0.0</v>
      </c>
      <c r="R710" s="6">
        <v>0.0</v>
      </c>
      <c r="S710" s="2">
        <v>0.0</v>
      </c>
      <c r="T710" s="2">
        <v>1.0</v>
      </c>
      <c r="U710" s="6">
        <v>1.0</v>
      </c>
      <c r="V710" s="6"/>
      <c r="W710" s="6"/>
      <c r="X710" s="6"/>
      <c r="Y710" s="6"/>
      <c r="Z710" s="6"/>
    </row>
    <row r="711">
      <c r="A711" s="1" t="s">
        <v>1138</v>
      </c>
      <c r="B711" s="2">
        <v>-0.6260256</v>
      </c>
      <c r="C711" s="2">
        <v>0.08102627</v>
      </c>
      <c r="D711" s="2">
        <v>-0.368803</v>
      </c>
      <c r="E711" s="2">
        <v>0.74222136</v>
      </c>
      <c r="F711" s="2">
        <v>0.61993141</v>
      </c>
      <c r="G711" s="2">
        <v>0.26566312</v>
      </c>
      <c r="H711" s="2">
        <v>-0.4906516</v>
      </c>
      <c r="I711" s="2">
        <v>0.40479605</v>
      </c>
      <c r="J711" s="2">
        <v>-0.1438662</v>
      </c>
      <c r="K711" s="2">
        <v>0.04523199</v>
      </c>
      <c r="L711" s="2">
        <v>-1.229017</v>
      </c>
      <c r="M711" s="2">
        <v>-0.6716923</v>
      </c>
      <c r="N711" s="2">
        <v>-1.1394829</v>
      </c>
      <c r="O711" s="2">
        <v>0.07954766</v>
      </c>
      <c r="P711" s="2">
        <v>-1.0</v>
      </c>
      <c r="Q711" s="1">
        <v>0.0</v>
      </c>
      <c r="R711" s="6">
        <v>0.0</v>
      </c>
      <c r="S711" s="2">
        <v>0.0</v>
      </c>
      <c r="T711" s="2">
        <v>0.0</v>
      </c>
      <c r="U711" s="6">
        <v>0.0</v>
      </c>
      <c r="V711" s="6"/>
      <c r="W711" s="6"/>
      <c r="X711" s="6"/>
      <c r="Y711" s="6"/>
      <c r="Z711" s="6"/>
    </row>
    <row r="712">
      <c r="A712" s="1" t="s">
        <v>1102</v>
      </c>
      <c r="B712" s="2">
        <v>-0.1360082</v>
      </c>
      <c r="C712" s="2">
        <v>0.08102627</v>
      </c>
      <c r="D712" s="2">
        <v>-0.0713216</v>
      </c>
      <c r="E712" s="2">
        <v>0.0880869</v>
      </c>
      <c r="F712" s="2">
        <v>1.07936674</v>
      </c>
      <c r="G712" s="2">
        <v>-0.6235452</v>
      </c>
      <c r="H712" s="2">
        <v>0.56830865</v>
      </c>
      <c r="I712" s="2">
        <v>0.3998472</v>
      </c>
      <c r="J712" s="2">
        <v>0.0399159</v>
      </c>
      <c r="K712" s="2">
        <v>0.54536082</v>
      </c>
      <c r="L712" s="2">
        <v>-2.7732398</v>
      </c>
      <c r="M712" s="2">
        <v>-1.3986839</v>
      </c>
      <c r="N712" s="2">
        <v>-1.7003596</v>
      </c>
      <c r="O712" s="2">
        <v>0.30937996</v>
      </c>
      <c r="P712" s="2">
        <v>0.0</v>
      </c>
      <c r="Q712" s="1">
        <v>0.0</v>
      </c>
      <c r="R712" s="6">
        <v>0.0</v>
      </c>
      <c r="S712" s="2">
        <v>0.0</v>
      </c>
      <c r="T712" s="2">
        <v>0.0</v>
      </c>
      <c r="U712" s="6">
        <v>0.0</v>
      </c>
      <c r="V712" s="6"/>
      <c r="W712" s="6"/>
      <c r="X712" s="6"/>
      <c r="Y712" s="6"/>
      <c r="Z712" s="6"/>
    </row>
    <row r="713">
      <c r="A713" s="1" t="s">
        <v>1099</v>
      </c>
      <c r="B713" s="2">
        <v>0.47780309</v>
      </c>
      <c r="C713" s="2">
        <v>-0.9017276</v>
      </c>
      <c r="D713" s="2">
        <v>-0.3706507</v>
      </c>
      <c r="E713" s="2">
        <v>0.29295223</v>
      </c>
      <c r="F713" s="2">
        <v>0.00735097</v>
      </c>
      <c r="G713" s="2">
        <v>-0.5750429</v>
      </c>
      <c r="H713" s="2">
        <v>0.67126311</v>
      </c>
      <c r="I713" s="2">
        <v>0.35778199</v>
      </c>
      <c r="J713" s="2">
        <v>0.16895437</v>
      </c>
      <c r="K713" s="2">
        <v>0.11869724</v>
      </c>
      <c r="L713" s="2">
        <v>1.40999066</v>
      </c>
      <c r="M713" s="2">
        <v>0.73190541</v>
      </c>
      <c r="N713" s="2">
        <v>2.59140868</v>
      </c>
      <c r="O713" s="2">
        <v>0.47198037</v>
      </c>
      <c r="P713" s="2">
        <v>2.0</v>
      </c>
      <c r="Q713" s="1">
        <v>0.0</v>
      </c>
      <c r="R713" s="6">
        <v>0.0</v>
      </c>
      <c r="S713" s="2">
        <v>0.0</v>
      </c>
      <c r="T713" s="2">
        <v>1.0</v>
      </c>
      <c r="U713" s="6">
        <v>1.0</v>
      </c>
      <c r="V713" s="6"/>
      <c r="W713" s="6"/>
      <c r="X713" s="6"/>
      <c r="Y713" s="6"/>
      <c r="Z713" s="6"/>
    </row>
    <row r="714">
      <c r="A714" s="1" t="s">
        <v>1224</v>
      </c>
      <c r="B714" s="2">
        <v>1.1586694</v>
      </c>
      <c r="C714" s="2">
        <v>0.08102627</v>
      </c>
      <c r="D714" s="2">
        <v>1.72650071</v>
      </c>
      <c r="E714" s="2">
        <v>-0.3775964</v>
      </c>
      <c r="F714" s="2">
        <v>0.4667863</v>
      </c>
      <c r="G714" s="2">
        <v>-1.0115634</v>
      </c>
      <c r="H714" s="2">
        <v>1.08308097</v>
      </c>
      <c r="I714" s="2">
        <v>0.33056332</v>
      </c>
      <c r="J714" s="2">
        <v>1.2129929</v>
      </c>
      <c r="K714" s="2">
        <v>0.00567378</v>
      </c>
      <c r="L714" s="2">
        <v>1.07579319</v>
      </c>
      <c r="M714" s="2">
        <v>-0.3165941</v>
      </c>
      <c r="N714" s="2">
        <v>6.63056513</v>
      </c>
      <c r="O714" s="2">
        <v>0.59490823</v>
      </c>
      <c r="P714" s="2">
        <v>0.0</v>
      </c>
      <c r="Q714" s="1">
        <v>0.0</v>
      </c>
      <c r="R714" s="6">
        <v>0.0</v>
      </c>
      <c r="S714" s="2">
        <v>0.0</v>
      </c>
      <c r="T714" s="2">
        <v>0.0</v>
      </c>
      <c r="U714" s="6">
        <v>0.0</v>
      </c>
      <c r="V714" s="6"/>
      <c r="W714" s="6"/>
      <c r="X714" s="6"/>
      <c r="Y714" s="6"/>
      <c r="Z714" s="6"/>
    </row>
    <row r="715">
      <c r="A715" s="1" t="s">
        <v>1132</v>
      </c>
      <c r="B715" s="2">
        <v>-0.3268571</v>
      </c>
      <c r="C715" s="2">
        <v>1.29935169</v>
      </c>
      <c r="D715" s="2">
        <v>0.33332698</v>
      </c>
      <c r="E715" s="2">
        <v>0.16734061</v>
      </c>
      <c r="F715" s="2">
        <v>0.00735097</v>
      </c>
      <c r="G715" s="2">
        <v>0.55667675</v>
      </c>
      <c r="H715" s="2">
        <v>0.74480202</v>
      </c>
      <c r="I715" s="2">
        <v>0.32808889</v>
      </c>
      <c r="J715" s="2">
        <v>-1.1566226</v>
      </c>
      <c r="K715" s="2">
        <v>1.00875702</v>
      </c>
      <c r="L715" s="2">
        <v>1.45608686</v>
      </c>
      <c r="M715" s="2">
        <v>-0.4437576</v>
      </c>
      <c r="N715" s="2">
        <v>4.72148609</v>
      </c>
      <c r="O715" s="2">
        <v>0.68285713</v>
      </c>
      <c r="P715" s="2">
        <v>-1.0</v>
      </c>
      <c r="Q715" s="1">
        <v>0.0</v>
      </c>
      <c r="R715" s="6">
        <v>0.0</v>
      </c>
      <c r="S715" s="2">
        <v>0.0</v>
      </c>
      <c r="T715" s="2">
        <v>0.0</v>
      </c>
      <c r="U715" s="6">
        <v>0.0</v>
      </c>
      <c r="V715" s="6"/>
      <c r="W715" s="6"/>
      <c r="X715" s="6"/>
      <c r="Y715" s="6"/>
      <c r="Z715" s="6"/>
    </row>
    <row r="716">
      <c r="A716" s="1" t="s">
        <v>1153</v>
      </c>
      <c r="B716" s="2">
        <v>0.75118123</v>
      </c>
      <c r="C716" s="2">
        <v>0.49895921</v>
      </c>
      <c r="D716" s="2">
        <v>-0.0509968</v>
      </c>
      <c r="E716" s="2">
        <v>0.22311491</v>
      </c>
      <c r="F716" s="2">
        <v>-1.0646648</v>
      </c>
      <c r="G716" s="2">
        <v>-1.0115634</v>
      </c>
      <c r="H716" s="2">
        <v>1.71551555</v>
      </c>
      <c r="I716" s="2">
        <v>0.3082935</v>
      </c>
      <c r="J716" s="2">
        <v>0.7437621</v>
      </c>
      <c r="K716" s="2">
        <v>-0.1214776</v>
      </c>
      <c r="L716" s="2">
        <v>0.87988432</v>
      </c>
      <c r="M716" s="2">
        <v>1.082205</v>
      </c>
      <c r="N716" s="2">
        <v>4.20663887</v>
      </c>
      <c r="O716" s="2">
        <v>1.06174146</v>
      </c>
      <c r="P716" s="2">
        <v>3.0</v>
      </c>
      <c r="Q716" s="1">
        <v>0.0</v>
      </c>
      <c r="R716" s="6">
        <v>0.0</v>
      </c>
      <c r="S716" s="2">
        <v>1.0</v>
      </c>
      <c r="T716" s="2">
        <v>1.0</v>
      </c>
      <c r="U716" s="6">
        <v>1.0</v>
      </c>
      <c r="V716" s="6"/>
      <c r="W716" s="6"/>
      <c r="X716" s="6"/>
      <c r="Y716" s="6"/>
      <c r="Z716" s="6"/>
    </row>
    <row r="717">
      <c r="A717" s="1" t="s">
        <v>1174</v>
      </c>
      <c r="B717" s="2">
        <v>0.15284417</v>
      </c>
      <c r="C717" s="2">
        <v>0.89915545</v>
      </c>
      <c r="D717" s="2">
        <v>-0.3207625</v>
      </c>
      <c r="E717" s="2">
        <v>-0.3046776</v>
      </c>
      <c r="F717" s="2">
        <v>0.77307652</v>
      </c>
      <c r="G717" s="2">
        <v>-1.1570702</v>
      </c>
      <c r="H717" s="2">
        <v>0.65655533</v>
      </c>
      <c r="I717" s="2">
        <v>0.2884981</v>
      </c>
      <c r="J717" s="2">
        <v>-0.1399559</v>
      </c>
      <c r="K717" s="2">
        <v>-0.200594</v>
      </c>
      <c r="L717" s="2">
        <v>1.01817293</v>
      </c>
      <c r="M717" s="2">
        <v>0.93104832</v>
      </c>
      <c r="N717" s="2">
        <v>2.67425878</v>
      </c>
      <c r="O717" s="2">
        <v>0.88666575</v>
      </c>
      <c r="P717" s="2">
        <v>1.0</v>
      </c>
      <c r="Q717" s="1">
        <v>0.0</v>
      </c>
      <c r="R717" s="6">
        <v>0.0</v>
      </c>
      <c r="S717" s="2">
        <v>0.0</v>
      </c>
      <c r="T717" s="2">
        <v>0.0</v>
      </c>
      <c r="U717" s="6">
        <v>1.0</v>
      </c>
      <c r="V717" s="6"/>
      <c r="W717" s="6"/>
      <c r="X717" s="6"/>
      <c r="Y717" s="6"/>
      <c r="Z717" s="6"/>
    </row>
    <row r="718">
      <c r="A718" s="1" t="s">
        <v>1118</v>
      </c>
      <c r="B718" s="2">
        <v>0.51906771</v>
      </c>
      <c r="C718" s="2">
        <v>-0.7980528</v>
      </c>
      <c r="D718" s="2">
        <v>0.10975401</v>
      </c>
      <c r="E718" s="2">
        <v>1.19695346</v>
      </c>
      <c r="F718" s="2">
        <v>-0.6052295</v>
      </c>
      <c r="G718" s="2">
        <v>0.18482599</v>
      </c>
      <c r="H718" s="2">
        <v>-0.2847426</v>
      </c>
      <c r="I718" s="2">
        <v>0.26127943</v>
      </c>
      <c r="J718" s="2">
        <v>-0.2572636</v>
      </c>
      <c r="K718" s="2">
        <v>0.91268708</v>
      </c>
      <c r="L718" s="2">
        <v>0.60330711</v>
      </c>
      <c r="M718" s="2">
        <v>0.62393635</v>
      </c>
      <c r="N718" s="2">
        <v>3.01085082</v>
      </c>
      <c r="O718" s="2">
        <v>0.25208399</v>
      </c>
      <c r="P718" s="2">
        <v>2.0</v>
      </c>
      <c r="Q718" s="1">
        <v>0.0</v>
      </c>
      <c r="R718" s="6">
        <v>0.0</v>
      </c>
      <c r="S718" s="2">
        <v>0.0</v>
      </c>
      <c r="T718" s="2">
        <v>1.0</v>
      </c>
      <c r="U718" s="6">
        <v>1.0</v>
      </c>
      <c r="V718" s="6"/>
      <c r="W718" s="6"/>
      <c r="X718" s="6"/>
      <c r="Y718" s="6"/>
      <c r="Z718" s="6"/>
    </row>
    <row r="719">
      <c r="A719" s="1" t="s">
        <v>1163</v>
      </c>
      <c r="B719" s="2">
        <v>1.44752177</v>
      </c>
      <c r="C719" s="2">
        <v>0.08102627</v>
      </c>
      <c r="D719" s="2">
        <v>0.77492979</v>
      </c>
      <c r="E719" s="2">
        <v>0.97433555</v>
      </c>
      <c r="F719" s="2">
        <v>-1.370955</v>
      </c>
      <c r="G719" s="2">
        <v>-0.4457036</v>
      </c>
      <c r="H719" s="2">
        <v>-0.0935415</v>
      </c>
      <c r="I719" s="2">
        <v>0.23158634</v>
      </c>
      <c r="J719" s="2">
        <v>-0.5700841</v>
      </c>
      <c r="K719" s="2">
        <v>-0.0056286</v>
      </c>
      <c r="L719" s="2">
        <v>1.12188939</v>
      </c>
      <c r="M719" s="2">
        <v>0.32162301</v>
      </c>
      <c r="N719" s="2">
        <v>3.08464344</v>
      </c>
      <c r="O719" s="2">
        <v>0.0321884</v>
      </c>
      <c r="P719" s="2">
        <v>-3.0</v>
      </c>
      <c r="Q719" s="1">
        <v>0.0</v>
      </c>
      <c r="R719" s="6">
        <v>0.0</v>
      </c>
      <c r="S719" s="2">
        <v>0.0</v>
      </c>
      <c r="T719" s="2">
        <v>0.0</v>
      </c>
      <c r="U719" s="6">
        <v>0.0</v>
      </c>
      <c r="V719" s="6"/>
      <c r="W719" s="6"/>
      <c r="X719" s="6"/>
      <c r="Y719" s="6"/>
      <c r="Z719" s="6"/>
    </row>
    <row r="720">
      <c r="A720" s="1" t="s">
        <v>1128</v>
      </c>
      <c r="B720" s="2">
        <v>-0.0070563</v>
      </c>
      <c r="C720" s="2">
        <v>0.08102627</v>
      </c>
      <c r="D720" s="2">
        <v>0.95046229</v>
      </c>
      <c r="E720" s="2">
        <v>-1.5723887</v>
      </c>
      <c r="F720" s="2">
        <v>0.4667863</v>
      </c>
      <c r="G720" s="2">
        <v>-0.2678619</v>
      </c>
      <c r="H720" s="2">
        <v>-0.196496</v>
      </c>
      <c r="I720" s="2">
        <v>0.21921422</v>
      </c>
      <c r="J720" s="2">
        <v>0.07901847</v>
      </c>
      <c r="K720" s="2">
        <v>0.56231434</v>
      </c>
      <c r="L720" s="2">
        <v>-0.3992853</v>
      </c>
      <c r="M720" s="2">
        <v>-1.3482983</v>
      </c>
      <c r="N720" s="2">
        <v>-0.5975406</v>
      </c>
      <c r="O720" s="2">
        <v>-0.4638194</v>
      </c>
      <c r="P720" s="2">
        <v>-2.0</v>
      </c>
      <c r="Q720" s="1">
        <v>0.0</v>
      </c>
      <c r="R720" s="6">
        <v>0.0</v>
      </c>
      <c r="S720" s="2">
        <v>0.0</v>
      </c>
      <c r="T720" s="2">
        <v>0.0</v>
      </c>
      <c r="U720" s="6">
        <v>0.0</v>
      </c>
      <c r="V720" s="6"/>
      <c r="W720" s="6"/>
      <c r="X720" s="6"/>
      <c r="Y720" s="6"/>
      <c r="Z720" s="6"/>
    </row>
    <row r="721">
      <c r="A721" s="1" t="s">
        <v>1202</v>
      </c>
      <c r="B721" s="2">
        <v>-1.5957443</v>
      </c>
      <c r="C721" s="2">
        <v>0.08102627</v>
      </c>
      <c r="D721" s="2">
        <v>-1.7416519</v>
      </c>
      <c r="E721" s="2">
        <v>-0.1800545</v>
      </c>
      <c r="F721" s="2">
        <v>1.07936674</v>
      </c>
      <c r="G721" s="2">
        <v>0.89619266</v>
      </c>
      <c r="H721" s="2">
        <v>-0.5641905</v>
      </c>
      <c r="I721" s="2">
        <v>0.21673979</v>
      </c>
      <c r="J721" s="2">
        <v>0.72421082</v>
      </c>
      <c r="K721" s="2">
        <v>-1.3449566</v>
      </c>
      <c r="L721" s="2">
        <v>-1.701503</v>
      </c>
      <c r="M721" s="2">
        <v>0.31442507</v>
      </c>
      <c r="N721" s="2">
        <v>-4.8064649</v>
      </c>
      <c r="O721" s="2">
        <v>0.01166387</v>
      </c>
      <c r="P721" s="2">
        <v>-2.0</v>
      </c>
      <c r="Q721" s="1">
        <v>0.0</v>
      </c>
      <c r="R721" s="6">
        <v>0.0</v>
      </c>
      <c r="S721" s="2">
        <v>0.0</v>
      </c>
      <c r="T721" s="2">
        <v>0.0</v>
      </c>
      <c r="U721" s="6">
        <v>0.0</v>
      </c>
      <c r="V721" s="6"/>
      <c r="W721" s="6"/>
      <c r="X721" s="6"/>
      <c r="Y721" s="6"/>
      <c r="Z721" s="6"/>
    </row>
    <row r="722">
      <c r="A722" s="1" t="s">
        <v>1180</v>
      </c>
      <c r="B722" s="2">
        <v>-0.2752763</v>
      </c>
      <c r="C722" s="2">
        <v>0.69905733</v>
      </c>
      <c r="D722" s="2">
        <v>2.45449866</v>
      </c>
      <c r="E722" s="2">
        <v>0.19150238</v>
      </c>
      <c r="F722" s="2">
        <v>0.16049608</v>
      </c>
      <c r="G722" s="2">
        <v>-0.8983914</v>
      </c>
      <c r="H722" s="2">
        <v>0.03882854</v>
      </c>
      <c r="I722" s="2">
        <v>0.11033954</v>
      </c>
      <c r="J722" s="2">
        <v>1.2129929</v>
      </c>
      <c r="K722" s="2">
        <v>0.35604652</v>
      </c>
      <c r="L722" s="2">
        <v>-0.2379486</v>
      </c>
      <c r="M722" s="2">
        <v>-0.8276476</v>
      </c>
      <c r="N722" s="2">
        <v>4.41109854</v>
      </c>
      <c r="O722" s="2">
        <v>0.26218779</v>
      </c>
      <c r="P722" s="2">
        <v>0.0</v>
      </c>
      <c r="Q722" s="1">
        <v>0.0</v>
      </c>
      <c r="R722" s="6">
        <v>0.0</v>
      </c>
      <c r="S722" s="2">
        <v>0.0</v>
      </c>
      <c r="T722" s="2">
        <v>0.0</v>
      </c>
      <c r="U722" s="6">
        <v>0.0</v>
      </c>
      <c r="V722" s="6"/>
      <c r="W722" s="6"/>
      <c r="X722" s="6"/>
      <c r="Y722" s="6"/>
      <c r="Z722" s="6"/>
    </row>
    <row r="723">
      <c r="A723" s="1" t="s">
        <v>1168</v>
      </c>
      <c r="B723" s="2">
        <v>-0.9251942</v>
      </c>
      <c r="C723" s="2">
        <v>0.08102627</v>
      </c>
      <c r="D723" s="2">
        <v>0.25941856</v>
      </c>
      <c r="E723" s="2">
        <v>-0.4860744</v>
      </c>
      <c r="F723" s="2">
        <v>-0.2989393</v>
      </c>
      <c r="G723" s="2">
        <v>0.81535554</v>
      </c>
      <c r="H723" s="2">
        <v>-1.0495472</v>
      </c>
      <c r="I723" s="2">
        <v>0.10539069</v>
      </c>
      <c r="J723" s="2">
        <v>-0.9611098</v>
      </c>
      <c r="K723" s="2">
        <v>0.20629043</v>
      </c>
      <c r="L723" s="2">
        <v>-0.1227081</v>
      </c>
      <c r="M723" s="2">
        <v>-0.2206216</v>
      </c>
      <c r="N723" s="2">
        <v>-2.3100404</v>
      </c>
      <c r="O723" s="2">
        <v>-0.5952441</v>
      </c>
      <c r="P723" s="2">
        <v>3.0</v>
      </c>
      <c r="Q723" s="1">
        <v>0.0</v>
      </c>
      <c r="R723" s="6">
        <v>0.0</v>
      </c>
      <c r="S723" s="2">
        <v>1.0</v>
      </c>
      <c r="T723" s="2">
        <v>1.0</v>
      </c>
      <c r="U723" s="6">
        <v>1.0</v>
      </c>
      <c r="V723" s="6"/>
      <c r="W723" s="6"/>
      <c r="X723" s="6"/>
      <c r="Y723" s="6"/>
      <c r="Z723" s="6"/>
    </row>
    <row r="724">
      <c r="A724" s="1" t="s">
        <v>1258</v>
      </c>
      <c r="B724" s="2">
        <v>0.44169654</v>
      </c>
      <c r="C724" s="2">
        <v>0.08102627</v>
      </c>
      <c r="D724" s="2">
        <v>0.40353998</v>
      </c>
      <c r="E724" s="2">
        <v>-0.2376599</v>
      </c>
      <c r="F724" s="2">
        <v>1.69194718</v>
      </c>
      <c r="G724" s="2">
        <v>-1.1247354</v>
      </c>
      <c r="H724" s="2">
        <v>0.92129539</v>
      </c>
      <c r="I724" s="2">
        <v>0.08312087</v>
      </c>
      <c r="J724" s="2">
        <v>1.60010832</v>
      </c>
      <c r="K724" s="2">
        <v>-0.5283621</v>
      </c>
      <c r="L724" s="2">
        <v>1.07579319</v>
      </c>
      <c r="M724" s="2">
        <v>0.22804983</v>
      </c>
      <c r="N724" s="2">
        <v>4.78862049</v>
      </c>
      <c r="O724" s="2">
        <v>0.81446923</v>
      </c>
      <c r="P724" s="2">
        <v>3.0</v>
      </c>
      <c r="Q724" s="1">
        <v>0.0</v>
      </c>
      <c r="R724" s="6">
        <v>0.0</v>
      </c>
      <c r="S724" s="2">
        <v>1.0</v>
      </c>
      <c r="T724" s="2">
        <v>1.0</v>
      </c>
      <c r="U724" s="6">
        <v>1.0</v>
      </c>
      <c r="V724" s="6"/>
      <c r="W724" s="6"/>
      <c r="X724" s="6"/>
      <c r="Y724" s="6"/>
      <c r="Z724" s="6"/>
    </row>
    <row r="725">
      <c r="A725" s="1" t="s">
        <v>1151</v>
      </c>
      <c r="B725" s="2">
        <v>-0.847823</v>
      </c>
      <c r="C725" s="2">
        <v>0.08102627</v>
      </c>
      <c r="D725" s="2">
        <v>-0.1951182</v>
      </c>
      <c r="E725" s="2">
        <v>-0.0106016</v>
      </c>
      <c r="F725" s="2">
        <v>-1.2178099</v>
      </c>
      <c r="G725" s="2">
        <v>0.03931918</v>
      </c>
      <c r="H725" s="2">
        <v>1.1419121</v>
      </c>
      <c r="I725" s="2">
        <v>0.03858123</v>
      </c>
      <c r="J725" s="2">
        <v>2.76927506</v>
      </c>
      <c r="K725" s="2">
        <v>-2.873599</v>
      </c>
      <c r="L725" s="2">
        <v>1.12188939</v>
      </c>
      <c r="M725" s="2">
        <v>0.56635286</v>
      </c>
      <c r="N725" s="2">
        <v>-0.1639732</v>
      </c>
      <c r="O725" s="2">
        <v>0.12690378</v>
      </c>
      <c r="P725" s="2">
        <v>-3.0</v>
      </c>
      <c r="Q725" s="1">
        <v>0.0</v>
      </c>
      <c r="R725" s="6">
        <v>0.0</v>
      </c>
      <c r="S725" s="2">
        <v>0.0</v>
      </c>
      <c r="T725" s="2">
        <v>0.0</v>
      </c>
      <c r="U725" s="6">
        <v>0.0</v>
      </c>
      <c r="V725" s="6"/>
      <c r="W725" s="6"/>
      <c r="X725" s="6"/>
      <c r="Y725" s="6"/>
      <c r="Z725" s="6"/>
    </row>
    <row r="726">
      <c r="A726" s="1" t="s">
        <v>1189</v>
      </c>
      <c r="B726" s="2">
        <v>0.9471882</v>
      </c>
      <c r="C726" s="2">
        <v>-0.1013352</v>
      </c>
      <c r="D726" s="2">
        <v>1.66367856</v>
      </c>
      <c r="E726" s="2">
        <v>-1.0942462</v>
      </c>
      <c r="F726" s="2">
        <v>-0.4520844</v>
      </c>
      <c r="G726" s="2">
        <v>-0.4457036</v>
      </c>
      <c r="H726" s="2">
        <v>-0.1376648</v>
      </c>
      <c r="I726" s="2">
        <v>0.02868353</v>
      </c>
      <c r="J726" s="2">
        <v>-0.0930328</v>
      </c>
      <c r="K726" s="2">
        <v>-0.1836405</v>
      </c>
      <c r="L726" s="2">
        <v>0.47654255</v>
      </c>
      <c r="M726" s="2">
        <v>0.1248794</v>
      </c>
      <c r="N726" s="2">
        <v>1.54787742</v>
      </c>
      <c r="O726" s="2">
        <v>-0.3792418</v>
      </c>
      <c r="P726" s="2">
        <v>-2.0</v>
      </c>
      <c r="Q726" s="1">
        <v>0.0</v>
      </c>
      <c r="R726" s="6">
        <v>0.0</v>
      </c>
      <c r="S726" s="2">
        <v>0.0</v>
      </c>
      <c r="T726" s="2">
        <v>0.0</v>
      </c>
      <c r="U726" s="6">
        <v>0.0</v>
      </c>
      <c r="V726" s="6"/>
      <c r="W726" s="6"/>
      <c r="X726" s="6"/>
      <c r="Y726" s="6"/>
      <c r="Z726" s="6"/>
    </row>
    <row r="727">
      <c r="A727" s="1" t="s">
        <v>1223</v>
      </c>
      <c r="B727" s="2">
        <v>-0.2288536</v>
      </c>
      <c r="C727" s="2">
        <v>0.49895921</v>
      </c>
      <c r="D727" s="2">
        <v>-0.1193621</v>
      </c>
      <c r="E727" s="2">
        <v>1.05200088</v>
      </c>
      <c r="F727" s="2">
        <v>0.16049608</v>
      </c>
      <c r="G727" s="2">
        <v>-0.0091831</v>
      </c>
      <c r="H727" s="2">
        <v>0.43593862</v>
      </c>
      <c r="I727" s="2">
        <v>-0.0331771</v>
      </c>
      <c r="J727" s="2">
        <v>1.27946727</v>
      </c>
      <c r="K727" s="2">
        <v>-0.1610358</v>
      </c>
      <c r="L727" s="2">
        <v>-0.330141</v>
      </c>
      <c r="M727" s="2">
        <v>-0.0814615</v>
      </c>
      <c r="N727" s="2">
        <v>2.33053079</v>
      </c>
      <c r="O727" s="2">
        <v>0.59534229</v>
      </c>
      <c r="P727" s="2">
        <v>2.0</v>
      </c>
      <c r="Q727" s="1">
        <v>0.0</v>
      </c>
      <c r="R727" s="6">
        <v>0.0</v>
      </c>
      <c r="S727" s="2">
        <v>0.0</v>
      </c>
      <c r="T727" s="2">
        <v>1.0</v>
      </c>
      <c r="U727" s="6">
        <v>1.0</v>
      </c>
      <c r="V727" s="6"/>
      <c r="W727" s="6"/>
      <c r="X727" s="6"/>
      <c r="Y727" s="6"/>
      <c r="Z727" s="6"/>
    </row>
    <row r="728">
      <c r="A728" s="1" t="s">
        <v>1242</v>
      </c>
      <c r="B728" s="2">
        <v>0.42622231</v>
      </c>
      <c r="C728" s="2">
        <v>0.08102627</v>
      </c>
      <c r="D728" s="2">
        <v>1.50847087</v>
      </c>
      <c r="E728" s="2">
        <v>-0.1454394</v>
      </c>
      <c r="F728" s="2">
        <v>0.16049608</v>
      </c>
      <c r="G728" s="2">
        <v>0.55667675</v>
      </c>
      <c r="H728" s="2">
        <v>0.14178301</v>
      </c>
      <c r="I728" s="2">
        <v>-0.1519495</v>
      </c>
      <c r="J728" s="2">
        <v>-0.1477764</v>
      </c>
      <c r="K728" s="2">
        <v>0.66120987</v>
      </c>
      <c r="L728" s="2">
        <v>-1.0561562</v>
      </c>
      <c r="M728" s="2">
        <v>-1.3291038</v>
      </c>
      <c r="N728" s="2">
        <v>1.47304827</v>
      </c>
      <c r="O728" s="2">
        <v>-0.2731287</v>
      </c>
      <c r="P728" s="2">
        <v>1.0</v>
      </c>
      <c r="Q728" s="1">
        <v>0.0</v>
      </c>
      <c r="R728" s="6">
        <v>0.0</v>
      </c>
      <c r="S728" s="2">
        <v>0.0</v>
      </c>
      <c r="T728" s="2">
        <v>0.0</v>
      </c>
      <c r="U728" s="6">
        <v>1.0</v>
      </c>
      <c r="V728" s="6"/>
      <c r="W728" s="6"/>
      <c r="X728" s="6"/>
      <c r="Y728" s="6"/>
      <c r="Z728" s="6"/>
    </row>
    <row r="729">
      <c r="A729" s="1" t="s">
        <v>1225</v>
      </c>
      <c r="B729" s="2">
        <v>-0.5383383</v>
      </c>
      <c r="C729" s="2">
        <v>2.70003854</v>
      </c>
      <c r="D729" s="2">
        <v>-0.2560927</v>
      </c>
      <c r="E729" s="2">
        <v>1.39130309</v>
      </c>
      <c r="F729" s="2">
        <v>0.61993141</v>
      </c>
      <c r="G729" s="2">
        <v>0.42733736</v>
      </c>
      <c r="H729" s="2">
        <v>-0.0935415</v>
      </c>
      <c r="I729" s="2">
        <v>-0.1643216</v>
      </c>
      <c r="J729" s="2">
        <v>-1.6219432</v>
      </c>
      <c r="K729" s="2">
        <v>1.85078183</v>
      </c>
      <c r="L729" s="2">
        <v>0.98360078</v>
      </c>
      <c r="M729" s="2">
        <v>0.42239412</v>
      </c>
      <c r="N729" s="2">
        <v>5.89147743</v>
      </c>
      <c r="O729" s="2">
        <v>1.26869807</v>
      </c>
      <c r="P729" s="2">
        <v>2.0</v>
      </c>
      <c r="Q729" s="1">
        <v>0.0</v>
      </c>
      <c r="R729" s="6">
        <v>0.0</v>
      </c>
      <c r="S729" s="2">
        <v>0.0</v>
      </c>
      <c r="T729" s="2">
        <v>1.0</v>
      </c>
      <c r="U729" s="6">
        <v>1.0</v>
      </c>
      <c r="V729" s="6"/>
      <c r="W729" s="6"/>
      <c r="X729" s="6"/>
      <c r="Y729" s="6"/>
      <c r="Z729" s="6"/>
    </row>
    <row r="730">
      <c r="A730" s="1" t="s">
        <v>1166</v>
      </c>
      <c r="B730" s="2">
        <v>0.16316033</v>
      </c>
      <c r="C730" s="2">
        <v>0.08102627</v>
      </c>
      <c r="D730" s="2">
        <v>1.40315137</v>
      </c>
      <c r="E730" s="2">
        <v>0.14266296</v>
      </c>
      <c r="F730" s="2">
        <v>-0.9115197</v>
      </c>
      <c r="G730" s="2">
        <v>-0.4942058</v>
      </c>
      <c r="H730" s="2">
        <v>0.31827638</v>
      </c>
      <c r="I730" s="2">
        <v>-0.1692704</v>
      </c>
      <c r="J730" s="2">
        <v>-0.5388021</v>
      </c>
      <c r="K730" s="2">
        <v>0.09326696</v>
      </c>
      <c r="L730" s="2">
        <v>1.52523117</v>
      </c>
      <c r="M730" s="2">
        <v>1.01502425</v>
      </c>
      <c r="N730" s="2">
        <v>3.18362363</v>
      </c>
      <c r="O730" s="2">
        <v>0.16577867</v>
      </c>
      <c r="P730" s="2">
        <v>-2.0</v>
      </c>
      <c r="Q730" s="1">
        <v>0.0</v>
      </c>
      <c r="R730" s="6">
        <v>0.0</v>
      </c>
      <c r="S730" s="2">
        <v>0.0</v>
      </c>
      <c r="T730" s="2">
        <v>0.0</v>
      </c>
      <c r="U730" s="6">
        <v>0.0</v>
      </c>
      <c r="V730" s="6"/>
      <c r="W730" s="6"/>
      <c r="X730" s="6"/>
      <c r="Y730" s="6"/>
      <c r="Z730" s="6"/>
    </row>
    <row r="731">
      <c r="A731" s="1" t="s">
        <v>1181</v>
      </c>
      <c r="B731" s="2">
        <v>1.73121607</v>
      </c>
      <c r="C731" s="2">
        <v>1.09925357</v>
      </c>
      <c r="D731" s="2">
        <v>0.73612787</v>
      </c>
      <c r="E731" s="2">
        <v>0.90877945</v>
      </c>
      <c r="F731" s="2">
        <v>0.16049608</v>
      </c>
      <c r="G731" s="2">
        <v>-1.3187445</v>
      </c>
      <c r="H731" s="2">
        <v>0.55360087</v>
      </c>
      <c r="I731" s="2">
        <v>-0.1717449</v>
      </c>
      <c r="J731" s="2">
        <v>0.36446721</v>
      </c>
      <c r="K731" s="2">
        <v>0.79401244</v>
      </c>
      <c r="L731" s="2">
        <v>1.42151471</v>
      </c>
      <c r="M731" s="2">
        <v>0.68391916</v>
      </c>
      <c r="N731" s="2">
        <v>7.35772029</v>
      </c>
      <c r="O731" s="2">
        <v>1.00455121</v>
      </c>
      <c r="P731" s="2">
        <v>1.0</v>
      </c>
      <c r="Q731" s="1">
        <v>0.0</v>
      </c>
      <c r="R731" s="6">
        <v>0.0</v>
      </c>
      <c r="S731" s="2">
        <v>0.0</v>
      </c>
      <c r="T731" s="2">
        <v>0.0</v>
      </c>
      <c r="U731" s="6">
        <v>1.0</v>
      </c>
      <c r="V731" s="6"/>
      <c r="W731" s="6"/>
      <c r="X731" s="6"/>
      <c r="Y731" s="6"/>
      <c r="Z731" s="6"/>
    </row>
    <row r="732">
      <c r="A732" s="1" t="s">
        <v>1158</v>
      </c>
      <c r="B732" s="2">
        <v>-0.053479</v>
      </c>
      <c r="C732" s="2">
        <v>0.08102627</v>
      </c>
      <c r="D732" s="2">
        <v>-0.9785475</v>
      </c>
      <c r="E732" s="2">
        <v>0.86872818</v>
      </c>
      <c r="F732" s="2">
        <v>0.92622163</v>
      </c>
      <c r="G732" s="2">
        <v>-1.528921</v>
      </c>
      <c r="H732" s="2">
        <v>0.70067868</v>
      </c>
      <c r="I732" s="2">
        <v>-0.1742193</v>
      </c>
      <c r="J732" s="2">
        <v>-0.4957893</v>
      </c>
      <c r="K732" s="2">
        <v>1.62190931</v>
      </c>
      <c r="L732" s="2">
        <v>-0.9639638</v>
      </c>
      <c r="M732" s="2">
        <v>1.1517E-4</v>
      </c>
      <c r="N732" s="2">
        <v>-0.2542562</v>
      </c>
      <c r="O732" s="2">
        <v>0.80317557</v>
      </c>
      <c r="P732" s="2">
        <v>-2.0</v>
      </c>
      <c r="Q732" s="1">
        <v>0.0</v>
      </c>
      <c r="R732" s="6">
        <v>0.0</v>
      </c>
      <c r="S732" s="2">
        <v>0.0</v>
      </c>
      <c r="T732" s="2">
        <v>0.0</v>
      </c>
      <c r="U732" s="6">
        <v>0.0</v>
      </c>
      <c r="V732" s="6"/>
      <c r="W732" s="6"/>
      <c r="X732" s="6"/>
      <c r="Y732" s="6"/>
      <c r="Z732" s="6"/>
    </row>
    <row r="733">
      <c r="A733" s="1" t="s">
        <v>1093</v>
      </c>
      <c r="B733" s="2">
        <v>-0.0637951</v>
      </c>
      <c r="C733" s="2">
        <v>0.08102627</v>
      </c>
      <c r="D733" s="2">
        <v>0.54581369</v>
      </c>
      <c r="E733" s="2">
        <v>-1.3464255</v>
      </c>
      <c r="F733" s="2">
        <v>-0.2989393</v>
      </c>
      <c r="G733" s="2">
        <v>0.44350478</v>
      </c>
      <c r="H733" s="2">
        <v>0.05353632</v>
      </c>
      <c r="I733" s="2">
        <v>-0.1940147</v>
      </c>
      <c r="J733" s="2">
        <v>2.1162622</v>
      </c>
      <c r="K733" s="2">
        <v>-0.4859783</v>
      </c>
      <c r="L733" s="2">
        <v>-0.6067182</v>
      </c>
      <c r="M733" s="2">
        <v>-1.3554963</v>
      </c>
      <c r="N733" s="2">
        <v>-1.1538264</v>
      </c>
      <c r="O733" s="2">
        <v>-0.6230626</v>
      </c>
      <c r="P733" s="2">
        <v>-4.0</v>
      </c>
      <c r="Q733" s="1">
        <v>0.0</v>
      </c>
      <c r="R733" s="6">
        <v>0.0</v>
      </c>
      <c r="S733" s="2">
        <v>0.0</v>
      </c>
      <c r="T733" s="2">
        <v>0.0</v>
      </c>
      <c r="U733" s="6">
        <v>0.0</v>
      </c>
      <c r="V733" s="6"/>
      <c r="W733" s="6"/>
      <c r="X733" s="6"/>
      <c r="Y733" s="6"/>
      <c r="Z733" s="6"/>
    </row>
    <row r="734">
      <c r="A734" s="1" t="s">
        <v>1124</v>
      </c>
      <c r="B734" s="2">
        <v>1.34436021</v>
      </c>
      <c r="C734" s="2">
        <v>-1.5984453</v>
      </c>
      <c r="D734" s="2">
        <v>0.38691058</v>
      </c>
      <c r="E734" s="2">
        <v>0.25955856</v>
      </c>
      <c r="F734" s="2">
        <v>0.92622163</v>
      </c>
      <c r="G734" s="2">
        <v>-1.0600657</v>
      </c>
      <c r="H734" s="2">
        <v>0.8330487</v>
      </c>
      <c r="I734" s="2">
        <v>-0.2781451</v>
      </c>
      <c r="J734" s="2">
        <v>-0.339379</v>
      </c>
      <c r="K734" s="2">
        <v>1.20937367</v>
      </c>
      <c r="L734" s="2">
        <v>-0.549098</v>
      </c>
      <c r="M734" s="2">
        <v>0.43679</v>
      </c>
      <c r="N734" s="2">
        <v>1.78878393</v>
      </c>
      <c r="O734" s="2">
        <v>0.3343897</v>
      </c>
      <c r="P734" s="2">
        <v>1.0</v>
      </c>
      <c r="Q734" s="1">
        <v>0.0</v>
      </c>
      <c r="R734" s="6">
        <v>0.0</v>
      </c>
      <c r="S734" s="2">
        <v>0.0</v>
      </c>
      <c r="T734" s="2">
        <v>0.0</v>
      </c>
      <c r="U734" s="6">
        <v>1.0</v>
      </c>
      <c r="V734" s="6"/>
      <c r="W734" s="6"/>
      <c r="X734" s="6"/>
      <c r="Y734" s="6"/>
      <c r="Z734" s="6"/>
    </row>
    <row r="735">
      <c r="A735" s="1" t="s">
        <v>1197</v>
      </c>
      <c r="B735" s="2">
        <v>-0.4919156</v>
      </c>
      <c r="C735" s="2">
        <v>0.08102627</v>
      </c>
      <c r="D735" s="2">
        <v>0.88948785</v>
      </c>
      <c r="E735" s="2">
        <v>0.23452839</v>
      </c>
      <c r="F735" s="2">
        <v>-1.0646648</v>
      </c>
      <c r="G735" s="2">
        <v>0.15249115</v>
      </c>
      <c r="H735" s="2">
        <v>-1.3142873</v>
      </c>
      <c r="I735" s="2">
        <v>-0.2954661</v>
      </c>
      <c r="J735" s="2">
        <v>-0.9728406</v>
      </c>
      <c r="K735" s="2">
        <v>0.11304607</v>
      </c>
      <c r="L735" s="2">
        <v>0.52263875</v>
      </c>
      <c r="M735" s="2">
        <v>0.72710678</v>
      </c>
      <c r="N735" s="2">
        <v>-1.2413097</v>
      </c>
      <c r="O735" s="2">
        <v>-0.5989395</v>
      </c>
      <c r="P735" s="2">
        <v>1.0</v>
      </c>
      <c r="Q735" s="1">
        <v>0.0</v>
      </c>
      <c r="R735" s="6">
        <v>0.0</v>
      </c>
      <c r="S735" s="2">
        <v>0.0</v>
      </c>
      <c r="T735" s="2">
        <v>0.0</v>
      </c>
      <c r="U735" s="6">
        <v>1.0</v>
      </c>
      <c r="V735" s="6"/>
      <c r="W735" s="6"/>
      <c r="X735" s="6"/>
      <c r="Y735" s="6"/>
      <c r="Z735" s="6"/>
    </row>
    <row r="736">
      <c r="A736" s="1" t="s">
        <v>1201</v>
      </c>
      <c r="B736" s="2">
        <v>-0.3474894</v>
      </c>
      <c r="C736" s="2">
        <v>-0.2827094</v>
      </c>
      <c r="D736" s="2">
        <v>0.0727998</v>
      </c>
      <c r="E736" s="2">
        <v>-0.9609885</v>
      </c>
      <c r="F736" s="2">
        <v>0.31364119</v>
      </c>
      <c r="G736" s="2">
        <v>0.73451842</v>
      </c>
      <c r="H736" s="2">
        <v>-0.2700349</v>
      </c>
      <c r="I736" s="2">
        <v>-0.3127871</v>
      </c>
      <c r="J736" s="2">
        <v>1.11914674</v>
      </c>
      <c r="K736" s="2">
        <v>-0.4972806</v>
      </c>
      <c r="L736" s="2">
        <v>-1.92046</v>
      </c>
      <c r="M736" s="2">
        <v>-2.4975689</v>
      </c>
      <c r="N736" s="2">
        <v>-5.24992</v>
      </c>
      <c r="O736" s="2">
        <v>-1.1265777</v>
      </c>
      <c r="P736" s="2">
        <v>0.0</v>
      </c>
      <c r="Q736" s="1">
        <v>0.0</v>
      </c>
      <c r="R736" s="6">
        <v>0.0</v>
      </c>
      <c r="S736" s="2">
        <v>0.0</v>
      </c>
      <c r="T736" s="2">
        <v>0.0</v>
      </c>
      <c r="U736" s="6">
        <v>0.0</v>
      </c>
      <c r="V736" s="6"/>
      <c r="W736" s="6"/>
      <c r="X736" s="6"/>
      <c r="Y736" s="6"/>
      <c r="Z736" s="6"/>
    </row>
    <row r="737">
      <c r="A737" s="1" t="s">
        <v>1182</v>
      </c>
      <c r="B737" s="2">
        <v>-0.0225305</v>
      </c>
      <c r="C737" s="2">
        <v>0.89915545</v>
      </c>
      <c r="D737" s="2">
        <v>-0.1544686</v>
      </c>
      <c r="E737" s="2">
        <v>-0.904184</v>
      </c>
      <c r="F737" s="2">
        <v>0.61993141</v>
      </c>
      <c r="G737" s="2">
        <v>0.37883508</v>
      </c>
      <c r="H737" s="2">
        <v>-0.5347749</v>
      </c>
      <c r="I737" s="2">
        <v>-0.3523778</v>
      </c>
      <c r="J737" s="2">
        <v>-0.6913021</v>
      </c>
      <c r="K737" s="2">
        <v>0.18933691</v>
      </c>
      <c r="L737" s="2">
        <v>0.26910963</v>
      </c>
      <c r="M737" s="2">
        <v>-1.0531829</v>
      </c>
      <c r="N737" s="2">
        <v>-1.7387303</v>
      </c>
      <c r="O737" s="2">
        <v>-0.5148177</v>
      </c>
      <c r="P737" s="2">
        <v>0.0</v>
      </c>
      <c r="Q737" s="1">
        <v>0.0</v>
      </c>
      <c r="R737" s="6">
        <v>0.0</v>
      </c>
      <c r="S737" s="2">
        <v>0.0</v>
      </c>
      <c r="T737" s="2">
        <v>0.0</v>
      </c>
      <c r="U737" s="6">
        <v>0.0</v>
      </c>
      <c r="V737" s="6"/>
      <c r="W737" s="6"/>
      <c r="X737" s="6"/>
      <c r="Y737" s="6"/>
      <c r="Z737" s="6"/>
    </row>
    <row r="738">
      <c r="A738" s="1" t="s">
        <v>1194</v>
      </c>
      <c r="B738" s="2">
        <v>-0.5589706</v>
      </c>
      <c r="C738" s="2">
        <v>0.08102627</v>
      </c>
      <c r="D738" s="2">
        <v>-0.0583877</v>
      </c>
      <c r="E738" s="2">
        <v>-1.3714665</v>
      </c>
      <c r="F738" s="2">
        <v>0.92622163</v>
      </c>
      <c r="G738" s="2">
        <v>1.13870402</v>
      </c>
      <c r="H738" s="2">
        <v>-1.0495472</v>
      </c>
      <c r="I738" s="2">
        <v>-0.3573267</v>
      </c>
      <c r="J738" s="2">
        <v>-0.7773277</v>
      </c>
      <c r="K738" s="2">
        <v>0.6753378</v>
      </c>
      <c r="L738" s="2">
        <v>-1.01006</v>
      </c>
      <c r="M738" s="2">
        <v>-0.4365597</v>
      </c>
      <c r="N738" s="2">
        <v>-3.0160424</v>
      </c>
      <c r="O738" s="2">
        <v>-0.6700909</v>
      </c>
      <c r="P738" s="2">
        <v>1.0</v>
      </c>
      <c r="Q738" s="1">
        <v>0.0</v>
      </c>
      <c r="R738" s="6">
        <v>0.0</v>
      </c>
      <c r="S738" s="2">
        <v>0.0</v>
      </c>
      <c r="T738" s="2">
        <v>0.0</v>
      </c>
      <c r="U738" s="6">
        <v>1.0</v>
      </c>
      <c r="V738" s="6"/>
      <c r="W738" s="6"/>
      <c r="X738" s="6"/>
      <c r="Y738" s="6"/>
      <c r="Z738" s="6"/>
    </row>
    <row r="739">
      <c r="A739" s="1" t="s">
        <v>1273</v>
      </c>
      <c r="B739" s="2">
        <v>-1.8072255</v>
      </c>
      <c r="C739" s="2">
        <v>-0.3014333</v>
      </c>
      <c r="D739" s="2">
        <v>-1.1854911</v>
      </c>
      <c r="E739" s="2">
        <v>1.17024419</v>
      </c>
      <c r="F739" s="2">
        <v>-0.2989393</v>
      </c>
      <c r="G739" s="2">
        <v>1.04169948</v>
      </c>
      <c r="H739" s="2">
        <v>-0.5788983</v>
      </c>
      <c r="I739" s="2">
        <v>-0.3672244</v>
      </c>
      <c r="J739" s="2">
        <v>-0.0539303</v>
      </c>
      <c r="K739" s="2">
        <v>1.32522272</v>
      </c>
      <c r="L739" s="2">
        <v>-0.1803283</v>
      </c>
      <c r="M739" s="2">
        <v>0.26883814</v>
      </c>
      <c r="N739" s="2">
        <v>-1.5961301</v>
      </c>
      <c r="O739" s="2">
        <v>0.06960411</v>
      </c>
      <c r="P739" s="2">
        <v>1.0</v>
      </c>
      <c r="Q739" s="1">
        <v>0.0</v>
      </c>
      <c r="R739" s="6">
        <v>0.0</v>
      </c>
      <c r="S739" s="2">
        <v>0.0</v>
      </c>
      <c r="T739" s="2">
        <v>0.0</v>
      </c>
      <c r="U739" s="6">
        <v>1.0</v>
      </c>
      <c r="V739" s="6"/>
      <c r="W739" s="6"/>
      <c r="X739" s="6"/>
      <c r="Y739" s="6"/>
      <c r="Z739" s="6"/>
    </row>
    <row r="740">
      <c r="A740" s="1" t="s">
        <v>1250</v>
      </c>
      <c r="B740" s="2">
        <v>-0.1721148</v>
      </c>
      <c r="C740" s="2">
        <v>0.09876297</v>
      </c>
      <c r="D740" s="2">
        <v>-0.3059809</v>
      </c>
      <c r="E740" s="2">
        <v>-0.7295608</v>
      </c>
      <c r="F740" s="2">
        <v>-0.9115197</v>
      </c>
      <c r="G740" s="2">
        <v>0.07165402</v>
      </c>
      <c r="H740" s="2">
        <v>-0.2406193</v>
      </c>
      <c r="I740" s="2">
        <v>-0.4043408</v>
      </c>
      <c r="J740" s="2">
        <v>0.08292872</v>
      </c>
      <c r="K740" s="2">
        <v>-0.918293</v>
      </c>
      <c r="L740" s="2">
        <v>1.45608686</v>
      </c>
      <c r="M740" s="2">
        <v>0.60954048</v>
      </c>
      <c r="N740" s="2">
        <v>-2.1503606</v>
      </c>
      <c r="O740" s="2">
        <v>-0.5354411</v>
      </c>
      <c r="P740" s="2">
        <v>-2.0</v>
      </c>
      <c r="Q740" s="1">
        <v>0.0</v>
      </c>
      <c r="R740" s="6">
        <v>0.0</v>
      </c>
      <c r="S740" s="2">
        <v>0.0</v>
      </c>
      <c r="T740" s="2">
        <v>0.0</v>
      </c>
      <c r="U740" s="6">
        <v>0.0</v>
      </c>
      <c r="V740" s="6"/>
      <c r="W740" s="6"/>
      <c r="X740" s="6"/>
      <c r="Y740" s="6"/>
      <c r="Z740" s="6"/>
    </row>
    <row r="741">
      <c r="A741" s="1" t="s">
        <v>1257</v>
      </c>
      <c r="B741" s="2">
        <v>-0.6672902</v>
      </c>
      <c r="C741" s="2">
        <v>-1.198249</v>
      </c>
      <c r="D741" s="2">
        <v>-1.0339788</v>
      </c>
      <c r="E741" s="2">
        <v>0.7323303</v>
      </c>
      <c r="F741" s="2">
        <v>-2.5961159</v>
      </c>
      <c r="G741" s="2">
        <v>0.9931972</v>
      </c>
      <c r="H741" s="2">
        <v>-0.9907161</v>
      </c>
      <c r="I741" s="2">
        <v>-0.4043408</v>
      </c>
      <c r="J741" s="2">
        <v>1.07613392</v>
      </c>
      <c r="K741" s="2">
        <v>-0.4577224</v>
      </c>
      <c r="L741" s="2">
        <v>0.26910963</v>
      </c>
      <c r="M741" s="2">
        <v>-0.0382738</v>
      </c>
      <c r="N741" s="2">
        <v>-5.3516768</v>
      </c>
      <c r="O741" s="2">
        <v>-1.160048</v>
      </c>
      <c r="P741" s="2">
        <v>1.0</v>
      </c>
      <c r="Q741" s="1">
        <v>0.0</v>
      </c>
      <c r="R741" s="6">
        <v>0.0</v>
      </c>
      <c r="S741" s="2">
        <v>0.0</v>
      </c>
      <c r="T741" s="2">
        <v>0.0</v>
      </c>
      <c r="U741" s="6">
        <v>1.0</v>
      </c>
      <c r="V741" s="6"/>
      <c r="W741" s="6"/>
      <c r="X741" s="6"/>
      <c r="Y741" s="6"/>
      <c r="Z741" s="6"/>
    </row>
    <row r="742">
      <c r="A742" s="1" t="s">
        <v>1226</v>
      </c>
      <c r="B742" s="2">
        <v>0.35400922</v>
      </c>
      <c r="C742" s="2">
        <v>0.08102627</v>
      </c>
      <c r="D742" s="2">
        <v>-0.1027327</v>
      </c>
      <c r="E742" s="2">
        <v>-0.0442565</v>
      </c>
      <c r="F742" s="2">
        <v>-0.2989393</v>
      </c>
      <c r="G742" s="2">
        <v>-0.1385225</v>
      </c>
      <c r="H742" s="2">
        <v>0.09765966</v>
      </c>
      <c r="I742" s="2">
        <v>-0.4142385</v>
      </c>
      <c r="J742" s="2">
        <v>2.52292889</v>
      </c>
      <c r="K742" s="2">
        <v>-1.5964338</v>
      </c>
      <c r="L742" s="2">
        <v>0.97207673</v>
      </c>
      <c r="M742" s="2">
        <v>0.29523058</v>
      </c>
      <c r="N742" s="2">
        <v>0.86309481</v>
      </c>
      <c r="O742" s="2">
        <v>-0.112851</v>
      </c>
      <c r="P742" s="2">
        <v>2.0</v>
      </c>
      <c r="Q742" s="1">
        <v>0.0</v>
      </c>
      <c r="R742" s="6">
        <v>0.0</v>
      </c>
      <c r="S742" s="2">
        <v>0.0</v>
      </c>
      <c r="T742" s="2">
        <v>1.0</v>
      </c>
      <c r="U742" s="6">
        <v>1.0</v>
      </c>
      <c r="V742" s="6"/>
      <c r="W742" s="6"/>
      <c r="X742" s="6"/>
      <c r="Y742" s="6"/>
      <c r="Z742" s="6"/>
    </row>
    <row r="743">
      <c r="A743" s="1" t="s">
        <v>1243</v>
      </c>
      <c r="B743" s="2">
        <v>-0.780768</v>
      </c>
      <c r="C743" s="2">
        <v>-0.1013352</v>
      </c>
      <c r="D743" s="2">
        <v>-1.2908106</v>
      </c>
      <c r="E743" s="2">
        <v>-0.9363078</v>
      </c>
      <c r="F743" s="2">
        <v>-0.4520844</v>
      </c>
      <c r="G743" s="2">
        <v>0.5243419</v>
      </c>
      <c r="H743" s="2">
        <v>-0.799515</v>
      </c>
      <c r="I743" s="2">
        <v>-0.4167129</v>
      </c>
      <c r="J743" s="2">
        <v>0.45440311</v>
      </c>
      <c r="K743" s="2">
        <v>0.49732585</v>
      </c>
      <c r="L743" s="2">
        <v>-1.229017</v>
      </c>
      <c r="M743" s="2">
        <v>-0.6836888</v>
      </c>
      <c r="N743" s="2">
        <v>-6.1519553</v>
      </c>
      <c r="O743" s="2">
        <v>-0.8093257</v>
      </c>
      <c r="P743" s="2">
        <v>-3.0</v>
      </c>
      <c r="Q743" s="1">
        <v>0.0</v>
      </c>
      <c r="R743" s="6">
        <v>0.0</v>
      </c>
      <c r="S743" s="2">
        <v>0.0</v>
      </c>
      <c r="T743" s="2">
        <v>0.0</v>
      </c>
      <c r="U743" s="6">
        <v>0.0</v>
      </c>
      <c r="V743" s="6"/>
      <c r="W743" s="6"/>
      <c r="X743" s="6"/>
      <c r="Y743" s="6"/>
      <c r="Z743" s="6"/>
    </row>
    <row r="744">
      <c r="A744" s="1" t="s">
        <v>1270</v>
      </c>
      <c r="B744" s="2">
        <v>-0.0122143</v>
      </c>
      <c r="C744" s="2">
        <v>-0.7980528</v>
      </c>
      <c r="D744" s="2">
        <v>1.41423764</v>
      </c>
      <c r="E744" s="2">
        <v>-0.3852986</v>
      </c>
      <c r="F744" s="2">
        <v>1.69194718</v>
      </c>
      <c r="G744" s="2">
        <v>-0.1546899</v>
      </c>
      <c r="H744" s="2">
        <v>-0.4906516</v>
      </c>
      <c r="I744" s="2">
        <v>-0.4216617</v>
      </c>
      <c r="J744" s="2">
        <v>0.70074928</v>
      </c>
      <c r="K744" s="2">
        <v>-0.2514546</v>
      </c>
      <c r="L744" s="2">
        <v>-0.6067182</v>
      </c>
      <c r="M744" s="2">
        <v>-2.0752899</v>
      </c>
      <c r="N744" s="2">
        <v>-1.1665042</v>
      </c>
      <c r="O744" s="2">
        <v>-0.8621063</v>
      </c>
      <c r="P744" s="2">
        <v>0.0</v>
      </c>
      <c r="Q744" s="1">
        <v>0.0</v>
      </c>
      <c r="R744" s="6">
        <v>0.0</v>
      </c>
      <c r="S744" s="2">
        <v>0.0</v>
      </c>
      <c r="T744" s="2">
        <v>0.0</v>
      </c>
      <c r="U744" s="6">
        <v>0.0</v>
      </c>
      <c r="V744" s="6"/>
      <c r="W744" s="6"/>
      <c r="X744" s="6"/>
      <c r="Y744" s="6"/>
      <c r="Z744" s="6"/>
    </row>
    <row r="745">
      <c r="A745" s="1" t="s">
        <v>1172</v>
      </c>
      <c r="B745" s="2">
        <v>-1.6009024</v>
      </c>
      <c r="C745" s="2">
        <v>-0.5015314</v>
      </c>
      <c r="D745" s="2">
        <v>-0.535097</v>
      </c>
      <c r="E745" s="2">
        <v>-0.6520784</v>
      </c>
      <c r="F745" s="2">
        <v>0.4667863</v>
      </c>
      <c r="G745" s="2">
        <v>1.1225366</v>
      </c>
      <c r="H745" s="2">
        <v>-0.8142227</v>
      </c>
      <c r="I745" s="2">
        <v>-0.4488804</v>
      </c>
      <c r="J745" s="2">
        <v>-0.8985457</v>
      </c>
      <c r="K745" s="2">
        <v>-0.1101753</v>
      </c>
      <c r="L745" s="2">
        <v>0.15386913</v>
      </c>
      <c r="M745" s="2">
        <v>-0.1942291</v>
      </c>
      <c r="N745" s="2">
        <v>-4.7564431</v>
      </c>
      <c r="O745" s="2">
        <v>-0.8083123</v>
      </c>
      <c r="P745" s="2">
        <v>-1.0</v>
      </c>
      <c r="Q745" s="1">
        <v>0.0</v>
      </c>
      <c r="R745" s="6">
        <v>0.0</v>
      </c>
      <c r="S745" s="2">
        <v>0.0</v>
      </c>
      <c r="T745" s="2">
        <v>0.0</v>
      </c>
      <c r="U745" s="6">
        <v>0.0</v>
      </c>
      <c r="V745" s="6"/>
      <c r="W745" s="6"/>
      <c r="X745" s="6"/>
      <c r="Y745" s="6"/>
      <c r="Z745" s="6"/>
    </row>
    <row r="746">
      <c r="A746" s="1" t="s">
        <v>1256</v>
      </c>
      <c r="B746" s="2">
        <v>-0.3320152</v>
      </c>
      <c r="C746" s="2">
        <v>1.69954793</v>
      </c>
      <c r="D746" s="2">
        <v>-1.2612472</v>
      </c>
      <c r="E746" s="2">
        <v>1.00345676</v>
      </c>
      <c r="F746" s="2">
        <v>1.69194718</v>
      </c>
      <c r="G746" s="2">
        <v>-0.0415179</v>
      </c>
      <c r="H746" s="2">
        <v>0.55360087</v>
      </c>
      <c r="I746" s="2">
        <v>-0.4835223</v>
      </c>
      <c r="J746" s="2">
        <v>-1.5945714</v>
      </c>
      <c r="K746" s="2">
        <v>1.25740864</v>
      </c>
      <c r="L746" s="2">
        <v>1.20255774</v>
      </c>
      <c r="M746" s="2">
        <v>1.2405596</v>
      </c>
      <c r="N746" s="2">
        <v>4.1364109</v>
      </c>
      <c r="O746" s="2">
        <v>1.38518392</v>
      </c>
      <c r="P746" s="2">
        <v>1.0</v>
      </c>
      <c r="Q746" s="1">
        <v>0.0</v>
      </c>
      <c r="R746" s="6">
        <v>0.0</v>
      </c>
      <c r="S746" s="2">
        <v>0.0</v>
      </c>
      <c r="T746" s="2">
        <v>0.0</v>
      </c>
      <c r="U746" s="6">
        <v>1.0</v>
      </c>
      <c r="V746" s="6"/>
      <c r="W746" s="6"/>
      <c r="X746" s="6"/>
      <c r="Y746" s="6"/>
      <c r="Z746" s="6"/>
    </row>
    <row r="747">
      <c r="A747" s="1" t="s">
        <v>1152</v>
      </c>
      <c r="B747" s="2">
        <v>0.53454195</v>
      </c>
      <c r="C747" s="2">
        <v>-1.6166969</v>
      </c>
      <c r="D747" s="2">
        <v>1.25348682</v>
      </c>
      <c r="E747" s="2">
        <v>0.73059658</v>
      </c>
      <c r="F747" s="2">
        <v>0.61993141</v>
      </c>
      <c r="G747" s="2">
        <v>-0.3163642</v>
      </c>
      <c r="H747" s="2">
        <v>0.20061413</v>
      </c>
      <c r="I747" s="2">
        <v>-0.5008433</v>
      </c>
      <c r="J747" s="2">
        <v>-0.1790585</v>
      </c>
      <c r="K747" s="2">
        <v>-0.0988729</v>
      </c>
      <c r="L747" s="2">
        <v>0.40739824</v>
      </c>
      <c r="M747" s="2">
        <v>0.74870059</v>
      </c>
      <c r="N747" s="2">
        <v>1.88461582</v>
      </c>
      <c r="O747" s="2">
        <v>-0.0849721</v>
      </c>
      <c r="P747" s="2">
        <v>3.0</v>
      </c>
      <c r="Q747" s="1">
        <v>0.0</v>
      </c>
      <c r="R747" s="6">
        <v>0.0</v>
      </c>
      <c r="S747" s="2">
        <v>1.0</v>
      </c>
      <c r="T747" s="2">
        <v>1.0</v>
      </c>
      <c r="U747" s="6">
        <v>1.0</v>
      </c>
      <c r="V747" s="6"/>
      <c r="W747" s="6"/>
      <c r="X747" s="6"/>
      <c r="Y747" s="6"/>
      <c r="Z747" s="6"/>
    </row>
    <row r="748">
      <c r="A748" s="1" t="s">
        <v>1109</v>
      </c>
      <c r="B748" s="2">
        <v>0.77697162</v>
      </c>
      <c r="C748" s="2">
        <v>0.08102627</v>
      </c>
      <c r="D748" s="2">
        <v>0.34810866</v>
      </c>
      <c r="E748" s="2">
        <v>-0.9669576</v>
      </c>
      <c r="F748" s="2">
        <v>-0.4520844</v>
      </c>
      <c r="G748" s="2">
        <v>-0.5265407</v>
      </c>
      <c r="H748" s="2">
        <v>0.71538646</v>
      </c>
      <c r="I748" s="2">
        <v>-0.5800249</v>
      </c>
      <c r="J748" s="2">
        <v>-0.476238</v>
      </c>
      <c r="K748" s="2">
        <v>1.14438518</v>
      </c>
      <c r="L748" s="2">
        <v>0.94902863</v>
      </c>
      <c r="M748" s="2">
        <v>0.14887253</v>
      </c>
      <c r="N748" s="2">
        <v>1.04205956</v>
      </c>
      <c r="O748" s="2">
        <v>-0.0429335</v>
      </c>
      <c r="P748" s="2">
        <v>-4.0</v>
      </c>
      <c r="Q748" s="1">
        <v>0.0</v>
      </c>
      <c r="R748" s="6">
        <v>0.0</v>
      </c>
      <c r="S748" s="2">
        <v>0.0</v>
      </c>
      <c r="T748" s="2">
        <v>0.0</v>
      </c>
      <c r="U748" s="6">
        <v>0.0</v>
      </c>
      <c r="V748" s="6"/>
      <c r="W748" s="6"/>
      <c r="X748" s="6"/>
      <c r="Y748" s="6"/>
      <c r="Z748" s="6"/>
    </row>
    <row r="749">
      <c r="A749" s="1" t="s">
        <v>1274</v>
      </c>
      <c r="B749" s="2">
        <v>0.29727036</v>
      </c>
      <c r="C749" s="2">
        <v>0.08102627</v>
      </c>
      <c r="D749" s="2">
        <v>0.46266672</v>
      </c>
      <c r="E749" s="2">
        <v>0.89011105</v>
      </c>
      <c r="F749" s="2">
        <v>1.23251185</v>
      </c>
      <c r="G749" s="2">
        <v>-0.2516945</v>
      </c>
      <c r="H749" s="2">
        <v>0.28886081</v>
      </c>
      <c r="I749" s="2">
        <v>-0.5874482</v>
      </c>
      <c r="J749" s="2">
        <v>1.22472367</v>
      </c>
      <c r="K749" s="2">
        <v>0.59904696</v>
      </c>
      <c r="L749" s="2">
        <v>-0.8832954</v>
      </c>
      <c r="M749" s="2">
        <v>-0.7652654</v>
      </c>
      <c r="N749" s="2">
        <v>2.38216111</v>
      </c>
      <c r="O749" s="2">
        <v>0.33141505</v>
      </c>
      <c r="P749" s="2">
        <v>1.0</v>
      </c>
      <c r="Q749" s="1">
        <v>0.0</v>
      </c>
      <c r="R749" s="6">
        <v>0.0</v>
      </c>
      <c r="S749" s="2">
        <v>0.0</v>
      </c>
      <c r="T749" s="2">
        <v>0.0</v>
      </c>
      <c r="U749" s="6">
        <v>1.0</v>
      </c>
      <c r="V749" s="6"/>
      <c r="W749" s="6"/>
      <c r="X749" s="6"/>
      <c r="Y749" s="6"/>
      <c r="Z749" s="6"/>
    </row>
    <row r="750">
      <c r="A750" s="1" t="s">
        <v>1259</v>
      </c>
      <c r="B750" s="2">
        <v>0.50875156</v>
      </c>
      <c r="C750" s="2">
        <v>1.09925357</v>
      </c>
      <c r="D750" s="2">
        <v>-1.00072</v>
      </c>
      <c r="E750" s="2">
        <v>0.36842361</v>
      </c>
      <c r="F750" s="2">
        <v>-0.4520844</v>
      </c>
      <c r="G750" s="2">
        <v>-0.5265407</v>
      </c>
      <c r="H750" s="2">
        <v>-0.0935415</v>
      </c>
      <c r="I750" s="2">
        <v>-0.6121924</v>
      </c>
      <c r="J750" s="2">
        <v>1.67440319</v>
      </c>
      <c r="K750" s="2">
        <v>-0.2825361</v>
      </c>
      <c r="L750" s="2">
        <v>0.21148938</v>
      </c>
      <c r="M750" s="2">
        <v>0.40319963</v>
      </c>
      <c r="N750" s="2">
        <v>0.11471948</v>
      </c>
      <c r="O750" s="2">
        <v>0.23015187</v>
      </c>
      <c r="P750" s="2">
        <v>3.0</v>
      </c>
      <c r="Q750" s="1">
        <v>0.0</v>
      </c>
      <c r="R750" s="6">
        <v>0.0</v>
      </c>
      <c r="S750" s="2">
        <v>1.0</v>
      </c>
      <c r="T750" s="2">
        <v>1.0</v>
      </c>
      <c r="U750" s="6">
        <v>1.0</v>
      </c>
      <c r="V750" s="6"/>
      <c r="W750" s="6"/>
      <c r="X750" s="6"/>
      <c r="Y750" s="6"/>
      <c r="Z750" s="6"/>
    </row>
    <row r="751">
      <c r="A751" s="1" t="s">
        <v>1140</v>
      </c>
      <c r="B751" s="2">
        <v>0.13736994</v>
      </c>
      <c r="C751" s="2">
        <v>0.08102627</v>
      </c>
      <c r="D751" s="2">
        <v>-0.4685794</v>
      </c>
      <c r="E751" s="2">
        <v>-1.2910037</v>
      </c>
      <c r="F751" s="2">
        <v>-1.9835355</v>
      </c>
      <c r="G751" s="2">
        <v>0.60517902</v>
      </c>
      <c r="H751" s="2">
        <v>-0.7406838</v>
      </c>
      <c r="I751" s="2">
        <v>-0.6171413</v>
      </c>
      <c r="J751" s="2">
        <v>-1.1096996</v>
      </c>
      <c r="K751" s="2">
        <v>-2.9442386</v>
      </c>
      <c r="L751" s="2">
        <v>0.87988432</v>
      </c>
      <c r="M751" s="2">
        <v>2.28426044</v>
      </c>
      <c r="N751" s="2">
        <v>-6.7546525</v>
      </c>
      <c r="O751" s="2">
        <v>-1.1483964</v>
      </c>
      <c r="P751" s="2">
        <v>-4.0</v>
      </c>
      <c r="Q751" s="1">
        <v>0.0</v>
      </c>
      <c r="R751" s="6">
        <v>0.0</v>
      </c>
      <c r="S751" s="2">
        <v>0.0</v>
      </c>
      <c r="T751" s="2">
        <v>0.0</v>
      </c>
      <c r="U751" s="6">
        <v>0.0</v>
      </c>
      <c r="V751" s="6"/>
      <c r="W751" s="6"/>
      <c r="X751" s="6"/>
      <c r="Y751" s="6"/>
      <c r="Z751" s="6"/>
    </row>
    <row r="752">
      <c r="A752" s="1" t="s">
        <v>1161</v>
      </c>
      <c r="B752" s="2">
        <v>0.03936645</v>
      </c>
      <c r="C752" s="2">
        <v>0.08102627</v>
      </c>
      <c r="D752" s="2">
        <v>0.28713422</v>
      </c>
      <c r="E752" s="2">
        <v>1.66198788</v>
      </c>
      <c r="F752" s="2">
        <v>1.9982374</v>
      </c>
      <c r="G752" s="2">
        <v>-1.0277308</v>
      </c>
      <c r="H752" s="2">
        <v>0.52418531</v>
      </c>
      <c r="I752" s="2">
        <v>-0.6344622</v>
      </c>
      <c r="J752" s="2">
        <v>-0.3041867</v>
      </c>
      <c r="K752" s="2">
        <v>2.22941043</v>
      </c>
      <c r="L752" s="2">
        <v>0.13082102</v>
      </c>
      <c r="M752" s="2">
        <v>-0.1894305</v>
      </c>
      <c r="N752" s="2">
        <v>4.86281621</v>
      </c>
      <c r="O752" s="2">
        <v>1.00735307</v>
      </c>
      <c r="P752" s="2">
        <v>1.0</v>
      </c>
      <c r="Q752" s="1">
        <v>0.0</v>
      </c>
      <c r="R752" s="6">
        <v>0.0</v>
      </c>
      <c r="S752" s="2">
        <v>0.0</v>
      </c>
      <c r="T752" s="2">
        <v>0.0</v>
      </c>
      <c r="U752" s="6">
        <v>1.0</v>
      </c>
      <c r="V752" s="6"/>
      <c r="W752" s="6"/>
      <c r="X752" s="6"/>
      <c r="Y752" s="6"/>
      <c r="Z752" s="6"/>
    </row>
    <row r="753">
      <c r="A753" s="1" t="s">
        <v>1207</v>
      </c>
      <c r="B753" s="2">
        <v>-0.2082213</v>
      </c>
      <c r="C753" s="2">
        <v>0.08102627</v>
      </c>
      <c r="D753" s="2">
        <v>-2.3587873</v>
      </c>
      <c r="E753" s="2">
        <v>-1.0648277</v>
      </c>
      <c r="F753" s="2">
        <v>0.77307652</v>
      </c>
      <c r="G753" s="2">
        <v>0.66984872</v>
      </c>
      <c r="H753" s="2">
        <v>-0.0935415</v>
      </c>
      <c r="I753" s="2">
        <v>-0.6418855</v>
      </c>
      <c r="J753" s="2">
        <v>-0.9141867</v>
      </c>
      <c r="K753" s="2">
        <v>0.88160562</v>
      </c>
      <c r="L753" s="2">
        <v>-1.3327334</v>
      </c>
      <c r="M753" s="2">
        <v>-1.6482124</v>
      </c>
      <c r="N753" s="2">
        <v>-7.4577163</v>
      </c>
      <c r="O753" s="2">
        <v>-0.7543084</v>
      </c>
      <c r="P753" s="2">
        <v>-2.0</v>
      </c>
      <c r="Q753" s="1">
        <v>0.0</v>
      </c>
      <c r="R753" s="6">
        <v>0.0</v>
      </c>
      <c r="S753" s="2">
        <v>0.0</v>
      </c>
      <c r="T753" s="2">
        <v>0.0</v>
      </c>
      <c r="U753" s="6">
        <v>0.0</v>
      </c>
      <c r="V753" s="6"/>
      <c r="W753" s="6"/>
      <c r="X753" s="6"/>
      <c r="Y753" s="6"/>
      <c r="Z753" s="6"/>
    </row>
    <row r="754">
      <c r="A754" s="1" t="s">
        <v>1148</v>
      </c>
      <c r="B754" s="2">
        <v>0.17863456</v>
      </c>
      <c r="C754" s="2">
        <v>0.08102627</v>
      </c>
      <c r="D754" s="2">
        <v>0.27420024</v>
      </c>
      <c r="E754" s="2">
        <v>-0.6643845</v>
      </c>
      <c r="F754" s="2">
        <v>0.16049608</v>
      </c>
      <c r="G754" s="2">
        <v>0.07165402</v>
      </c>
      <c r="H754" s="2">
        <v>0.46535418</v>
      </c>
      <c r="I754" s="2">
        <v>-0.6592065</v>
      </c>
      <c r="J754" s="2">
        <v>-0.2142508</v>
      </c>
      <c r="K754" s="2">
        <v>-0.426641</v>
      </c>
      <c r="L754" s="2">
        <v>1.00664888</v>
      </c>
      <c r="M754" s="2">
        <v>0.25444227</v>
      </c>
      <c r="N754" s="2">
        <v>-0.1007929</v>
      </c>
      <c r="O754" s="2">
        <v>-0.2144291</v>
      </c>
      <c r="P754" s="2">
        <v>2.0</v>
      </c>
      <c r="Q754" s="1">
        <v>0.0</v>
      </c>
      <c r="R754" s="6">
        <v>0.0</v>
      </c>
      <c r="S754" s="2">
        <v>0.0</v>
      </c>
      <c r="T754" s="2">
        <v>1.0</v>
      </c>
      <c r="U754" s="6">
        <v>1.0</v>
      </c>
      <c r="V754" s="6"/>
      <c r="W754" s="6"/>
      <c r="X754" s="6"/>
      <c r="Y754" s="6"/>
      <c r="Z754" s="6"/>
    </row>
    <row r="755">
      <c r="A755" s="1" t="s">
        <v>1123</v>
      </c>
      <c r="B755" s="2">
        <v>0.2405315</v>
      </c>
      <c r="C755" s="2">
        <v>1.69954793</v>
      </c>
      <c r="D755" s="2">
        <v>0.77492979</v>
      </c>
      <c r="E755" s="2">
        <v>0.32069533</v>
      </c>
      <c r="F755" s="2">
        <v>-0.7583746</v>
      </c>
      <c r="G755" s="2">
        <v>-0.0738528</v>
      </c>
      <c r="H755" s="2">
        <v>0.24473747</v>
      </c>
      <c r="I755" s="2">
        <v>-0.6888996</v>
      </c>
      <c r="J755" s="2">
        <v>-0.8164303</v>
      </c>
      <c r="K755" s="2">
        <v>-0.0225821</v>
      </c>
      <c r="L755" s="2">
        <v>0.84531217</v>
      </c>
      <c r="M755" s="2">
        <v>1.10619812</v>
      </c>
      <c r="N755" s="2">
        <v>2.56473276</v>
      </c>
      <c r="O755" s="2">
        <v>0.37395884</v>
      </c>
      <c r="P755" s="2">
        <v>-1.0</v>
      </c>
      <c r="Q755" s="1">
        <v>0.0</v>
      </c>
      <c r="R755" s="6">
        <v>0.0</v>
      </c>
      <c r="S755" s="2">
        <v>0.0</v>
      </c>
      <c r="T755" s="2">
        <v>0.0</v>
      </c>
      <c r="U755" s="6">
        <v>0.0</v>
      </c>
      <c r="V755" s="6"/>
      <c r="W755" s="6"/>
      <c r="X755" s="6"/>
      <c r="Y755" s="6"/>
      <c r="Z755" s="6"/>
    </row>
    <row r="756">
      <c r="A756" s="1" t="s">
        <v>1204</v>
      </c>
      <c r="B756" s="2">
        <v>0.63254543</v>
      </c>
      <c r="C756" s="2">
        <v>0.08102627</v>
      </c>
      <c r="D756" s="2">
        <v>-1.4663431</v>
      </c>
      <c r="E756" s="2">
        <v>1.08207863</v>
      </c>
      <c r="F756" s="2">
        <v>0.92622163</v>
      </c>
      <c r="G756" s="2">
        <v>-0.5427081</v>
      </c>
      <c r="H756" s="2">
        <v>1.20074322</v>
      </c>
      <c r="I756" s="2">
        <v>-0.7260159</v>
      </c>
      <c r="J756" s="2">
        <v>0.0672877</v>
      </c>
      <c r="K756" s="2">
        <v>0.93246618</v>
      </c>
      <c r="L756" s="2">
        <v>1.60589952</v>
      </c>
      <c r="M756" s="2">
        <v>1.79240142</v>
      </c>
      <c r="N756" s="2">
        <v>4.35953196</v>
      </c>
      <c r="O756" s="2">
        <v>1.25901256</v>
      </c>
      <c r="P756" s="2">
        <v>1.0</v>
      </c>
      <c r="Q756" s="1">
        <v>0.0</v>
      </c>
      <c r="R756" s="6">
        <v>0.0</v>
      </c>
      <c r="S756" s="2">
        <v>0.0</v>
      </c>
      <c r="T756" s="2">
        <v>0.0</v>
      </c>
      <c r="U756" s="6">
        <v>1.0</v>
      </c>
      <c r="V756" s="6"/>
      <c r="W756" s="6"/>
      <c r="X756" s="6"/>
      <c r="Y756" s="6"/>
      <c r="Z756" s="6"/>
    </row>
    <row r="757">
      <c r="A757" s="1" t="s">
        <v>1116</v>
      </c>
      <c r="B757" s="2">
        <v>-1.2501531</v>
      </c>
      <c r="C757" s="2">
        <v>0.89915545</v>
      </c>
      <c r="D757" s="2">
        <v>-0.0232812</v>
      </c>
      <c r="E757" s="2">
        <v>-0.8200564</v>
      </c>
      <c r="F757" s="2">
        <v>0.00735097</v>
      </c>
      <c r="G757" s="2">
        <v>0.89619266</v>
      </c>
      <c r="H757" s="2">
        <v>-1.9614296</v>
      </c>
      <c r="I757" s="2">
        <v>-0.7779789</v>
      </c>
      <c r="J757" s="2">
        <v>-0.2689944</v>
      </c>
      <c r="K757" s="2">
        <v>0.11022048</v>
      </c>
      <c r="L757" s="2">
        <v>-1.1598727</v>
      </c>
      <c r="M757" s="2">
        <v>-1.1083671</v>
      </c>
      <c r="N757" s="2">
        <v>-6.219278</v>
      </c>
      <c r="O757" s="2">
        <v>-1.2764862</v>
      </c>
      <c r="P757" s="2">
        <v>1.0</v>
      </c>
      <c r="Q757" s="1">
        <v>0.0</v>
      </c>
      <c r="R757" s="6">
        <v>0.0</v>
      </c>
      <c r="S757" s="2">
        <v>0.0</v>
      </c>
      <c r="T757" s="2">
        <v>0.0</v>
      </c>
      <c r="U757" s="6">
        <v>1.0</v>
      </c>
      <c r="V757" s="6"/>
      <c r="W757" s="6"/>
      <c r="X757" s="6"/>
      <c r="Y757" s="6"/>
      <c r="Z757" s="6"/>
    </row>
    <row r="758">
      <c r="A758" s="1" t="s">
        <v>1090</v>
      </c>
      <c r="B758" s="2">
        <v>-0.0844274</v>
      </c>
      <c r="C758" s="2">
        <v>1.29935169</v>
      </c>
      <c r="D758" s="2">
        <v>-0.2505495</v>
      </c>
      <c r="E758" s="2">
        <v>-0.7715236</v>
      </c>
      <c r="F758" s="2">
        <v>0.31364119</v>
      </c>
      <c r="G758" s="2">
        <v>0.5243419</v>
      </c>
      <c r="H758" s="2">
        <v>-0.7848072</v>
      </c>
      <c r="I758" s="2">
        <v>-0.9165466</v>
      </c>
      <c r="J758" s="2">
        <v>0.22760822</v>
      </c>
      <c r="K758" s="2">
        <v>-0.2373267</v>
      </c>
      <c r="L758" s="2">
        <v>-0.2264245</v>
      </c>
      <c r="M758" s="2">
        <v>-0.5565253</v>
      </c>
      <c r="N758" s="2">
        <v>-2.564341</v>
      </c>
      <c r="O758" s="2">
        <v>-0.5968393</v>
      </c>
      <c r="P758" s="2">
        <v>-2.0</v>
      </c>
      <c r="Q758" s="1">
        <v>0.0</v>
      </c>
      <c r="R758" s="6">
        <v>0.0</v>
      </c>
      <c r="S758" s="2">
        <v>0.0</v>
      </c>
      <c r="T758" s="2">
        <v>0.0</v>
      </c>
      <c r="U758" s="6">
        <v>0.0</v>
      </c>
      <c r="V758" s="6"/>
      <c r="W758" s="6"/>
      <c r="X758" s="6"/>
      <c r="Y758" s="6"/>
      <c r="Z758" s="6"/>
    </row>
    <row r="759">
      <c r="A759" s="1" t="s">
        <v>1240</v>
      </c>
      <c r="B759" s="2">
        <v>-0.8632972</v>
      </c>
      <c r="C759" s="2">
        <v>0.08102627</v>
      </c>
      <c r="D759" s="2">
        <v>0.42201708</v>
      </c>
      <c r="E759" s="2">
        <v>-0.8689005</v>
      </c>
      <c r="F759" s="2">
        <v>0.16049608</v>
      </c>
      <c r="G759" s="2">
        <v>0.66984872</v>
      </c>
      <c r="H759" s="2">
        <v>-1.1672095</v>
      </c>
      <c r="I759" s="2">
        <v>-0.9289188</v>
      </c>
      <c r="J759" s="2">
        <v>0.14158257</v>
      </c>
      <c r="K759" s="2">
        <v>-0.5142342</v>
      </c>
      <c r="L759" s="2">
        <v>-1.229017</v>
      </c>
      <c r="M759" s="2">
        <v>-0.7148799</v>
      </c>
      <c r="N759" s="2">
        <v>-5.6579549</v>
      </c>
      <c r="O759" s="2">
        <v>-1.198797</v>
      </c>
      <c r="P759" s="2">
        <v>2.0</v>
      </c>
      <c r="Q759" s="1">
        <v>0.0</v>
      </c>
      <c r="R759" s="6">
        <v>0.0</v>
      </c>
      <c r="S759" s="2">
        <v>0.0</v>
      </c>
      <c r="T759" s="2">
        <v>1.0</v>
      </c>
      <c r="U759" s="6">
        <v>1.0</v>
      </c>
      <c r="V759" s="6"/>
      <c r="W759" s="6"/>
      <c r="X759" s="6"/>
      <c r="Y759" s="6"/>
      <c r="Z759" s="6"/>
    </row>
    <row r="760">
      <c r="A760" s="1" t="s">
        <v>1176</v>
      </c>
      <c r="B760" s="2">
        <v>-0.4248606</v>
      </c>
      <c r="C760" s="2">
        <v>1.29935169</v>
      </c>
      <c r="D760" s="2">
        <v>1.46966895</v>
      </c>
      <c r="E760" s="2">
        <v>-0.9998627</v>
      </c>
      <c r="F760" s="2">
        <v>0.00735097</v>
      </c>
      <c r="G760" s="2">
        <v>0.75068584</v>
      </c>
      <c r="H760" s="2">
        <v>-0.4906516</v>
      </c>
      <c r="I760" s="2">
        <v>-0.9462397</v>
      </c>
      <c r="J760" s="2">
        <v>0.25889027</v>
      </c>
      <c r="K760" s="2">
        <v>0.8024892</v>
      </c>
      <c r="L760" s="2">
        <v>0.15386913</v>
      </c>
      <c r="M760" s="2">
        <v>-0.3645803</v>
      </c>
      <c r="N760" s="2">
        <v>1.50532825</v>
      </c>
      <c r="O760" s="2">
        <v>-0.3572533</v>
      </c>
      <c r="P760" s="2">
        <v>-2.0</v>
      </c>
      <c r="Q760" s="1">
        <v>0.0</v>
      </c>
      <c r="R760" s="6">
        <v>0.0</v>
      </c>
      <c r="S760" s="2">
        <v>0.0</v>
      </c>
      <c r="T760" s="2">
        <v>0.0</v>
      </c>
      <c r="U760" s="6">
        <v>0.0</v>
      </c>
      <c r="V760" s="6"/>
      <c r="W760" s="6"/>
      <c r="X760" s="6"/>
      <c r="Y760" s="6"/>
      <c r="Z760" s="6"/>
    </row>
    <row r="761">
      <c r="A761" s="1" t="s">
        <v>1175</v>
      </c>
      <c r="B761" s="2">
        <v>-1.4874247</v>
      </c>
      <c r="C761" s="2">
        <v>-0.5015314</v>
      </c>
      <c r="D761" s="2">
        <v>-0.3041332</v>
      </c>
      <c r="E761" s="2">
        <v>0.6521051</v>
      </c>
      <c r="F761" s="2">
        <v>-0.4520844</v>
      </c>
      <c r="G761" s="2">
        <v>1.1225366</v>
      </c>
      <c r="H761" s="2">
        <v>-1.1230861</v>
      </c>
      <c r="I761" s="2">
        <v>-1.0056259</v>
      </c>
      <c r="J761" s="2">
        <v>-2.1615586</v>
      </c>
      <c r="K761" s="2">
        <v>1.06809434</v>
      </c>
      <c r="L761" s="2">
        <v>-0.7104347</v>
      </c>
      <c r="M761" s="2">
        <v>1.25735479</v>
      </c>
      <c r="N761" s="2">
        <v>-4.536457</v>
      </c>
      <c r="O761" s="2">
        <v>-0.5571161</v>
      </c>
      <c r="P761" s="2">
        <v>-2.0</v>
      </c>
      <c r="Q761" s="1">
        <v>0.0</v>
      </c>
      <c r="R761" s="6">
        <v>0.0</v>
      </c>
      <c r="S761" s="2">
        <v>0.0</v>
      </c>
      <c r="T761" s="2">
        <v>0.0</v>
      </c>
      <c r="U761" s="6">
        <v>0.0</v>
      </c>
      <c r="V761" s="6"/>
      <c r="W761" s="6"/>
      <c r="X761" s="6"/>
      <c r="Y761" s="6"/>
      <c r="Z761" s="6"/>
    </row>
    <row r="762">
      <c r="A762" s="1" t="s">
        <v>1236</v>
      </c>
      <c r="B762" s="2">
        <v>-0.0483209</v>
      </c>
      <c r="C762" s="2">
        <v>0.08102627</v>
      </c>
      <c r="D762" s="2">
        <v>-0.0657785</v>
      </c>
      <c r="E762" s="2">
        <v>1.0219757</v>
      </c>
      <c r="F762" s="2">
        <v>0.00735097</v>
      </c>
      <c r="G762" s="2">
        <v>0.00698433</v>
      </c>
      <c r="H762" s="2">
        <v>-0.799515</v>
      </c>
      <c r="I762" s="2">
        <v>-1.0155236</v>
      </c>
      <c r="J762" s="2">
        <v>-2.8028407</v>
      </c>
      <c r="K762" s="2">
        <v>0.40690708</v>
      </c>
      <c r="L762" s="2">
        <v>0.26910963</v>
      </c>
      <c r="M762" s="2">
        <v>2.11630858</v>
      </c>
      <c r="N762" s="2">
        <v>-1.7690022</v>
      </c>
      <c r="O762" s="2">
        <v>-0.0791195</v>
      </c>
      <c r="P762" s="2">
        <v>-1.0</v>
      </c>
      <c r="Q762" s="1">
        <v>0.0</v>
      </c>
      <c r="R762" s="6">
        <v>0.0</v>
      </c>
      <c r="S762" s="2">
        <v>0.0</v>
      </c>
      <c r="T762" s="2">
        <v>0.0</v>
      </c>
      <c r="U762" s="6">
        <v>0.0</v>
      </c>
      <c r="V762" s="6"/>
      <c r="W762" s="6"/>
      <c r="X762" s="6"/>
      <c r="Y762" s="6"/>
      <c r="Z762" s="6"/>
    </row>
    <row r="763">
      <c r="A763" s="1" t="s">
        <v>1137</v>
      </c>
      <c r="B763" s="2">
        <v>-0.383596</v>
      </c>
      <c r="C763" s="2">
        <v>0.49895921</v>
      </c>
      <c r="D763" s="2">
        <v>-1.15408</v>
      </c>
      <c r="E763" s="2">
        <v>-0.7858412</v>
      </c>
      <c r="F763" s="2">
        <v>-0.7583746</v>
      </c>
      <c r="G763" s="2">
        <v>0.5890116</v>
      </c>
      <c r="H763" s="2">
        <v>-0.1082493</v>
      </c>
      <c r="I763" s="2">
        <v>-1.0650121</v>
      </c>
      <c r="J763" s="2">
        <v>0.26280053</v>
      </c>
      <c r="K763" s="2">
        <v>-1.3788637</v>
      </c>
      <c r="L763" s="2">
        <v>0.4650185</v>
      </c>
      <c r="M763" s="2">
        <v>0.93824626</v>
      </c>
      <c r="N763" s="2">
        <v>-4.8667487</v>
      </c>
      <c r="O763" s="2">
        <v>-0.6073956</v>
      </c>
      <c r="P763" s="2">
        <v>-2.0</v>
      </c>
      <c r="Q763" s="1">
        <v>0.0</v>
      </c>
      <c r="R763" s="6">
        <v>0.0</v>
      </c>
      <c r="S763" s="2">
        <v>0.0</v>
      </c>
      <c r="T763" s="2">
        <v>0.0</v>
      </c>
      <c r="U763" s="6">
        <v>0.0</v>
      </c>
      <c r="V763" s="6"/>
      <c r="W763" s="6"/>
      <c r="X763" s="6"/>
      <c r="Y763" s="6"/>
      <c r="Z763" s="6"/>
    </row>
    <row r="764">
      <c r="A764" s="1" t="s">
        <v>1184</v>
      </c>
      <c r="B764" s="2">
        <v>-0.9922492</v>
      </c>
      <c r="C764" s="2">
        <v>0.08102627</v>
      </c>
      <c r="D764" s="2">
        <v>-0.5831374</v>
      </c>
      <c r="E764" s="2">
        <v>-0.48747</v>
      </c>
      <c r="F764" s="2">
        <v>0.77307652</v>
      </c>
      <c r="G764" s="2">
        <v>0.76685327</v>
      </c>
      <c r="H764" s="2">
        <v>-0.5641905</v>
      </c>
      <c r="I764" s="2">
        <v>-1.1219239</v>
      </c>
      <c r="J764" s="2">
        <v>-0.0891226</v>
      </c>
      <c r="K764" s="2">
        <v>1.02288495</v>
      </c>
      <c r="L764" s="2">
        <v>-0.6873866</v>
      </c>
      <c r="M764" s="2">
        <v>0.51116868</v>
      </c>
      <c r="N764" s="2">
        <v>-2.5282418</v>
      </c>
      <c r="O764" s="2">
        <v>-0.2424745</v>
      </c>
      <c r="P764" s="2">
        <v>-1.0</v>
      </c>
      <c r="Q764" s="1">
        <v>0.0</v>
      </c>
      <c r="R764" s="6">
        <v>0.0</v>
      </c>
      <c r="S764" s="2">
        <v>0.0</v>
      </c>
      <c r="T764" s="2">
        <v>0.0</v>
      </c>
      <c r="U764" s="6">
        <v>0.0</v>
      </c>
      <c r="V764" s="6"/>
      <c r="W764" s="6"/>
      <c r="X764" s="6"/>
      <c r="Y764" s="6"/>
      <c r="Z764" s="6"/>
    </row>
    <row r="765">
      <c r="A765" s="1" t="s">
        <v>1126</v>
      </c>
      <c r="B765" s="2">
        <v>-0.8839295</v>
      </c>
      <c r="C765" s="2">
        <v>0.89915545</v>
      </c>
      <c r="D765" s="2">
        <v>-1.1910342</v>
      </c>
      <c r="E765" s="2">
        <v>-0.6315552</v>
      </c>
      <c r="F765" s="2">
        <v>0.31364119</v>
      </c>
      <c r="G765" s="2">
        <v>0.34650024</v>
      </c>
      <c r="H765" s="2">
        <v>-0.196496</v>
      </c>
      <c r="I765" s="2">
        <v>-1.1862589</v>
      </c>
      <c r="J765" s="2">
        <v>0.18850565</v>
      </c>
      <c r="K765" s="2">
        <v>-1.7433643</v>
      </c>
      <c r="L765" s="2">
        <v>1.15646154</v>
      </c>
      <c r="M765" s="2">
        <v>0.99822907</v>
      </c>
      <c r="N765" s="2">
        <v>-4.1477621</v>
      </c>
      <c r="O765" s="2">
        <v>-0.4013509</v>
      </c>
      <c r="P765" s="2">
        <v>1.0</v>
      </c>
      <c r="Q765" s="1">
        <v>0.0</v>
      </c>
      <c r="R765" s="6">
        <v>0.0</v>
      </c>
      <c r="S765" s="2">
        <v>0.0</v>
      </c>
      <c r="T765" s="2">
        <v>0.0</v>
      </c>
      <c r="U765" s="6">
        <v>1.0</v>
      </c>
      <c r="V765" s="6"/>
      <c r="W765" s="6"/>
      <c r="X765" s="6"/>
      <c r="Y765" s="6"/>
      <c r="Z765" s="6"/>
    </row>
    <row r="766">
      <c r="A766" s="1" t="s">
        <v>1165</v>
      </c>
      <c r="B766" s="2">
        <v>-0.1360082</v>
      </c>
      <c r="C766" s="2">
        <v>0.69905733</v>
      </c>
      <c r="D766" s="2">
        <v>0.99295964</v>
      </c>
      <c r="E766" s="2">
        <v>-1.7095906</v>
      </c>
      <c r="F766" s="2">
        <v>0.00735097</v>
      </c>
      <c r="G766" s="2">
        <v>0.5243419</v>
      </c>
      <c r="H766" s="2">
        <v>-1.3878262</v>
      </c>
      <c r="I766" s="2">
        <v>-1.1912077</v>
      </c>
      <c r="J766" s="2">
        <v>1.56882626</v>
      </c>
      <c r="K766" s="2">
        <v>0.36169769</v>
      </c>
      <c r="L766" s="2">
        <v>-0.8948195</v>
      </c>
      <c r="M766" s="2">
        <v>-1.3219059</v>
      </c>
      <c r="N766" s="2">
        <v>-3.0914278</v>
      </c>
      <c r="O766" s="2">
        <v>-1.2813076</v>
      </c>
      <c r="P766" s="2">
        <v>1.0</v>
      </c>
      <c r="Q766" s="1">
        <v>0.0</v>
      </c>
      <c r="R766" s="6">
        <v>0.0</v>
      </c>
      <c r="S766" s="2">
        <v>0.0</v>
      </c>
      <c r="T766" s="2">
        <v>0.0</v>
      </c>
      <c r="U766" s="6">
        <v>1.0</v>
      </c>
      <c r="V766" s="6"/>
      <c r="W766" s="6"/>
      <c r="X766" s="6"/>
      <c r="Y766" s="6"/>
      <c r="Z766" s="6"/>
    </row>
    <row r="767">
      <c r="A767" s="1" t="s">
        <v>1193</v>
      </c>
      <c r="B767" s="2">
        <v>-0.5434964</v>
      </c>
      <c r="C767" s="2">
        <v>0.08102627</v>
      </c>
      <c r="D767" s="2">
        <v>-0.3022854</v>
      </c>
      <c r="E767" s="2">
        <v>-0.580578</v>
      </c>
      <c r="F767" s="2">
        <v>0.16049608</v>
      </c>
      <c r="G767" s="2">
        <v>0.33033281</v>
      </c>
      <c r="H767" s="2">
        <v>-0.799515</v>
      </c>
      <c r="I767" s="2">
        <v>-1.2728638</v>
      </c>
      <c r="J767" s="2">
        <v>-0.7069431</v>
      </c>
      <c r="K767" s="2">
        <v>0.01132495</v>
      </c>
      <c r="L767" s="2">
        <v>-0.330141</v>
      </c>
      <c r="M767" s="2">
        <v>0.1440739</v>
      </c>
      <c r="N767" s="2">
        <v>-5.2297439</v>
      </c>
      <c r="O767" s="2">
        <v>-0.8949195</v>
      </c>
      <c r="P767" s="2">
        <v>-4.0</v>
      </c>
      <c r="Q767" s="1">
        <v>0.0</v>
      </c>
      <c r="R767" s="6">
        <v>0.0</v>
      </c>
      <c r="S767" s="2">
        <v>0.0</v>
      </c>
      <c r="T767" s="2">
        <v>0.0</v>
      </c>
      <c r="U767" s="6">
        <v>0.0</v>
      </c>
      <c r="V767" s="6"/>
      <c r="W767" s="6"/>
      <c r="X767" s="6"/>
      <c r="Y767" s="6"/>
      <c r="Z767" s="6"/>
    </row>
    <row r="768">
      <c r="A768" s="1" t="s">
        <v>1245</v>
      </c>
      <c r="B768" s="2">
        <v>-0.2752763</v>
      </c>
      <c r="C768" s="2">
        <v>0.08102627</v>
      </c>
      <c r="D768" s="2">
        <v>-1.619703</v>
      </c>
      <c r="E768" s="2">
        <v>-0.8835299</v>
      </c>
      <c r="F768" s="2">
        <v>-0.6052295</v>
      </c>
      <c r="G768" s="2">
        <v>0.31416539</v>
      </c>
      <c r="H768" s="2">
        <v>0.40652306</v>
      </c>
      <c r="I768" s="2">
        <v>-1.2753382</v>
      </c>
      <c r="J768" s="2">
        <v>1.3576724</v>
      </c>
      <c r="K768" s="2">
        <v>-1.9157251</v>
      </c>
      <c r="L768" s="2">
        <v>-0.0074676</v>
      </c>
      <c r="M768" s="2">
        <v>1.66043925</v>
      </c>
      <c r="N768" s="2">
        <v>-5.3265642</v>
      </c>
      <c r="O768" s="2">
        <v>-0.371267</v>
      </c>
      <c r="P768" s="2">
        <v>-6.0</v>
      </c>
      <c r="Q768" s="1">
        <v>0.0</v>
      </c>
      <c r="R768" s="6">
        <v>0.0</v>
      </c>
      <c r="S768" s="2">
        <v>0.0</v>
      </c>
      <c r="T768" s="2">
        <v>0.0</v>
      </c>
      <c r="U768" s="6">
        <v>0.0</v>
      </c>
      <c r="V768" s="6"/>
      <c r="W768" s="6"/>
      <c r="X768" s="6"/>
      <c r="Y768" s="6"/>
      <c r="Z768" s="6"/>
    </row>
    <row r="769">
      <c r="A769" s="1" t="s">
        <v>1203</v>
      </c>
      <c r="B769" s="2">
        <v>-0.6311837</v>
      </c>
      <c r="C769" s="2">
        <v>0.08102627</v>
      </c>
      <c r="D769" s="2">
        <v>-1.7120886</v>
      </c>
      <c r="E769" s="2">
        <v>0.20151198</v>
      </c>
      <c r="F769" s="2">
        <v>0.16049608</v>
      </c>
      <c r="G769" s="2">
        <v>0.00698433</v>
      </c>
      <c r="H769" s="2">
        <v>-0.2847426</v>
      </c>
      <c r="I769" s="2">
        <v>-1.3050313</v>
      </c>
      <c r="J769" s="2">
        <v>0.27062104</v>
      </c>
      <c r="K769" s="2">
        <v>-0.0819194</v>
      </c>
      <c r="L769" s="2">
        <v>-1.01006</v>
      </c>
      <c r="M769" s="2">
        <v>0.58554736</v>
      </c>
      <c r="N769" s="2">
        <v>-5.900394</v>
      </c>
      <c r="O769" s="2">
        <v>-0.3491993</v>
      </c>
      <c r="P769" s="2">
        <v>1.0</v>
      </c>
      <c r="Q769" s="1">
        <v>0.0</v>
      </c>
      <c r="R769" s="6">
        <v>0.0</v>
      </c>
      <c r="S769" s="2">
        <v>0.0</v>
      </c>
      <c r="T769" s="2">
        <v>0.0</v>
      </c>
      <c r="U769" s="6">
        <v>1.0</v>
      </c>
      <c r="V769" s="6"/>
      <c r="W769" s="6"/>
      <c r="X769" s="6"/>
      <c r="Y769" s="6"/>
      <c r="Z769" s="6"/>
    </row>
    <row r="770">
      <c r="A770" s="1" t="s">
        <v>1164</v>
      </c>
      <c r="B770" s="2">
        <v>0.33853498</v>
      </c>
      <c r="C770" s="2">
        <v>1.09925357</v>
      </c>
      <c r="D770" s="2">
        <v>0.00997764</v>
      </c>
      <c r="E770" s="2">
        <v>-0.2943846</v>
      </c>
      <c r="F770" s="2">
        <v>-0.1457941</v>
      </c>
      <c r="G770" s="2">
        <v>-0.882224</v>
      </c>
      <c r="H770" s="2">
        <v>0.73009424</v>
      </c>
      <c r="I770" s="2">
        <v>-1.3124546</v>
      </c>
      <c r="J770" s="2">
        <v>-0.3120072</v>
      </c>
      <c r="K770" s="2">
        <v>-0.412513</v>
      </c>
      <c r="L770" s="2">
        <v>1.27170205</v>
      </c>
      <c r="M770" s="2">
        <v>2.96326581</v>
      </c>
      <c r="N770" s="2">
        <v>1.64285675</v>
      </c>
      <c r="O770" s="2">
        <v>0.67112024</v>
      </c>
      <c r="P770" s="2">
        <v>1.0</v>
      </c>
      <c r="Q770" s="1">
        <v>0.0</v>
      </c>
      <c r="R770" s="6">
        <v>0.0</v>
      </c>
      <c r="S770" s="2">
        <v>0.0</v>
      </c>
      <c r="T770" s="2">
        <v>0.0</v>
      </c>
      <c r="U770" s="6">
        <v>1.0</v>
      </c>
      <c r="V770" s="6"/>
      <c r="W770" s="6"/>
      <c r="X770" s="6"/>
      <c r="Y770" s="6"/>
      <c r="Z770" s="6"/>
    </row>
    <row r="771">
      <c r="A771" s="1" t="s">
        <v>1171</v>
      </c>
      <c r="B771" s="2">
        <v>0.11157955</v>
      </c>
      <c r="C771" s="2">
        <v>-0.7980528</v>
      </c>
      <c r="D771" s="2">
        <v>1.06686806</v>
      </c>
      <c r="E771" s="2">
        <v>-0.1483652</v>
      </c>
      <c r="F771" s="2">
        <v>-0.7583746</v>
      </c>
      <c r="G771" s="2">
        <v>0.0554866</v>
      </c>
      <c r="H771" s="2">
        <v>-0.2847426</v>
      </c>
      <c r="I771" s="2">
        <v>-1.3297755</v>
      </c>
      <c r="J771" s="2">
        <v>0.37228772</v>
      </c>
      <c r="K771" s="2">
        <v>1.02288495</v>
      </c>
      <c r="L771" s="2">
        <v>0.02710457</v>
      </c>
      <c r="M771" s="2">
        <v>0.54235974</v>
      </c>
      <c r="N771" s="2">
        <v>-0.6613598</v>
      </c>
      <c r="O771" s="2">
        <v>-0.6264152</v>
      </c>
      <c r="P771" s="2">
        <v>1.0</v>
      </c>
      <c r="Q771" s="1">
        <v>0.0</v>
      </c>
      <c r="R771" s="6">
        <v>0.0</v>
      </c>
      <c r="S771" s="2">
        <v>0.0</v>
      </c>
      <c r="T771" s="2">
        <v>0.0</v>
      </c>
      <c r="U771" s="6">
        <v>1.0</v>
      </c>
      <c r="V771" s="6"/>
      <c r="W771" s="6"/>
      <c r="X771" s="6"/>
      <c r="Y771" s="6"/>
      <c r="Z771" s="6"/>
    </row>
    <row r="772">
      <c r="A772" s="1" t="s">
        <v>1235</v>
      </c>
      <c r="B772" s="2">
        <v>-0.4248606</v>
      </c>
      <c r="C772" s="2">
        <v>-1.198249</v>
      </c>
      <c r="D772" s="2">
        <v>0.49038237</v>
      </c>
      <c r="E772" s="2">
        <v>0.15883797</v>
      </c>
      <c r="F772" s="2">
        <v>0.77307652</v>
      </c>
      <c r="G772" s="2">
        <v>0.18482599</v>
      </c>
      <c r="H772" s="2">
        <v>0.3035686</v>
      </c>
      <c r="I772" s="2">
        <v>-1.3371988</v>
      </c>
      <c r="J772" s="2">
        <v>0.57562107</v>
      </c>
      <c r="K772" s="2">
        <v>0.31931389</v>
      </c>
      <c r="L772" s="2">
        <v>-1.7475992</v>
      </c>
      <c r="M772" s="2">
        <v>-1.722591</v>
      </c>
      <c r="N772" s="2">
        <v>-4.6370514</v>
      </c>
      <c r="O772" s="2">
        <v>-0.9334968</v>
      </c>
      <c r="P772" s="2">
        <v>-1.0</v>
      </c>
      <c r="Q772" s="1">
        <v>0.0</v>
      </c>
      <c r="R772" s="6">
        <v>0.0</v>
      </c>
      <c r="S772" s="2">
        <v>0.0</v>
      </c>
      <c r="T772" s="2">
        <v>0.0</v>
      </c>
      <c r="U772" s="6">
        <v>0.0</v>
      </c>
      <c r="V772" s="6"/>
      <c r="W772" s="6"/>
      <c r="X772" s="6"/>
      <c r="Y772" s="6"/>
      <c r="Z772" s="6"/>
    </row>
    <row r="773">
      <c r="A773" s="1" t="s">
        <v>1198</v>
      </c>
      <c r="B773" s="2">
        <v>-0.1772728</v>
      </c>
      <c r="C773" s="2">
        <v>0.89915545</v>
      </c>
      <c r="D773" s="2">
        <v>-1.5014496</v>
      </c>
      <c r="E773" s="2">
        <v>-0.7828211</v>
      </c>
      <c r="F773" s="2">
        <v>-0.2989393</v>
      </c>
      <c r="G773" s="2">
        <v>0.47583963</v>
      </c>
      <c r="H773" s="2">
        <v>-0.2259115</v>
      </c>
      <c r="I773" s="2">
        <v>-1.3569942</v>
      </c>
      <c r="J773" s="2">
        <v>-0.3315585</v>
      </c>
      <c r="K773" s="2">
        <v>-0.6809438</v>
      </c>
      <c r="L773" s="2">
        <v>1.84790459</v>
      </c>
      <c r="M773" s="2">
        <v>1.03901737</v>
      </c>
      <c r="N773" s="2">
        <v>-3.3719286</v>
      </c>
      <c r="O773" s="2">
        <v>-0.4802137</v>
      </c>
      <c r="P773" s="2">
        <v>0.0</v>
      </c>
      <c r="Q773" s="1">
        <v>0.0</v>
      </c>
      <c r="R773" s="6">
        <v>0.0</v>
      </c>
      <c r="S773" s="2">
        <v>0.0</v>
      </c>
      <c r="T773" s="2">
        <v>0.0</v>
      </c>
      <c r="U773" s="6">
        <v>0.0</v>
      </c>
      <c r="V773" s="6"/>
      <c r="W773" s="6"/>
      <c r="X773" s="6"/>
      <c r="Y773" s="6"/>
      <c r="Z773" s="6"/>
    </row>
    <row r="774">
      <c r="A774" s="1" t="s">
        <v>1186</v>
      </c>
      <c r="B774" s="2">
        <v>-1.1727819</v>
      </c>
      <c r="C774" s="2">
        <v>1.89964606</v>
      </c>
      <c r="D774" s="2">
        <v>-1.5143835</v>
      </c>
      <c r="E774" s="2">
        <v>-0.3794059</v>
      </c>
      <c r="F774" s="2">
        <v>1.9982374</v>
      </c>
      <c r="G774" s="2">
        <v>0.5890116</v>
      </c>
      <c r="H774" s="2">
        <v>0.15649079</v>
      </c>
      <c r="I774" s="2">
        <v>-1.5376272</v>
      </c>
      <c r="J774" s="2">
        <v>0.5365185</v>
      </c>
      <c r="K774" s="2">
        <v>-0.7318043</v>
      </c>
      <c r="L774" s="2">
        <v>0.580259</v>
      </c>
      <c r="M774" s="2">
        <v>1.32453553</v>
      </c>
      <c r="N774" s="2">
        <v>-0.729074</v>
      </c>
      <c r="O774" s="2">
        <v>0.5424218</v>
      </c>
      <c r="P774" s="2">
        <v>-2.0</v>
      </c>
      <c r="Q774" s="1">
        <v>0.0</v>
      </c>
      <c r="R774" s="6">
        <v>0.0</v>
      </c>
      <c r="S774" s="2">
        <v>0.0</v>
      </c>
      <c r="T774" s="2">
        <v>0.0</v>
      </c>
      <c r="U774" s="6">
        <v>0.0</v>
      </c>
      <c r="V774" s="6"/>
      <c r="W774" s="6"/>
      <c r="X774" s="6"/>
      <c r="Y774" s="6"/>
      <c r="Z774" s="6"/>
    </row>
    <row r="775">
      <c r="A775" s="1" t="s">
        <v>1284</v>
      </c>
      <c r="B775" s="2">
        <v>-2.0754456</v>
      </c>
      <c r="C775" s="2">
        <v>0.08102627</v>
      </c>
      <c r="D775" s="2">
        <v>-0.0066518</v>
      </c>
      <c r="E775" s="2">
        <v>-2.9633808</v>
      </c>
      <c r="F775" s="2">
        <v>-2.5961159</v>
      </c>
      <c r="G775" s="2">
        <v>2.85245099</v>
      </c>
      <c r="H775" s="2">
        <v>-1.7555207</v>
      </c>
      <c r="I775" s="2">
        <v>-1.5401016</v>
      </c>
      <c r="J775" s="2">
        <v>-2.2788663</v>
      </c>
      <c r="K775" s="2">
        <v>-2.4949704</v>
      </c>
      <c r="L775" s="2">
        <v>-2.2200853</v>
      </c>
      <c r="M775" s="2">
        <v>0.10808422</v>
      </c>
      <c r="N775" s="2">
        <v>-17.056747</v>
      </c>
      <c r="O775" s="2">
        <v>-3.0237589</v>
      </c>
      <c r="P775" s="2">
        <v>0.0</v>
      </c>
      <c r="Q775" s="1">
        <v>0.0</v>
      </c>
      <c r="R775" s="6">
        <v>0.0</v>
      </c>
      <c r="S775" s="2">
        <v>0.0</v>
      </c>
      <c r="T775" s="2">
        <v>0.0</v>
      </c>
      <c r="U775" s="6">
        <v>0.0</v>
      </c>
      <c r="V775" s="6"/>
      <c r="W775" s="6"/>
      <c r="X775" s="6"/>
      <c r="Y775" s="6"/>
      <c r="Z775" s="6"/>
    </row>
    <row r="776">
      <c r="A776" s="1" t="s">
        <v>1200</v>
      </c>
      <c r="B776" s="2">
        <v>0.01873414</v>
      </c>
      <c r="C776" s="2">
        <v>0.08102627</v>
      </c>
      <c r="D776" s="2">
        <v>-1.5568809</v>
      </c>
      <c r="E776" s="2">
        <v>-1.1599838</v>
      </c>
      <c r="F776" s="2">
        <v>-0.1457941</v>
      </c>
      <c r="G776" s="2">
        <v>0.45967221</v>
      </c>
      <c r="H776" s="2">
        <v>0.0682441</v>
      </c>
      <c r="I776" s="2">
        <v>-1.6662973</v>
      </c>
      <c r="J776" s="2">
        <v>-0.1008533</v>
      </c>
      <c r="K776" s="2">
        <v>0.4860235</v>
      </c>
      <c r="L776" s="2">
        <v>-0.4453815</v>
      </c>
      <c r="M776" s="2">
        <v>0.33601888</v>
      </c>
      <c r="N776" s="2">
        <v>-5.9487036</v>
      </c>
      <c r="O776" s="2">
        <v>-0.7143278</v>
      </c>
      <c r="P776" s="2">
        <v>-7.0</v>
      </c>
      <c r="Q776" s="1">
        <v>0.0</v>
      </c>
      <c r="R776" s="6">
        <v>0.0</v>
      </c>
      <c r="S776" s="2">
        <v>0.0</v>
      </c>
      <c r="T776" s="2">
        <v>0.0</v>
      </c>
      <c r="U776" s="6">
        <v>0.0</v>
      </c>
      <c r="V776" s="6"/>
      <c r="W776" s="6"/>
      <c r="X776" s="6"/>
      <c r="Y776" s="6"/>
      <c r="Z776" s="6"/>
    </row>
    <row r="777">
      <c r="A777" s="1" t="s">
        <v>1244</v>
      </c>
      <c r="B777" s="2">
        <v>-1.2295208</v>
      </c>
      <c r="C777" s="2">
        <v>0.08102627</v>
      </c>
      <c r="D777" s="2">
        <v>-1.6917638</v>
      </c>
      <c r="E777" s="2">
        <v>-1.2768732</v>
      </c>
      <c r="F777" s="2">
        <v>0.00735097</v>
      </c>
      <c r="G777" s="2">
        <v>1.63989417</v>
      </c>
      <c r="H777" s="2">
        <v>-1.2701639</v>
      </c>
      <c r="I777" s="2">
        <v>-1.9409584</v>
      </c>
      <c r="J777" s="2">
        <v>-2.0442509</v>
      </c>
      <c r="K777" s="2">
        <v>-1.5370965</v>
      </c>
      <c r="L777" s="2">
        <v>1.15646154</v>
      </c>
      <c r="M777" s="2">
        <v>0.26643883</v>
      </c>
      <c r="N777" s="2">
        <v>-11.01057</v>
      </c>
      <c r="O777" s="2">
        <v>-1.9055651</v>
      </c>
      <c r="P777" s="2">
        <v>-3.0</v>
      </c>
      <c r="Q777" s="1">
        <v>0.0</v>
      </c>
      <c r="R777" s="6">
        <v>0.0</v>
      </c>
      <c r="S777" s="2">
        <v>0.0</v>
      </c>
      <c r="T777" s="2">
        <v>0.0</v>
      </c>
      <c r="U777" s="6">
        <v>0.0</v>
      </c>
      <c r="V777" s="6"/>
      <c r="W777" s="6"/>
      <c r="X777" s="6"/>
      <c r="Y777" s="6"/>
      <c r="Z777" s="6"/>
    </row>
    <row r="778">
      <c r="A778" s="1" t="s">
        <v>1195</v>
      </c>
      <c r="B778" s="2">
        <v>-2.0548133</v>
      </c>
      <c r="C778" s="2">
        <v>0.08102627</v>
      </c>
      <c r="D778" s="2">
        <v>-0.2320724</v>
      </c>
      <c r="E778" s="2">
        <v>-2.2843651</v>
      </c>
      <c r="F778" s="2">
        <v>-1.370955</v>
      </c>
      <c r="G778" s="2">
        <v>3.49914796</v>
      </c>
      <c r="H778" s="2">
        <v>-3.2410066</v>
      </c>
      <c r="I778" s="2">
        <v>-2.3715082</v>
      </c>
      <c r="J778" s="2">
        <v>-0.2259816</v>
      </c>
      <c r="K778" s="2">
        <v>-1.3732125</v>
      </c>
      <c r="L778" s="2">
        <v>-1.5401663</v>
      </c>
      <c r="M778" s="2">
        <v>-1.9793174</v>
      </c>
      <c r="N778" s="2">
        <v>-15.924072</v>
      </c>
      <c r="O778" s="2">
        <v>-3.6753646</v>
      </c>
      <c r="P778" s="2">
        <v>-2.0</v>
      </c>
      <c r="Q778" s="1">
        <v>0.0</v>
      </c>
      <c r="R778" s="6">
        <v>0.0</v>
      </c>
      <c r="S778" s="2">
        <v>0.0</v>
      </c>
      <c r="T778" s="2">
        <v>0.0</v>
      </c>
      <c r="U778" s="6">
        <v>0.0</v>
      </c>
      <c r="V778" s="6"/>
      <c r="W778" s="6"/>
      <c r="X778" s="6"/>
      <c r="Y778" s="6"/>
      <c r="Z778" s="6"/>
    </row>
    <row r="779">
      <c r="A779" s="1" t="s">
        <v>1210</v>
      </c>
      <c r="B779" s="2">
        <v>-5.3250348</v>
      </c>
      <c r="C779" s="2">
        <v>-1.9986415</v>
      </c>
      <c r="D779" s="2">
        <v>-2.1906456</v>
      </c>
      <c r="E779" s="2">
        <v>-2.7105233</v>
      </c>
      <c r="F779" s="2">
        <v>-1.0646648</v>
      </c>
      <c r="G779" s="2">
        <v>5.60091311</v>
      </c>
      <c r="H779" s="2">
        <v>-4.9471091</v>
      </c>
      <c r="I779" s="2">
        <v>-4.9053189</v>
      </c>
      <c r="J779" s="2">
        <v>-0.4371354</v>
      </c>
      <c r="K779" s="2">
        <v>-1.7744458</v>
      </c>
      <c r="L779" s="2">
        <v>-1.4018777</v>
      </c>
      <c r="M779" s="2">
        <v>-0.7268764</v>
      </c>
      <c r="N779" s="2">
        <v>-28.325614</v>
      </c>
      <c r="O779" s="2">
        <v>-5.5747292</v>
      </c>
      <c r="P779" s="2">
        <v>-5.0</v>
      </c>
      <c r="Q779" s="1">
        <v>0.0</v>
      </c>
      <c r="R779" s="6">
        <v>0.0</v>
      </c>
      <c r="S779" s="2">
        <v>0.0</v>
      </c>
      <c r="T779" s="2">
        <v>0.0</v>
      </c>
      <c r="U779" s="6">
        <v>0.0</v>
      </c>
      <c r="V779" s="6"/>
      <c r="W779" s="6"/>
      <c r="X779" s="6"/>
      <c r="Y779" s="6"/>
      <c r="Z779" s="6"/>
    </row>
    <row r="780">
      <c r="A780" s="1" t="s">
        <v>1218</v>
      </c>
      <c r="B780" s="2">
        <v>0.10467857</v>
      </c>
      <c r="C780" s="2">
        <v>-0.4824184</v>
      </c>
      <c r="D780" s="2">
        <v>0.89185233</v>
      </c>
      <c r="E780" s="2">
        <v>1.01279981</v>
      </c>
      <c r="F780" s="2">
        <v>1.46759038</v>
      </c>
      <c r="G780" s="2">
        <v>-0.4990212</v>
      </c>
      <c r="H780" s="2">
        <v>1.28331799</v>
      </c>
      <c r="I780" s="2">
        <v>2.07491319</v>
      </c>
      <c r="J780" s="2">
        <v>-0.1881389</v>
      </c>
      <c r="K780" s="2">
        <v>0.5553619</v>
      </c>
      <c r="L780" s="2">
        <v>-1.2711689</v>
      </c>
      <c r="M780" s="2">
        <v>-0.8851912</v>
      </c>
      <c r="N780" s="2">
        <v>5.43728827</v>
      </c>
      <c r="O780" s="2">
        <v>1.18732717</v>
      </c>
      <c r="P780" s="2">
        <v>1.0</v>
      </c>
      <c r="Q780" s="1">
        <v>0.0</v>
      </c>
      <c r="R780" s="6">
        <v>0.0</v>
      </c>
      <c r="S780" s="2">
        <v>0.0</v>
      </c>
      <c r="T780" s="2">
        <v>0.0</v>
      </c>
      <c r="U780" s="6">
        <v>1.0</v>
      </c>
      <c r="V780" s="6"/>
      <c r="W780" s="6"/>
      <c r="X780" s="6"/>
      <c r="Y780" s="6"/>
      <c r="Z780" s="6"/>
    </row>
    <row r="781">
      <c r="A781" s="1" t="s">
        <v>1067</v>
      </c>
      <c r="B781" s="2">
        <v>1.61855755</v>
      </c>
      <c r="C781" s="2">
        <v>1.09600893</v>
      </c>
      <c r="D781" s="2">
        <v>-0.6805892</v>
      </c>
      <c r="E781" s="2">
        <v>1.41345681</v>
      </c>
      <c r="F781" s="2">
        <v>1.69753542</v>
      </c>
      <c r="G781" s="2">
        <v>-1.8740002</v>
      </c>
      <c r="H781" s="2">
        <v>1.53626182</v>
      </c>
      <c r="I781" s="2">
        <v>1.79505633</v>
      </c>
      <c r="J781" s="2">
        <v>1.07422617</v>
      </c>
      <c r="K781" s="2">
        <v>0.58041028</v>
      </c>
      <c r="L781" s="2">
        <v>0.72298691</v>
      </c>
      <c r="M781" s="2">
        <v>0.25504206</v>
      </c>
      <c r="N781" s="2">
        <v>9.00028905</v>
      </c>
      <c r="O781" s="2">
        <v>2.37019456</v>
      </c>
      <c r="P781" s="2">
        <v>3.0</v>
      </c>
      <c r="Q781" s="1">
        <v>0.0</v>
      </c>
      <c r="R781" s="6">
        <v>0.0</v>
      </c>
      <c r="S781" s="2">
        <v>1.0</v>
      </c>
      <c r="T781" s="2">
        <v>1.0</v>
      </c>
      <c r="U781" s="6">
        <v>1.0</v>
      </c>
      <c r="V781" s="6"/>
      <c r="W781" s="6"/>
      <c r="X781" s="6"/>
      <c r="Y781" s="6"/>
      <c r="Z781" s="6"/>
    </row>
    <row r="782">
      <c r="A782" s="1" t="s">
        <v>1260</v>
      </c>
      <c r="B782" s="2">
        <v>-0.7250436</v>
      </c>
      <c r="C782" s="2">
        <v>1.49043124</v>
      </c>
      <c r="D782" s="2">
        <v>-2.0699834</v>
      </c>
      <c r="E782" s="2">
        <v>0.16725229</v>
      </c>
      <c r="F782" s="2">
        <v>-1.1767775</v>
      </c>
      <c r="G782" s="2">
        <v>0.68138524</v>
      </c>
      <c r="H782" s="2">
        <v>-1.0736587</v>
      </c>
      <c r="I782" s="2">
        <v>1.6198416</v>
      </c>
      <c r="J782" s="2">
        <v>-0.7085876</v>
      </c>
      <c r="K782" s="2">
        <v>-0.730455</v>
      </c>
      <c r="L782" s="2">
        <v>-0.3066753</v>
      </c>
      <c r="M782" s="2">
        <v>-0.1888655</v>
      </c>
      <c r="N782" s="2">
        <v>-3.0881283</v>
      </c>
      <c r="O782" s="2">
        <v>0.25699747</v>
      </c>
      <c r="P782" s="2">
        <v>-1.0</v>
      </c>
      <c r="Q782" s="1">
        <v>0.0</v>
      </c>
      <c r="R782" s="6">
        <v>0.0</v>
      </c>
      <c r="S782" s="2">
        <v>0.0</v>
      </c>
      <c r="T782" s="2">
        <v>0.0</v>
      </c>
      <c r="U782" s="6">
        <v>0.0</v>
      </c>
      <c r="V782" s="6"/>
      <c r="W782" s="6"/>
      <c r="X782" s="6"/>
      <c r="Y782" s="6"/>
      <c r="Z782" s="6"/>
    </row>
    <row r="783">
      <c r="A783" s="1" t="s">
        <v>1217</v>
      </c>
      <c r="B783" s="2">
        <v>0.62386142</v>
      </c>
      <c r="C783" s="2">
        <v>-0.332501</v>
      </c>
      <c r="D783" s="2">
        <v>-0.2461278</v>
      </c>
      <c r="E783" s="2">
        <v>0.11578495</v>
      </c>
      <c r="F783" s="2">
        <v>1.23764534</v>
      </c>
      <c r="G783" s="2">
        <v>-0.7195367</v>
      </c>
      <c r="H783" s="2">
        <v>0.01859881</v>
      </c>
      <c r="I783" s="2">
        <v>1.51519946</v>
      </c>
      <c r="J783" s="2">
        <v>1.34736948</v>
      </c>
      <c r="K783" s="2">
        <v>0.34662539</v>
      </c>
      <c r="L783" s="2">
        <v>-1.570944</v>
      </c>
      <c r="M783" s="2">
        <v>-1.8796312</v>
      </c>
      <c r="N783" s="2">
        <v>0.81776804</v>
      </c>
      <c r="O783" s="2">
        <v>0.345447</v>
      </c>
      <c r="P783" s="2">
        <v>1.0</v>
      </c>
      <c r="Q783" s="1">
        <v>0.0</v>
      </c>
      <c r="R783" s="6">
        <v>0.0</v>
      </c>
      <c r="S783" s="2">
        <v>0.0</v>
      </c>
      <c r="T783" s="2">
        <v>0.0</v>
      </c>
      <c r="U783" s="6">
        <v>1.0</v>
      </c>
      <c r="V783" s="6"/>
      <c r="W783" s="6"/>
      <c r="X783" s="6"/>
      <c r="Y783" s="6"/>
      <c r="Z783" s="6"/>
    </row>
    <row r="784">
      <c r="A784" s="1" t="s">
        <v>1264</v>
      </c>
      <c r="B784" s="2">
        <v>0.17746121</v>
      </c>
      <c r="C784" s="2">
        <v>0.56469131</v>
      </c>
      <c r="D784" s="2">
        <v>0.92272776</v>
      </c>
      <c r="E784" s="2">
        <v>-0.4174085</v>
      </c>
      <c r="F784" s="2">
        <v>1.12267283</v>
      </c>
      <c r="G784" s="2">
        <v>0.17549676</v>
      </c>
      <c r="H784" s="2">
        <v>0.00710136</v>
      </c>
      <c r="I784" s="2">
        <v>1.45679455</v>
      </c>
      <c r="J784" s="2">
        <v>-1.8380721</v>
      </c>
      <c r="K784" s="2">
        <v>1.1175589</v>
      </c>
      <c r="L784" s="2">
        <v>-0.6325177</v>
      </c>
      <c r="M784" s="2">
        <v>-2.0471845</v>
      </c>
      <c r="N784" s="2">
        <v>2.16622107</v>
      </c>
      <c r="O784" s="2">
        <v>0.01449214</v>
      </c>
      <c r="P784" s="2">
        <v>-2.0</v>
      </c>
      <c r="Q784" s="1">
        <v>0.0</v>
      </c>
      <c r="R784" s="6">
        <v>0.0</v>
      </c>
      <c r="S784" s="2">
        <v>0.0</v>
      </c>
      <c r="T784" s="2">
        <v>0.0</v>
      </c>
      <c r="U784" s="6">
        <v>0.0</v>
      </c>
      <c r="V784" s="6"/>
      <c r="W784" s="6"/>
      <c r="X784" s="6"/>
      <c r="Y784" s="6"/>
      <c r="Z784" s="6"/>
    </row>
    <row r="785">
      <c r="A785" s="1" t="s">
        <v>1100</v>
      </c>
      <c r="B785" s="2">
        <v>0.45403526</v>
      </c>
      <c r="C785" s="2">
        <v>1.09600893</v>
      </c>
      <c r="D785" s="2">
        <v>0.29639763</v>
      </c>
      <c r="E785" s="2">
        <v>1.29596473</v>
      </c>
      <c r="F785" s="2">
        <v>1.69753542</v>
      </c>
      <c r="G785" s="2">
        <v>-1.0438242</v>
      </c>
      <c r="H785" s="2">
        <v>1.38679501</v>
      </c>
      <c r="I785" s="2">
        <v>1.45192748</v>
      </c>
      <c r="J785" s="2">
        <v>0.43566141</v>
      </c>
      <c r="K785" s="2">
        <v>0.46351784</v>
      </c>
      <c r="L785" s="2">
        <v>0.00613351</v>
      </c>
      <c r="M785" s="2">
        <v>0.53357231</v>
      </c>
      <c r="N785" s="2">
        <v>8.54185524</v>
      </c>
      <c r="O785" s="2">
        <v>2.17994258</v>
      </c>
      <c r="P785" s="2">
        <v>0.0</v>
      </c>
      <c r="Q785" s="1">
        <v>0.0</v>
      </c>
      <c r="R785" s="6">
        <v>0.0</v>
      </c>
      <c r="S785" s="2">
        <v>0.0</v>
      </c>
      <c r="T785" s="2">
        <v>0.0</v>
      </c>
      <c r="U785" s="6">
        <v>0.0</v>
      </c>
      <c r="V785" s="6"/>
      <c r="W785" s="6"/>
      <c r="X785" s="6"/>
      <c r="Y785" s="6"/>
      <c r="Z785" s="6"/>
    </row>
    <row r="786">
      <c r="A786" s="1" t="s">
        <v>1083</v>
      </c>
      <c r="B786" s="2">
        <v>0.17746121</v>
      </c>
      <c r="C786" s="2">
        <v>-0.4824184</v>
      </c>
      <c r="D786" s="2">
        <v>0.82789608</v>
      </c>
      <c r="E786" s="2">
        <v>1.24682125</v>
      </c>
      <c r="F786" s="2">
        <v>0.3178652</v>
      </c>
      <c r="G786" s="2">
        <v>-0.5898217</v>
      </c>
      <c r="H786" s="2">
        <v>0.71994308</v>
      </c>
      <c r="I786" s="2">
        <v>1.41542441</v>
      </c>
      <c r="J786" s="2">
        <v>-1.2917855</v>
      </c>
      <c r="K786" s="2">
        <v>1.1537399</v>
      </c>
      <c r="L786" s="2">
        <v>0.70995321</v>
      </c>
      <c r="M786" s="2">
        <v>-0.4304035</v>
      </c>
      <c r="N786" s="2">
        <v>4.88985965</v>
      </c>
      <c r="O786" s="2">
        <v>0.70697882</v>
      </c>
      <c r="P786" s="2">
        <v>-1.0</v>
      </c>
      <c r="Q786" s="1">
        <v>0.0</v>
      </c>
      <c r="R786" s="6">
        <v>0.0</v>
      </c>
      <c r="S786" s="2">
        <v>0.0</v>
      </c>
      <c r="T786" s="2">
        <v>0.0</v>
      </c>
      <c r="U786" s="6">
        <v>0.0</v>
      </c>
      <c r="V786" s="6"/>
      <c r="W786" s="6"/>
      <c r="X786" s="6"/>
      <c r="Y786" s="6"/>
      <c r="Z786" s="6"/>
    </row>
    <row r="787">
      <c r="A787" s="1" t="s">
        <v>1129</v>
      </c>
      <c r="B787" s="2">
        <v>1.0168877</v>
      </c>
      <c r="C787" s="2">
        <v>-0.8564029</v>
      </c>
      <c r="D787" s="2">
        <v>0.25890604</v>
      </c>
      <c r="E787" s="2">
        <v>0.82806101</v>
      </c>
      <c r="F787" s="2">
        <v>1.46759038</v>
      </c>
      <c r="G787" s="2">
        <v>-1.1346247</v>
      </c>
      <c r="H787" s="2">
        <v>1.40978991</v>
      </c>
      <c r="I787" s="2">
        <v>1.41542441</v>
      </c>
      <c r="J787" s="2">
        <v>-0.7159698</v>
      </c>
      <c r="K787" s="2">
        <v>-0.6330446</v>
      </c>
      <c r="L787" s="2">
        <v>1.12703155</v>
      </c>
      <c r="M787" s="2">
        <v>0.90567132</v>
      </c>
      <c r="N787" s="2">
        <v>5.20091198</v>
      </c>
      <c r="O787" s="2">
        <v>1.20967581</v>
      </c>
      <c r="P787" s="2">
        <v>-1.0</v>
      </c>
      <c r="Q787" s="1">
        <v>0.0</v>
      </c>
      <c r="R787" s="6">
        <v>0.0</v>
      </c>
      <c r="S787" s="2">
        <v>0.0</v>
      </c>
      <c r="T787" s="2">
        <v>0.0</v>
      </c>
      <c r="U787" s="6">
        <v>0.0</v>
      </c>
      <c r="V787" s="6"/>
      <c r="W787" s="6"/>
      <c r="X787" s="6"/>
      <c r="Y787" s="6"/>
      <c r="Z787" s="6"/>
    </row>
    <row r="788">
      <c r="A788" s="1" t="s">
        <v>1105</v>
      </c>
      <c r="B788" s="2">
        <v>1.97276642</v>
      </c>
      <c r="C788" s="2">
        <v>0.56731834</v>
      </c>
      <c r="D788" s="2">
        <v>1.42335078</v>
      </c>
      <c r="E788" s="2">
        <v>0.85297408</v>
      </c>
      <c r="F788" s="2">
        <v>1.00770031</v>
      </c>
      <c r="G788" s="2">
        <v>-2.5744611</v>
      </c>
      <c r="H788" s="2">
        <v>1.69722608</v>
      </c>
      <c r="I788" s="2">
        <v>1.18667184</v>
      </c>
      <c r="J788" s="2">
        <v>0.3913679</v>
      </c>
      <c r="K788" s="2">
        <v>-0.3046325</v>
      </c>
      <c r="L788" s="2">
        <v>0.90545868</v>
      </c>
      <c r="M788" s="2">
        <v>1.11674503</v>
      </c>
      <c r="N788" s="2">
        <v>8.18410842</v>
      </c>
      <c r="O788" s="2">
        <v>1.79511665</v>
      </c>
      <c r="P788" s="2">
        <v>2.0</v>
      </c>
      <c r="Q788" s="1">
        <v>0.0</v>
      </c>
      <c r="R788" s="6">
        <v>0.0</v>
      </c>
      <c r="S788" s="2">
        <v>0.0</v>
      </c>
      <c r="T788" s="2">
        <v>1.0</v>
      </c>
      <c r="U788" s="6">
        <v>1.0</v>
      </c>
      <c r="V788" s="6"/>
      <c r="W788" s="6"/>
      <c r="X788" s="6"/>
      <c r="Y788" s="6"/>
      <c r="Z788" s="6"/>
    </row>
    <row r="789">
      <c r="A789" s="1" t="s">
        <v>1091</v>
      </c>
      <c r="B789" s="2">
        <v>0.19201774</v>
      </c>
      <c r="C789" s="2">
        <v>-1.4392963</v>
      </c>
      <c r="D789" s="2">
        <v>-1.0444781</v>
      </c>
      <c r="E789" s="2">
        <v>0.17194697</v>
      </c>
      <c r="F789" s="2">
        <v>-0.0270524</v>
      </c>
      <c r="G789" s="2">
        <v>-0.3952492</v>
      </c>
      <c r="H789" s="2">
        <v>0.23705031</v>
      </c>
      <c r="I789" s="2">
        <v>1.16963707</v>
      </c>
      <c r="J789" s="2">
        <v>-0.3579306</v>
      </c>
      <c r="K789" s="2">
        <v>0.2686971</v>
      </c>
      <c r="L789" s="2">
        <v>-1.1277982</v>
      </c>
      <c r="M789" s="2">
        <v>-0.7024057</v>
      </c>
      <c r="N789" s="2">
        <v>-3.1227322</v>
      </c>
      <c r="O789" s="2">
        <v>-0.2080584</v>
      </c>
      <c r="P789" s="2">
        <v>-1.0</v>
      </c>
      <c r="Q789" s="1">
        <v>0.0</v>
      </c>
      <c r="R789" s="6">
        <v>0.0</v>
      </c>
      <c r="S789" s="2">
        <v>0.0</v>
      </c>
      <c r="T789" s="2">
        <v>0.0</v>
      </c>
      <c r="U789" s="6">
        <v>0.0</v>
      </c>
      <c r="V789" s="6"/>
      <c r="W789" s="6"/>
      <c r="X789" s="6"/>
      <c r="Y789" s="6"/>
      <c r="Z789" s="6"/>
    </row>
    <row r="790">
      <c r="A790" s="1" t="s">
        <v>1074</v>
      </c>
      <c r="B790" s="2">
        <v>-0.1185215</v>
      </c>
      <c r="C790" s="2">
        <v>-1.3658966</v>
      </c>
      <c r="D790" s="2">
        <v>0.91170082</v>
      </c>
      <c r="E790" s="2">
        <v>0.64871679</v>
      </c>
      <c r="F790" s="2">
        <v>0.3178652</v>
      </c>
      <c r="G790" s="2">
        <v>0.05875326</v>
      </c>
      <c r="H790" s="2">
        <v>-0.1653603</v>
      </c>
      <c r="I790" s="2">
        <v>1.13556754</v>
      </c>
      <c r="J790" s="2">
        <v>-1.3250056</v>
      </c>
      <c r="K790" s="2">
        <v>0.83924356</v>
      </c>
      <c r="L790" s="2">
        <v>-0.8540906</v>
      </c>
      <c r="M790" s="2">
        <v>-1.2942825</v>
      </c>
      <c r="N790" s="2">
        <v>0.05151178</v>
      </c>
      <c r="O790" s="2">
        <v>-0.3416979</v>
      </c>
      <c r="P790" s="2">
        <v>1.0</v>
      </c>
      <c r="Q790" s="1">
        <v>0.0</v>
      </c>
      <c r="R790" s="6">
        <v>0.0</v>
      </c>
      <c r="S790" s="2">
        <v>0.0</v>
      </c>
      <c r="T790" s="2">
        <v>0.0</v>
      </c>
      <c r="U790" s="6">
        <v>1.0</v>
      </c>
      <c r="V790" s="6"/>
      <c r="W790" s="6"/>
      <c r="X790" s="6"/>
      <c r="Y790" s="6"/>
      <c r="Z790" s="6"/>
    </row>
    <row r="791">
      <c r="A791" s="1" t="s">
        <v>1073</v>
      </c>
      <c r="B791" s="2">
        <v>0.62386142</v>
      </c>
      <c r="C791" s="2">
        <v>-0.0665395</v>
      </c>
      <c r="D791" s="2">
        <v>-1.538485</v>
      </c>
      <c r="E791" s="2">
        <v>0.88595344</v>
      </c>
      <c r="F791" s="2">
        <v>0.43283772</v>
      </c>
      <c r="G791" s="2">
        <v>-0.9530237</v>
      </c>
      <c r="H791" s="2">
        <v>1.20283586</v>
      </c>
      <c r="I791" s="2">
        <v>1.05282725</v>
      </c>
      <c r="J791" s="2">
        <v>0.90812551</v>
      </c>
      <c r="K791" s="2">
        <v>0.38558954</v>
      </c>
      <c r="L791" s="2">
        <v>0.57961623</v>
      </c>
      <c r="M791" s="2">
        <v>0.04614437</v>
      </c>
      <c r="N791" s="2">
        <v>2.93679986</v>
      </c>
      <c r="O791" s="2">
        <v>1.12224307</v>
      </c>
      <c r="P791" s="2">
        <v>-1.0</v>
      </c>
      <c r="Q791" s="1">
        <v>0.0</v>
      </c>
      <c r="R791" s="6">
        <v>0.0</v>
      </c>
      <c r="S791" s="2">
        <v>0.0</v>
      </c>
      <c r="T791" s="2">
        <v>0.0</v>
      </c>
      <c r="U791" s="6">
        <v>0.0</v>
      </c>
      <c r="V791" s="6"/>
      <c r="W791" s="6"/>
      <c r="X791" s="6"/>
      <c r="Y791" s="6"/>
      <c r="Z791" s="6"/>
    </row>
    <row r="792">
      <c r="A792" s="1" t="s">
        <v>1117</v>
      </c>
      <c r="B792" s="2">
        <v>1.09452252</v>
      </c>
      <c r="C792" s="2">
        <v>1.47574497</v>
      </c>
      <c r="D792" s="2">
        <v>-0.7004376</v>
      </c>
      <c r="E792" s="2">
        <v>0.64104473</v>
      </c>
      <c r="F792" s="2">
        <v>1.92748045</v>
      </c>
      <c r="G792" s="2">
        <v>-1.7442852</v>
      </c>
      <c r="H792" s="2">
        <v>2.46755504</v>
      </c>
      <c r="I792" s="2">
        <v>1.03579249</v>
      </c>
      <c r="J792" s="2">
        <v>0.50210167</v>
      </c>
      <c r="K792" s="2">
        <v>1.54616454</v>
      </c>
      <c r="L792" s="2">
        <v>0.31894226</v>
      </c>
      <c r="M792" s="2">
        <v>0.11577694</v>
      </c>
      <c r="N792" s="2">
        <v>8.36247877</v>
      </c>
      <c r="O792" s="2">
        <v>2.2832823</v>
      </c>
      <c r="P792" s="2">
        <v>0.0</v>
      </c>
      <c r="Q792" s="1">
        <v>0.0</v>
      </c>
      <c r="R792" s="6">
        <v>0.0</v>
      </c>
      <c r="S792" s="2">
        <v>0.0</v>
      </c>
      <c r="T792" s="2">
        <v>0.0</v>
      </c>
      <c r="U792" s="6">
        <v>0.0</v>
      </c>
      <c r="V792" s="6"/>
      <c r="W792" s="6"/>
      <c r="X792" s="6"/>
      <c r="Y792" s="6"/>
      <c r="Z792" s="6"/>
    </row>
    <row r="793">
      <c r="A793" s="1" t="s">
        <v>1080</v>
      </c>
      <c r="B793" s="2">
        <v>1.21582693</v>
      </c>
      <c r="C793" s="2">
        <v>-0.0185038</v>
      </c>
      <c r="D793" s="2">
        <v>0.08247502</v>
      </c>
      <c r="E793" s="2">
        <v>1.22209252</v>
      </c>
      <c r="F793" s="2">
        <v>1.5825629</v>
      </c>
      <c r="G793" s="2">
        <v>-1.0957102</v>
      </c>
      <c r="H793" s="2">
        <v>0.78892777</v>
      </c>
      <c r="I793" s="2">
        <v>0.97982111</v>
      </c>
      <c r="J793" s="2">
        <v>0.07023995</v>
      </c>
      <c r="K793" s="2">
        <v>1.19827035</v>
      </c>
      <c r="L793" s="2">
        <v>-1.2451015</v>
      </c>
      <c r="M793" s="2">
        <v>0.12230499</v>
      </c>
      <c r="N793" s="2">
        <v>5.18606655</v>
      </c>
      <c r="O793" s="2">
        <v>1.42523549</v>
      </c>
      <c r="P793" s="2">
        <v>2.0</v>
      </c>
      <c r="Q793" s="1">
        <v>0.0</v>
      </c>
      <c r="R793" s="6">
        <v>0.0</v>
      </c>
      <c r="S793" s="2">
        <v>0.0</v>
      </c>
      <c r="T793" s="2">
        <v>1.0</v>
      </c>
      <c r="U793" s="6">
        <v>1.0</v>
      </c>
      <c r="V793" s="6"/>
      <c r="W793" s="6"/>
      <c r="X793" s="6"/>
      <c r="Y793" s="6"/>
      <c r="Z793" s="6"/>
    </row>
    <row r="794">
      <c r="A794" s="1" t="s">
        <v>1285</v>
      </c>
      <c r="B794" s="2">
        <v>-0.4969913</v>
      </c>
      <c r="C794" s="2">
        <v>-0.4824184</v>
      </c>
      <c r="D794" s="2">
        <v>-0.594579</v>
      </c>
      <c r="E794" s="2">
        <v>0.64945295</v>
      </c>
      <c r="F794" s="2">
        <v>-1.061805</v>
      </c>
      <c r="G794" s="2">
        <v>0.62949924</v>
      </c>
      <c r="H794" s="2">
        <v>-0.0733808</v>
      </c>
      <c r="I794" s="2">
        <v>0.66102764</v>
      </c>
      <c r="J794" s="2">
        <v>0.19942936</v>
      </c>
      <c r="K794" s="2">
        <v>-2.0997665</v>
      </c>
      <c r="L794" s="2">
        <v>1.28343593</v>
      </c>
      <c r="M794" s="2">
        <v>1.23642599</v>
      </c>
      <c r="N794" s="2">
        <v>-0.3266376</v>
      </c>
      <c r="O794" s="2">
        <v>0.1215195</v>
      </c>
      <c r="P794" s="2">
        <v>1.0</v>
      </c>
      <c r="Q794" s="1">
        <v>0.0</v>
      </c>
      <c r="R794" s="6">
        <v>0.0</v>
      </c>
      <c r="S794" s="2">
        <v>0.0</v>
      </c>
      <c r="T794" s="2">
        <v>0.0</v>
      </c>
      <c r="U794" s="6">
        <v>1.0</v>
      </c>
      <c r="V794" s="6"/>
      <c r="W794" s="6"/>
      <c r="X794" s="6"/>
      <c r="Y794" s="6"/>
      <c r="Z794" s="6"/>
    </row>
    <row r="795">
      <c r="A795" s="1" t="s">
        <v>1104</v>
      </c>
      <c r="B795" s="2">
        <v>1.34683568</v>
      </c>
      <c r="C795" s="2">
        <v>0.08350646</v>
      </c>
      <c r="D795" s="2">
        <v>0.71542131</v>
      </c>
      <c r="E795" s="2">
        <v>1.00739394</v>
      </c>
      <c r="F795" s="2">
        <v>-0.1420249</v>
      </c>
      <c r="G795" s="2">
        <v>-0.9270807</v>
      </c>
      <c r="H795" s="2">
        <v>0.38651712</v>
      </c>
      <c r="I795" s="2">
        <v>0.65129349</v>
      </c>
      <c r="J795" s="2">
        <v>-0.0995518</v>
      </c>
      <c r="K795" s="2">
        <v>0.38002323</v>
      </c>
      <c r="L795" s="2">
        <v>0.81422279</v>
      </c>
      <c r="M795" s="2">
        <v>0.45088364</v>
      </c>
      <c r="N795" s="2">
        <v>4.98226312</v>
      </c>
      <c r="O795" s="2">
        <v>0.74662916</v>
      </c>
      <c r="P795" s="2">
        <v>1.0</v>
      </c>
      <c r="Q795" s="1">
        <v>0.0</v>
      </c>
      <c r="R795" s="6">
        <v>0.0</v>
      </c>
      <c r="S795" s="2">
        <v>0.0</v>
      </c>
      <c r="T795" s="2">
        <v>0.0</v>
      </c>
      <c r="U795" s="6">
        <v>1.0</v>
      </c>
      <c r="V795" s="6"/>
      <c r="W795" s="6"/>
      <c r="X795" s="6"/>
      <c r="Y795" s="6"/>
      <c r="Z795" s="6"/>
    </row>
    <row r="796">
      <c r="A796" s="1" t="s">
        <v>1248</v>
      </c>
      <c r="B796" s="2">
        <v>0.85191371</v>
      </c>
      <c r="C796" s="2">
        <v>-1.1229369</v>
      </c>
      <c r="D796" s="2">
        <v>0.42651551</v>
      </c>
      <c r="E796" s="2">
        <v>1.14129691</v>
      </c>
      <c r="F796" s="2">
        <v>-0.1420249</v>
      </c>
      <c r="G796" s="2">
        <v>-0.2914772</v>
      </c>
      <c r="H796" s="2">
        <v>0.20255796</v>
      </c>
      <c r="I796" s="2">
        <v>0.48824645</v>
      </c>
      <c r="J796" s="2">
        <v>0.76048048</v>
      </c>
      <c r="K796" s="2">
        <v>-1.7769207</v>
      </c>
      <c r="L796" s="2">
        <v>0.11040309</v>
      </c>
      <c r="M796" s="2">
        <v>1.60634898</v>
      </c>
      <c r="N796" s="2">
        <v>2.12181561</v>
      </c>
      <c r="O796" s="2">
        <v>0.54137316</v>
      </c>
      <c r="P796" s="2">
        <v>0.0</v>
      </c>
      <c r="Q796" s="1">
        <v>0.0</v>
      </c>
      <c r="R796" s="6">
        <v>0.0</v>
      </c>
      <c r="S796" s="2">
        <v>0.0</v>
      </c>
      <c r="T796" s="2">
        <v>0.0</v>
      </c>
      <c r="U796" s="6">
        <v>0.0</v>
      </c>
      <c r="V796" s="6"/>
      <c r="W796" s="6"/>
      <c r="X796" s="6"/>
      <c r="Y796" s="6"/>
      <c r="Z796" s="6"/>
    </row>
    <row r="797">
      <c r="A797" s="1" t="s">
        <v>1097</v>
      </c>
      <c r="B797" s="2">
        <v>0.15805251</v>
      </c>
      <c r="C797" s="2">
        <v>-2.3268767</v>
      </c>
      <c r="D797" s="2">
        <v>0.19715518</v>
      </c>
      <c r="E797" s="2">
        <v>0.26355315</v>
      </c>
      <c r="F797" s="2">
        <v>-0.2569974</v>
      </c>
      <c r="G797" s="2">
        <v>0.25332575</v>
      </c>
      <c r="H797" s="2">
        <v>-0.4068067</v>
      </c>
      <c r="I797" s="2">
        <v>0.4663446</v>
      </c>
      <c r="J797" s="2">
        <v>-1.3508435</v>
      </c>
      <c r="K797" s="2">
        <v>0.27982971</v>
      </c>
      <c r="L797" s="2">
        <v>0.64478472</v>
      </c>
      <c r="M797" s="2">
        <v>0.09619278</v>
      </c>
      <c r="N797" s="2">
        <v>-1.4539157</v>
      </c>
      <c r="O797" s="2">
        <v>-0.7405061</v>
      </c>
      <c r="P797" s="2">
        <v>-1.0</v>
      </c>
      <c r="Q797" s="1">
        <v>0.0</v>
      </c>
      <c r="R797" s="6">
        <v>0.0</v>
      </c>
      <c r="S797" s="2">
        <v>0.0</v>
      </c>
      <c r="T797" s="2">
        <v>0.0</v>
      </c>
      <c r="U797" s="6">
        <v>0.0</v>
      </c>
      <c r="V797" s="6"/>
      <c r="W797" s="6"/>
      <c r="X797" s="6"/>
      <c r="Y797" s="6"/>
      <c r="Z797" s="6"/>
    </row>
    <row r="798">
      <c r="A798" s="1" t="s">
        <v>1249</v>
      </c>
      <c r="B798" s="2">
        <v>1.17700952</v>
      </c>
      <c r="C798" s="2">
        <v>1.88251318</v>
      </c>
      <c r="D798" s="2">
        <v>1.02638098</v>
      </c>
      <c r="E798" s="2">
        <v>2.19212094</v>
      </c>
      <c r="F798" s="2">
        <v>1.12267283</v>
      </c>
      <c r="G798" s="2">
        <v>-1.6275417</v>
      </c>
      <c r="H798" s="2">
        <v>0.60496861</v>
      </c>
      <c r="I798" s="2">
        <v>0.43470861</v>
      </c>
      <c r="J798" s="2">
        <v>0.52424843</v>
      </c>
      <c r="K798" s="2">
        <v>0.25478133</v>
      </c>
      <c r="L798" s="2">
        <v>-0.5543155</v>
      </c>
      <c r="M798" s="2">
        <v>1.21466582</v>
      </c>
      <c r="N798" s="2">
        <v>8.23268234</v>
      </c>
      <c r="O798" s="2">
        <v>2.21386225</v>
      </c>
      <c r="P798" s="2">
        <v>2.0</v>
      </c>
      <c r="Q798" s="1">
        <v>0.0</v>
      </c>
      <c r="R798" s="6">
        <v>0.0</v>
      </c>
      <c r="S798" s="2">
        <v>0.0</v>
      </c>
      <c r="T798" s="2">
        <v>1.0</v>
      </c>
      <c r="U798" s="6">
        <v>1.0</v>
      </c>
      <c r="V798" s="6"/>
      <c r="W798" s="6"/>
      <c r="X798" s="6"/>
      <c r="Y798" s="6"/>
      <c r="Z798" s="6"/>
    </row>
    <row r="799">
      <c r="A799" s="1" t="s">
        <v>1187</v>
      </c>
      <c r="B799" s="2">
        <v>0.70149624</v>
      </c>
      <c r="C799" s="2">
        <v>-0.4824184</v>
      </c>
      <c r="D799" s="2">
        <v>1.0594618</v>
      </c>
      <c r="E799" s="2">
        <v>0.22764102</v>
      </c>
      <c r="F799" s="2">
        <v>-0.4869424</v>
      </c>
      <c r="G799" s="2">
        <v>-0.5119927</v>
      </c>
      <c r="H799" s="2">
        <v>0.34052733</v>
      </c>
      <c r="I799" s="2">
        <v>0.42010738</v>
      </c>
      <c r="J799" s="2">
        <v>0.36553002</v>
      </c>
      <c r="K799" s="2">
        <v>-0.5634658</v>
      </c>
      <c r="L799" s="2">
        <v>0.98366087</v>
      </c>
      <c r="M799" s="2">
        <v>0.84474283</v>
      </c>
      <c r="N799" s="2">
        <v>3.24126995</v>
      </c>
      <c r="O799" s="2">
        <v>0.27464341</v>
      </c>
      <c r="P799" s="2">
        <v>-2.0</v>
      </c>
      <c r="Q799" s="1">
        <v>0.0</v>
      </c>
      <c r="R799" s="6">
        <v>0.0</v>
      </c>
      <c r="S799" s="2">
        <v>0.0</v>
      </c>
      <c r="T799" s="2">
        <v>0.0</v>
      </c>
      <c r="U799" s="6">
        <v>0.0</v>
      </c>
      <c r="V799" s="6"/>
      <c r="W799" s="6"/>
      <c r="X799" s="6"/>
      <c r="Y799" s="6"/>
      <c r="Z799" s="6"/>
    </row>
    <row r="800">
      <c r="A800" s="1" t="s">
        <v>1075</v>
      </c>
      <c r="B800" s="2">
        <v>1.83205331</v>
      </c>
      <c r="C800" s="2">
        <v>2.0483489</v>
      </c>
      <c r="D800" s="2">
        <v>0.85215535</v>
      </c>
      <c r="E800" s="2">
        <v>1.43730725</v>
      </c>
      <c r="F800" s="2">
        <v>1.5825629</v>
      </c>
      <c r="G800" s="2">
        <v>-1.4848552</v>
      </c>
      <c r="H800" s="2">
        <v>1.03037415</v>
      </c>
      <c r="I800" s="2">
        <v>0.36656955</v>
      </c>
      <c r="J800" s="2">
        <v>0.85644975</v>
      </c>
      <c r="K800" s="2">
        <v>1.36804271</v>
      </c>
      <c r="L800" s="2">
        <v>1.86995235</v>
      </c>
      <c r="M800" s="2">
        <v>0.91219937</v>
      </c>
      <c r="N800" s="2">
        <v>12.880106</v>
      </c>
      <c r="O800" s="2">
        <v>2.35962968</v>
      </c>
      <c r="P800" s="2">
        <v>-1.0</v>
      </c>
      <c r="Q800" s="1">
        <v>0.0</v>
      </c>
      <c r="R800" s="6">
        <v>0.0</v>
      </c>
      <c r="S800" s="2">
        <v>0.0</v>
      </c>
      <c r="T800" s="2">
        <v>0.0</v>
      </c>
      <c r="U800" s="6">
        <v>0.0</v>
      </c>
      <c r="V800" s="6"/>
      <c r="W800" s="6"/>
      <c r="X800" s="6"/>
      <c r="Y800" s="6"/>
      <c r="Z800" s="6"/>
    </row>
    <row r="801">
      <c r="A801" s="1" t="s">
        <v>1106</v>
      </c>
      <c r="B801" s="2">
        <v>-0.7832697</v>
      </c>
      <c r="C801" s="2">
        <v>0.08856894</v>
      </c>
      <c r="D801" s="2">
        <v>-0.1865823</v>
      </c>
      <c r="E801" s="2">
        <v>-1.1675858</v>
      </c>
      <c r="F801" s="2">
        <v>-0.2569974</v>
      </c>
      <c r="G801" s="2">
        <v>1.4726467</v>
      </c>
      <c r="H801" s="2">
        <v>-1.2691153</v>
      </c>
      <c r="I801" s="2">
        <v>0.33493356</v>
      </c>
      <c r="J801" s="2">
        <v>0.10346009</v>
      </c>
      <c r="K801" s="2">
        <v>-1.4679907</v>
      </c>
      <c r="L801" s="2">
        <v>-1.010495</v>
      </c>
      <c r="M801" s="2">
        <v>-2.1538094</v>
      </c>
      <c r="N801" s="2">
        <v>-5.8527349</v>
      </c>
      <c r="O801" s="2">
        <v>-1.4416426</v>
      </c>
      <c r="P801" s="2">
        <v>-2.0</v>
      </c>
      <c r="Q801" s="1">
        <v>0.0</v>
      </c>
      <c r="R801" s="6">
        <v>0.0</v>
      </c>
      <c r="S801" s="2">
        <v>0.0</v>
      </c>
      <c r="T801" s="2">
        <v>0.0</v>
      </c>
      <c r="U801" s="6">
        <v>0.0</v>
      </c>
      <c r="V801" s="6"/>
      <c r="W801" s="6"/>
      <c r="X801" s="6"/>
      <c r="Y801" s="6"/>
      <c r="Z801" s="6"/>
    </row>
    <row r="802">
      <c r="A802" s="1" t="s">
        <v>1278</v>
      </c>
      <c r="B802" s="2">
        <v>-0.2495303</v>
      </c>
      <c r="C802" s="2">
        <v>-0.1446877</v>
      </c>
      <c r="D802" s="2">
        <v>-0.4137372</v>
      </c>
      <c r="E802" s="2">
        <v>0.67140649</v>
      </c>
      <c r="F802" s="2">
        <v>-0.1420249</v>
      </c>
      <c r="G802" s="2">
        <v>0.04578176</v>
      </c>
      <c r="H802" s="2">
        <v>-0.027391</v>
      </c>
      <c r="I802" s="2">
        <v>0.32033233</v>
      </c>
      <c r="J802" s="2">
        <v>1.54669027</v>
      </c>
      <c r="K802" s="2">
        <v>1.66862329</v>
      </c>
      <c r="L802" s="2">
        <v>-0.8671243</v>
      </c>
      <c r="M802" s="2">
        <v>-1.7186059</v>
      </c>
      <c r="N802" s="2">
        <v>1.08307716</v>
      </c>
      <c r="O802" s="2">
        <v>0.05963691</v>
      </c>
      <c r="P802" s="2">
        <v>0.0</v>
      </c>
      <c r="Q802" s="1">
        <v>0.0</v>
      </c>
      <c r="R802" s="6">
        <v>0.0</v>
      </c>
      <c r="S802" s="2">
        <v>0.0</v>
      </c>
      <c r="T802" s="2">
        <v>0.0</v>
      </c>
      <c r="U802" s="6">
        <v>0.0</v>
      </c>
      <c r="V802" s="6"/>
      <c r="W802" s="6"/>
      <c r="X802" s="6"/>
      <c r="Y802" s="6"/>
      <c r="Z802" s="6"/>
    </row>
    <row r="803">
      <c r="A803" s="1" t="s">
        <v>1071</v>
      </c>
      <c r="B803" s="2">
        <v>-1.1860003</v>
      </c>
      <c r="C803" s="2">
        <v>-1.3629305</v>
      </c>
      <c r="D803" s="2">
        <v>-0.4887204</v>
      </c>
      <c r="E803" s="2">
        <v>-1.1043684</v>
      </c>
      <c r="F803" s="2">
        <v>-0.3719699</v>
      </c>
      <c r="G803" s="2">
        <v>0.73327123</v>
      </c>
      <c r="H803" s="2">
        <v>-0.234345</v>
      </c>
      <c r="I803" s="2">
        <v>0.26679449</v>
      </c>
      <c r="J803" s="2">
        <v>0.23634061</v>
      </c>
      <c r="K803" s="2">
        <v>-0.2100053</v>
      </c>
      <c r="L803" s="2">
        <v>-0.9713939</v>
      </c>
      <c r="M803" s="2">
        <v>-1.6750855</v>
      </c>
      <c r="N803" s="2">
        <v>-6.1652416</v>
      </c>
      <c r="O803" s="2">
        <v>-1.3273165</v>
      </c>
      <c r="P803" s="2">
        <v>-1.0</v>
      </c>
      <c r="Q803" s="1">
        <v>0.0</v>
      </c>
      <c r="R803" s="6">
        <v>0.0</v>
      </c>
      <c r="S803" s="2">
        <v>0.0</v>
      </c>
      <c r="T803" s="2">
        <v>0.0</v>
      </c>
      <c r="U803" s="6">
        <v>0.0</v>
      </c>
      <c r="V803" s="6"/>
      <c r="W803" s="6"/>
      <c r="X803" s="6"/>
      <c r="Y803" s="6"/>
      <c r="Z803" s="6"/>
    </row>
    <row r="804">
      <c r="A804" s="1" t="s">
        <v>1219</v>
      </c>
      <c r="B804" s="2">
        <v>-0.0505911</v>
      </c>
      <c r="C804" s="2">
        <v>-0.1936918</v>
      </c>
      <c r="D804" s="2">
        <v>0.3559431</v>
      </c>
      <c r="E804" s="2">
        <v>-0.3045808</v>
      </c>
      <c r="F804" s="2">
        <v>1.23764534</v>
      </c>
      <c r="G804" s="2">
        <v>-0.0190757</v>
      </c>
      <c r="H804" s="2">
        <v>0.40951201</v>
      </c>
      <c r="I804" s="2">
        <v>0.21325666</v>
      </c>
      <c r="J804" s="2">
        <v>-0.9411285</v>
      </c>
      <c r="K804" s="2">
        <v>0.58597659</v>
      </c>
      <c r="L804" s="2">
        <v>-0.5282481</v>
      </c>
      <c r="M804" s="2">
        <v>-0.7937984</v>
      </c>
      <c r="N804" s="2">
        <v>0.39277536</v>
      </c>
      <c r="O804" s="2">
        <v>-0.004142</v>
      </c>
      <c r="P804" s="2">
        <v>1.0</v>
      </c>
      <c r="Q804" s="1">
        <v>0.0</v>
      </c>
      <c r="R804" s="6">
        <v>0.0</v>
      </c>
      <c r="S804" s="2">
        <v>0.0</v>
      </c>
      <c r="T804" s="2">
        <v>0.0</v>
      </c>
      <c r="U804" s="6">
        <v>1.0</v>
      </c>
      <c r="V804" s="6"/>
      <c r="W804" s="6"/>
      <c r="X804" s="6"/>
      <c r="Y804" s="6"/>
      <c r="Z804" s="6"/>
    </row>
    <row r="805">
      <c r="A805" s="1" t="s">
        <v>1271</v>
      </c>
      <c r="B805" s="2">
        <v>-1.7876702</v>
      </c>
      <c r="C805" s="2">
        <v>-0.4278435</v>
      </c>
      <c r="D805" s="2">
        <v>0.36917543</v>
      </c>
      <c r="E805" s="2">
        <v>-1.5476522</v>
      </c>
      <c r="F805" s="2">
        <v>-0.6019149</v>
      </c>
      <c r="G805" s="2">
        <v>1.96556368</v>
      </c>
      <c r="H805" s="2">
        <v>-2.0394442</v>
      </c>
      <c r="I805" s="2">
        <v>0.20108897</v>
      </c>
      <c r="J805" s="2">
        <v>-0.2988726</v>
      </c>
      <c r="K805" s="2">
        <v>-2.4198292</v>
      </c>
      <c r="L805" s="2">
        <v>-0.6064503</v>
      </c>
      <c r="M805" s="2">
        <v>-0.3999392</v>
      </c>
      <c r="N805" s="2">
        <v>-6.9308315</v>
      </c>
      <c r="O805" s="2">
        <v>-1.5542438</v>
      </c>
      <c r="P805" s="2">
        <v>0.0</v>
      </c>
      <c r="Q805" s="1">
        <v>0.0</v>
      </c>
      <c r="R805" s="6">
        <v>0.0</v>
      </c>
      <c r="S805" s="2">
        <v>0.0</v>
      </c>
      <c r="T805" s="2">
        <v>0.0</v>
      </c>
      <c r="U805" s="6">
        <v>0.0</v>
      </c>
      <c r="V805" s="6"/>
      <c r="W805" s="6"/>
      <c r="X805" s="6"/>
      <c r="Y805" s="6"/>
      <c r="Z805" s="6"/>
    </row>
    <row r="806">
      <c r="A806" s="1" t="s">
        <v>1160</v>
      </c>
      <c r="B806" s="2">
        <v>-0.433913</v>
      </c>
      <c r="C806" s="2">
        <v>0.03467682</v>
      </c>
      <c r="D806" s="2">
        <v>0.71321592</v>
      </c>
      <c r="E806" s="2">
        <v>-0.9066979</v>
      </c>
      <c r="F806" s="2">
        <v>-2.2115302</v>
      </c>
      <c r="G806" s="2">
        <v>0.25332575</v>
      </c>
      <c r="H806" s="2">
        <v>-0.3608169</v>
      </c>
      <c r="I806" s="2">
        <v>0.19622189</v>
      </c>
      <c r="J806" s="2">
        <v>-0.4132975</v>
      </c>
      <c r="K806" s="2">
        <v>0.37167377</v>
      </c>
      <c r="L806" s="2">
        <v>0.16253788</v>
      </c>
      <c r="M806" s="2">
        <v>-0.6871736</v>
      </c>
      <c r="N806" s="2">
        <v>-2.6074769</v>
      </c>
      <c r="O806" s="2">
        <v>-1.0243587</v>
      </c>
      <c r="P806" s="2">
        <v>1.0</v>
      </c>
      <c r="Q806" s="1">
        <v>0.0</v>
      </c>
      <c r="R806" s="6">
        <v>0.0</v>
      </c>
      <c r="S806" s="2">
        <v>0.0</v>
      </c>
      <c r="T806" s="2">
        <v>0.0</v>
      </c>
      <c r="U806" s="6">
        <v>1.0</v>
      </c>
      <c r="V806" s="6"/>
      <c r="W806" s="6"/>
      <c r="X806" s="6"/>
      <c r="Y806" s="6"/>
      <c r="Z806" s="6"/>
    </row>
    <row r="807">
      <c r="A807" s="1" t="s">
        <v>1108</v>
      </c>
      <c r="B807" s="2">
        <v>0.08526986</v>
      </c>
      <c r="C807" s="2">
        <v>0.27155393</v>
      </c>
      <c r="D807" s="2">
        <v>0.08688579</v>
      </c>
      <c r="E807" s="2">
        <v>-0.8355503</v>
      </c>
      <c r="F807" s="2">
        <v>0.3178652</v>
      </c>
      <c r="G807" s="2">
        <v>0.42195525</v>
      </c>
      <c r="H807" s="2">
        <v>-0.6022633</v>
      </c>
      <c r="I807" s="2">
        <v>0.17675359</v>
      </c>
      <c r="J807" s="2">
        <v>0.22895836</v>
      </c>
      <c r="K807" s="2">
        <v>-0.0179677</v>
      </c>
      <c r="L807" s="2">
        <v>-1.6752136</v>
      </c>
      <c r="M807" s="2">
        <v>-1.6293892</v>
      </c>
      <c r="N807" s="2">
        <v>-2.8328368</v>
      </c>
      <c r="O807" s="2">
        <v>-0.657929</v>
      </c>
      <c r="P807" s="2">
        <v>2.0</v>
      </c>
      <c r="Q807" s="1">
        <v>0.0</v>
      </c>
      <c r="R807" s="6">
        <v>0.0</v>
      </c>
      <c r="S807" s="2">
        <v>0.0</v>
      </c>
      <c r="T807" s="2">
        <v>1.0</v>
      </c>
      <c r="U807" s="6">
        <v>1.0</v>
      </c>
      <c r="V807" s="6"/>
      <c r="W807" s="6"/>
      <c r="X807" s="6"/>
      <c r="Y807" s="6"/>
      <c r="Z807" s="6"/>
    </row>
    <row r="808">
      <c r="A808" s="1" t="s">
        <v>1077</v>
      </c>
      <c r="B808" s="2">
        <v>0.21627862</v>
      </c>
      <c r="C808" s="2">
        <v>0.73637116</v>
      </c>
      <c r="D808" s="2">
        <v>1.77841821</v>
      </c>
      <c r="E808" s="2">
        <v>-0.3466148</v>
      </c>
      <c r="F808" s="2">
        <v>-1.061805</v>
      </c>
      <c r="G808" s="2">
        <v>0.75921423</v>
      </c>
      <c r="H808" s="2">
        <v>-0.2228476</v>
      </c>
      <c r="I808" s="2">
        <v>0.15485175</v>
      </c>
      <c r="J808" s="2">
        <v>0.97087465</v>
      </c>
      <c r="K808" s="2">
        <v>-1.003204</v>
      </c>
      <c r="L808" s="2">
        <v>0.29287487</v>
      </c>
      <c r="M808" s="2">
        <v>-0.745926</v>
      </c>
      <c r="N808" s="2">
        <v>2.62392711</v>
      </c>
      <c r="O808" s="2">
        <v>-0.395426</v>
      </c>
      <c r="P808" s="2">
        <v>2.0</v>
      </c>
      <c r="Q808" s="1">
        <v>0.0</v>
      </c>
      <c r="R808" s="6">
        <v>0.0</v>
      </c>
      <c r="S808" s="2">
        <v>0.0</v>
      </c>
      <c r="T808" s="2">
        <v>1.0</v>
      </c>
      <c r="U808" s="6">
        <v>1.0</v>
      </c>
      <c r="V808" s="6"/>
      <c r="W808" s="6"/>
      <c r="X808" s="6"/>
      <c r="Y808" s="6"/>
      <c r="Z808" s="6"/>
    </row>
    <row r="809">
      <c r="A809" s="1" t="s">
        <v>1206</v>
      </c>
      <c r="B809" s="2">
        <v>-1.6518092</v>
      </c>
      <c r="C809" s="2">
        <v>-2.5006643</v>
      </c>
      <c r="D809" s="2">
        <v>-1.2848654</v>
      </c>
      <c r="E809" s="2">
        <v>-1.6529583</v>
      </c>
      <c r="F809" s="2">
        <v>-0.1420249</v>
      </c>
      <c r="G809" s="2">
        <v>1.27807421</v>
      </c>
      <c r="H809" s="2">
        <v>-0.8552072</v>
      </c>
      <c r="I809" s="2">
        <v>0.09157976</v>
      </c>
      <c r="J809" s="2">
        <v>-1.2585653</v>
      </c>
      <c r="K809" s="2">
        <v>-0.3825608</v>
      </c>
      <c r="L809" s="2">
        <v>-1.4666744</v>
      </c>
      <c r="M809" s="2">
        <v>-0.9548237</v>
      </c>
      <c r="N809" s="2">
        <v>-10.833745</v>
      </c>
      <c r="O809" s="2">
        <v>-1.9229154</v>
      </c>
      <c r="P809" s="2">
        <v>0.0</v>
      </c>
      <c r="Q809" s="1">
        <v>0.0</v>
      </c>
      <c r="R809" s="6">
        <v>0.0</v>
      </c>
      <c r="S809" s="2">
        <v>0.0</v>
      </c>
      <c r="T809" s="2">
        <v>0.0</v>
      </c>
      <c r="U809" s="6">
        <v>0.0</v>
      </c>
      <c r="V809" s="6"/>
      <c r="W809" s="6"/>
      <c r="X809" s="6"/>
      <c r="Y809" s="6"/>
      <c r="Z809" s="6"/>
    </row>
    <row r="810">
      <c r="A810" s="1" t="s">
        <v>1086</v>
      </c>
      <c r="B810" s="2">
        <v>0.1386438</v>
      </c>
      <c r="C810" s="2">
        <v>0.58195803</v>
      </c>
      <c r="D810" s="2">
        <v>-0.821734</v>
      </c>
      <c r="E810" s="2">
        <v>-0.3676924</v>
      </c>
      <c r="F810" s="2">
        <v>-0.3719699</v>
      </c>
      <c r="G810" s="2">
        <v>-0.0839332</v>
      </c>
      <c r="H810" s="2">
        <v>-0.1538629</v>
      </c>
      <c r="I810" s="2">
        <v>0.08184561</v>
      </c>
      <c r="J810" s="2">
        <v>-1.30655</v>
      </c>
      <c r="K810" s="2">
        <v>1.00623276</v>
      </c>
      <c r="L810" s="2">
        <v>1.07489676</v>
      </c>
      <c r="M810" s="2">
        <v>0.0983688</v>
      </c>
      <c r="N810" s="2">
        <v>-0.2841492</v>
      </c>
      <c r="O810" s="2">
        <v>-0.0201808</v>
      </c>
      <c r="P810" s="2">
        <v>1.0</v>
      </c>
      <c r="Q810" s="1">
        <v>0.0</v>
      </c>
      <c r="R810" s="6">
        <v>0.0</v>
      </c>
      <c r="S810" s="2">
        <v>0.0</v>
      </c>
      <c r="T810" s="2">
        <v>0.0</v>
      </c>
      <c r="U810" s="6">
        <v>1.0</v>
      </c>
      <c r="V810" s="6"/>
      <c r="W810" s="6"/>
      <c r="X810" s="6"/>
      <c r="Y810" s="6"/>
      <c r="Z810" s="6"/>
    </row>
    <row r="811">
      <c r="A811" s="1" t="s">
        <v>1092</v>
      </c>
      <c r="B811" s="2">
        <v>-0.186452</v>
      </c>
      <c r="C811" s="2">
        <v>0.03346893</v>
      </c>
      <c r="D811" s="2">
        <v>1.74754278</v>
      </c>
      <c r="E811" s="2">
        <v>-0.1971078</v>
      </c>
      <c r="F811" s="2">
        <v>-0.2569974</v>
      </c>
      <c r="G811" s="2">
        <v>0.47384124</v>
      </c>
      <c r="H811" s="2">
        <v>-0.2458425</v>
      </c>
      <c r="I811" s="2">
        <v>0.07697853</v>
      </c>
      <c r="J811" s="2">
        <v>-1.0297155</v>
      </c>
      <c r="K811" s="2">
        <v>-0.6887077</v>
      </c>
      <c r="L811" s="2">
        <v>0.38411075</v>
      </c>
      <c r="M811" s="2">
        <v>-0.5217962</v>
      </c>
      <c r="N811" s="2">
        <v>0.56632743</v>
      </c>
      <c r="O811" s="2">
        <v>-0.5680818</v>
      </c>
      <c r="P811" s="2">
        <v>0.0</v>
      </c>
      <c r="Q811" s="1">
        <v>0.0</v>
      </c>
      <c r="R811" s="6">
        <v>0.0</v>
      </c>
      <c r="S811" s="2">
        <v>0.0</v>
      </c>
      <c r="T811" s="2">
        <v>0.0</v>
      </c>
      <c r="U811" s="6">
        <v>0.0</v>
      </c>
      <c r="V811" s="6"/>
      <c r="W811" s="6"/>
      <c r="X811" s="6"/>
      <c r="Y811" s="6"/>
      <c r="Z811" s="6"/>
    </row>
    <row r="812">
      <c r="A812" s="1" t="s">
        <v>1076</v>
      </c>
      <c r="B812" s="2">
        <v>2.21537523</v>
      </c>
      <c r="C812" s="2">
        <v>-0.5621083</v>
      </c>
      <c r="D812" s="2">
        <v>-0.093956</v>
      </c>
      <c r="E812" s="2">
        <v>2.14949709</v>
      </c>
      <c r="F812" s="2">
        <v>1.00770031</v>
      </c>
      <c r="G812" s="2">
        <v>-2.4317746</v>
      </c>
      <c r="H812" s="2">
        <v>2.51354483</v>
      </c>
      <c r="I812" s="2">
        <v>0.05264315</v>
      </c>
      <c r="J812" s="2">
        <v>-0.0220382</v>
      </c>
      <c r="K812" s="2">
        <v>2.54809978</v>
      </c>
      <c r="L812" s="2">
        <v>0.93152608</v>
      </c>
      <c r="M812" s="2">
        <v>1.19508166</v>
      </c>
      <c r="N812" s="2">
        <v>8.90407221</v>
      </c>
      <c r="O812" s="2">
        <v>1.94713518</v>
      </c>
      <c r="P812" s="2">
        <v>1.0</v>
      </c>
      <c r="Q812" s="1">
        <v>0.0</v>
      </c>
      <c r="R812" s="6">
        <v>0.0</v>
      </c>
      <c r="S812" s="2">
        <v>0.0</v>
      </c>
      <c r="T812" s="2">
        <v>0.0</v>
      </c>
      <c r="U812" s="6">
        <v>1.0</v>
      </c>
      <c r="V812" s="6"/>
      <c r="W812" s="6"/>
      <c r="X812" s="6"/>
      <c r="Y812" s="6"/>
      <c r="Z812" s="6"/>
    </row>
    <row r="813">
      <c r="A813" s="1" t="s">
        <v>1127</v>
      </c>
      <c r="B813" s="2">
        <v>-1.1714438</v>
      </c>
      <c r="C813" s="2">
        <v>2.28643389</v>
      </c>
      <c r="D813" s="2">
        <v>-0.17335</v>
      </c>
      <c r="E813" s="2">
        <v>0.21335002</v>
      </c>
      <c r="F813" s="2">
        <v>-2.4414752</v>
      </c>
      <c r="G813" s="2">
        <v>0.46086975</v>
      </c>
      <c r="H813" s="2">
        <v>-1.7175157</v>
      </c>
      <c r="I813" s="2">
        <v>-0.0057618</v>
      </c>
      <c r="J813" s="2">
        <v>-0.2767259</v>
      </c>
      <c r="K813" s="2">
        <v>1.02293168</v>
      </c>
      <c r="L813" s="2">
        <v>-2.9394823</v>
      </c>
      <c r="M813" s="2">
        <v>-0.5936048</v>
      </c>
      <c r="N813" s="2">
        <v>-4.9391621</v>
      </c>
      <c r="O813" s="2">
        <v>-0.3160247</v>
      </c>
      <c r="P813" s="2">
        <v>0.0</v>
      </c>
      <c r="Q813" s="1">
        <v>0.0</v>
      </c>
      <c r="R813" s="6">
        <v>0.0</v>
      </c>
      <c r="S813" s="2">
        <v>0.0</v>
      </c>
      <c r="T813" s="2">
        <v>0.0</v>
      </c>
      <c r="U813" s="6">
        <v>0.0</v>
      </c>
      <c r="V813" s="6"/>
      <c r="W813" s="6"/>
      <c r="X813" s="6"/>
      <c r="Y813" s="6"/>
      <c r="Z813" s="6"/>
    </row>
    <row r="814">
      <c r="A814" s="1" t="s">
        <v>1263</v>
      </c>
      <c r="B814" s="2">
        <v>0.10953074</v>
      </c>
      <c r="C814" s="2">
        <v>2.28643389</v>
      </c>
      <c r="D814" s="2">
        <v>0.78378833</v>
      </c>
      <c r="E814" s="2">
        <v>1.48851236</v>
      </c>
      <c r="F814" s="2">
        <v>-0.1420249</v>
      </c>
      <c r="G814" s="2">
        <v>0.14955376</v>
      </c>
      <c r="H814" s="2">
        <v>0.36352222</v>
      </c>
      <c r="I814" s="2">
        <v>-0.0252301</v>
      </c>
      <c r="J814" s="2">
        <v>-0.4022241</v>
      </c>
      <c r="K814" s="2">
        <v>-0.1181612</v>
      </c>
      <c r="L814" s="2">
        <v>1.15309895</v>
      </c>
      <c r="M814" s="2">
        <v>1.5214843</v>
      </c>
      <c r="N814" s="2">
        <v>7.59279992</v>
      </c>
      <c r="O814" s="2">
        <v>1.55246865</v>
      </c>
      <c r="P814" s="2">
        <v>2.0</v>
      </c>
      <c r="Q814" s="1">
        <v>0.0</v>
      </c>
      <c r="R814" s="6">
        <v>0.0</v>
      </c>
      <c r="S814" s="2">
        <v>0.0</v>
      </c>
      <c r="T814" s="2">
        <v>1.0</v>
      </c>
      <c r="U814" s="6">
        <v>1.0</v>
      </c>
      <c r="V814" s="6"/>
      <c r="W814" s="6"/>
      <c r="X814" s="6"/>
      <c r="Y814" s="6"/>
      <c r="Z814" s="6"/>
    </row>
    <row r="815">
      <c r="A815" s="1" t="s">
        <v>1154</v>
      </c>
      <c r="B815" s="2">
        <v>0.02704375</v>
      </c>
      <c r="C815" s="2">
        <v>-0.9631263</v>
      </c>
      <c r="D815" s="2">
        <v>-1.293687</v>
      </c>
      <c r="E815" s="2">
        <v>-1.4307649</v>
      </c>
      <c r="F815" s="2">
        <v>-0.83186</v>
      </c>
      <c r="G815" s="2">
        <v>0.24035425</v>
      </c>
      <c r="H815" s="2">
        <v>-0.2688374</v>
      </c>
      <c r="I815" s="2">
        <v>-0.0495654</v>
      </c>
      <c r="J815" s="2">
        <v>1.17019544</v>
      </c>
      <c r="K815" s="2">
        <v>-0.4493565</v>
      </c>
      <c r="L815" s="2">
        <v>-1.2320678</v>
      </c>
      <c r="M815" s="2">
        <v>-1.8252308</v>
      </c>
      <c r="N815" s="2">
        <v>-7.5706907</v>
      </c>
      <c r="O815" s="2">
        <v>-1.4712836</v>
      </c>
      <c r="P815" s="2">
        <v>2.0</v>
      </c>
      <c r="Q815" s="1">
        <v>0.0</v>
      </c>
      <c r="R815" s="6">
        <v>0.0</v>
      </c>
      <c r="S815" s="2">
        <v>0.0</v>
      </c>
      <c r="T815" s="2">
        <v>1.0</v>
      </c>
      <c r="U815" s="6">
        <v>1.0</v>
      </c>
      <c r="V815" s="6"/>
      <c r="W815" s="6"/>
      <c r="X815" s="6"/>
      <c r="Y815" s="6"/>
      <c r="Z815" s="6"/>
    </row>
    <row r="816">
      <c r="A816" s="1" t="s">
        <v>1120</v>
      </c>
      <c r="B816" s="2">
        <v>0.55107878</v>
      </c>
      <c r="C816" s="2">
        <v>-0.4824184</v>
      </c>
      <c r="D816" s="2">
        <v>0.53457951</v>
      </c>
      <c r="E816" s="2">
        <v>-0.7282908</v>
      </c>
      <c r="F816" s="2">
        <v>0.54781023</v>
      </c>
      <c r="G816" s="2">
        <v>-0.7843942</v>
      </c>
      <c r="H816" s="2">
        <v>0.86940989</v>
      </c>
      <c r="I816" s="2">
        <v>-0.0641667</v>
      </c>
      <c r="J816" s="2">
        <v>-0.0220382</v>
      </c>
      <c r="K816" s="2">
        <v>0.64163966</v>
      </c>
      <c r="L816" s="2">
        <v>0.46231294</v>
      </c>
      <c r="M816" s="2">
        <v>0.27462622</v>
      </c>
      <c r="N816" s="2">
        <v>1.80356817</v>
      </c>
      <c r="O816" s="2">
        <v>0.15292466</v>
      </c>
      <c r="P816" s="2">
        <v>0.0</v>
      </c>
      <c r="Q816" s="1">
        <v>0.0</v>
      </c>
      <c r="R816" s="6">
        <v>0.0</v>
      </c>
      <c r="S816" s="2">
        <v>0.0</v>
      </c>
      <c r="T816" s="2">
        <v>0.0</v>
      </c>
      <c r="U816" s="6">
        <v>0.0</v>
      </c>
      <c r="V816" s="6"/>
      <c r="W816" s="6"/>
      <c r="X816" s="6"/>
      <c r="Y816" s="6"/>
      <c r="Z816" s="6"/>
    </row>
    <row r="817">
      <c r="A817" s="1" t="s">
        <v>1215</v>
      </c>
      <c r="B817" s="2">
        <v>0.06100898</v>
      </c>
      <c r="C817" s="2">
        <v>-1.3627345</v>
      </c>
      <c r="D817" s="2">
        <v>0.02734032</v>
      </c>
      <c r="E817" s="2">
        <v>0.57936563</v>
      </c>
      <c r="F817" s="2">
        <v>0.54781023</v>
      </c>
      <c r="G817" s="2">
        <v>-0.6676507</v>
      </c>
      <c r="H817" s="2">
        <v>1.2603231</v>
      </c>
      <c r="I817" s="2">
        <v>-0.1688088</v>
      </c>
      <c r="J817" s="2">
        <v>-0.3173283</v>
      </c>
      <c r="K817" s="2">
        <v>1.10085998</v>
      </c>
      <c r="L817" s="2">
        <v>-1.1538656</v>
      </c>
      <c r="M817" s="2">
        <v>-0.3085465</v>
      </c>
      <c r="N817" s="2">
        <v>-0.5315707</v>
      </c>
      <c r="O817" s="2">
        <v>0.07481252</v>
      </c>
      <c r="P817" s="2">
        <v>1.0</v>
      </c>
      <c r="Q817" s="1">
        <v>0.0</v>
      </c>
      <c r="R817" s="6">
        <v>0.0</v>
      </c>
      <c r="S817" s="2">
        <v>0.0</v>
      </c>
      <c r="T817" s="2">
        <v>0.0</v>
      </c>
      <c r="U817" s="6">
        <v>1.0</v>
      </c>
      <c r="V817" s="6"/>
      <c r="W817" s="6"/>
      <c r="X817" s="6"/>
      <c r="Y817" s="6"/>
      <c r="Z817" s="6"/>
    </row>
    <row r="818">
      <c r="A818" s="1" t="s">
        <v>1112</v>
      </c>
      <c r="B818" s="2">
        <v>0.19201774</v>
      </c>
      <c r="C818" s="2">
        <v>-0.1805763</v>
      </c>
      <c r="D818" s="2">
        <v>-1.3355893</v>
      </c>
      <c r="E818" s="2">
        <v>0.62944389</v>
      </c>
      <c r="F818" s="2">
        <v>0.08792016</v>
      </c>
      <c r="G818" s="2">
        <v>-0.6287362</v>
      </c>
      <c r="H818" s="2">
        <v>0.37501967</v>
      </c>
      <c r="I818" s="2">
        <v>-0.1736759</v>
      </c>
      <c r="J818" s="2">
        <v>1.1074463</v>
      </c>
      <c r="K818" s="2">
        <v>-0.1432096</v>
      </c>
      <c r="L818" s="2">
        <v>0.93152608</v>
      </c>
      <c r="M818" s="2">
        <v>1.46273182</v>
      </c>
      <c r="N818" s="2">
        <v>1.21951525</v>
      </c>
      <c r="O818" s="2">
        <v>0.80486976</v>
      </c>
      <c r="P818" s="2">
        <v>0.0</v>
      </c>
      <c r="Q818" s="1">
        <v>0.0</v>
      </c>
      <c r="R818" s="6">
        <v>0.0</v>
      </c>
      <c r="S818" s="2">
        <v>0.0</v>
      </c>
      <c r="T818" s="2">
        <v>0.0</v>
      </c>
      <c r="U818" s="6">
        <v>0.0</v>
      </c>
      <c r="V818" s="6"/>
      <c r="W818" s="6"/>
      <c r="X818" s="6"/>
      <c r="Y818" s="6"/>
      <c r="Z818" s="6"/>
    </row>
    <row r="819">
      <c r="A819" s="1" t="s">
        <v>1178</v>
      </c>
      <c r="B819" s="2">
        <v>0.30846997</v>
      </c>
      <c r="C819" s="2">
        <v>0.27155393</v>
      </c>
      <c r="D819" s="2">
        <v>1.1123911</v>
      </c>
      <c r="E819" s="2">
        <v>0.12768192</v>
      </c>
      <c r="F819" s="2">
        <v>0.43283772</v>
      </c>
      <c r="G819" s="2">
        <v>-0.1358192</v>
      </c>
      <c r="H819" s="2">
        <v>0.66245585</v>
      </c>
      <c r="I819" s="2">
        <v>-0.246682</v>
      </c>
      <c r="J819" s="2">
        <v>-0.1955211</v>
      </c>
      <c r="K819" s="2">
        <v>-0.2155716</v>
      </c>
      <c r="L819" s="2">
        <v>0.93152608</v>
      </c>
      <c r="M819" s="2">
        <v>-0.0713606</v>
      </c>
      <c r="N819" s="2">
        <v>3.29301405</v>
      </c>
      <c r="O819" s="2">
        <v>0.18223337</v>
      </c>
      <c r="P819" s="2">
        <v>0.0</v>
      </c>
      <c r="Q819" s="1">
        <v>0.0</v>
      </c>
      <c r="R819" s="6">
        <v>0.0</v>
      </c>
      <c r="S819" s="2">
        <v>0.0</v>
      </c>
      <c r="T819" s="2">
        <v>0.0</v>
      </c>
      <c r="U819" s="6">
        <v>0.0</v>
      </c>
      <c r="V819" s="6"/>
      <c r="W819" s="6"/>
      <c r="X819" s="6"/>
      <c r="Y819" s="6"/>
      <c r="Z819" s="6"/>
    </row>
    <row r="820">
      <c r="A820" s="1" t="s">
        <v>1096</v>
      </c>
      <c r="B820" s="2">
        <v>-0.4872869</v>
      </c>
      <c r="C820" s="2">
        <v>-0.7408374</v>
      </c>
      <c r="D820" s="2">
        <v>1.26015208</v>
      </c>
      <c r="E820" s="2">
        <v>0.03917798</v>
      </c>
      <c r="F820" s="2">
        <v>1.23764534</v>
      </c>
      <c r="G820" s="2">
        <v>0.31818325</v>
      </c>
      <c r="H820" s="2">
        <v>-0.2688374</v>
      </c>
      <c r="I820" s="2">
        <v>-0.3050869</v>
      </c>
      <c r="J820" s="2">
        <v>-0.1253897</v>
      </c>
      <c r="K820" s="2">
        <v>0.39115585</v>
      </c>
      <c r="L820" s="2">
        <v>0.09736939</v>
      </c>
      <c r="M820" s="2">
        <v>0.07225658</v>
      </c>
      <c r="N820" s="2">
        <v>2.22291528</v>
      </c>
      <c r="O820" s="2">
        <v>0.00384344</v>
      </c>
      <c r="P820" s="2">
        <v>0.0</v>
      </c>
      <c r="Q820" s="1">
        <v>0.0</v>
      </c>
      <c r="R820" s="6">
        <v>0.0</v>
      </c>
      <c r="S820" s="2">
        <v>0.0</v>
      </c>
      <c r="T820" s="2">
        <v>0.0</v>
      </c>
      <c r="U820" s="6">
        <v>0.0</v>
      </c>
      <c r="V820" s="6"/>
      <c r="W820" s="6"/>
      <c r="X820" s="6"/>
      <c r="Y820" s="6"/>
      <c r="Z820" s="6"/>
    </row>
    <row r="821">
      <c r="A821" s="1" t="s">
        <v>1179</v>
      </c>
      <c r="B821" s="2">
        <v>-0.0894085</v>
      </c>
      <c r="C821" s="2">
        <v>0.0381227</v>
      </c>
      <c r="D821" s="2">
        <v>0.6977782</v>
      </c>
      <c r="E821" s="2">
        <v>-0.0259994</v>
      </c>
      <c r="F821" s="2">
        <v>0.3178652</v>
      </c>
      <c r="G821" s="2">
        <v>0.30521175</v>
      </c>
      <c r="H821" s="2">
        <v>-0.0848782</v>
      </c>
      <c r="I821" s="2">
        <v>-0.3780931</v>
      </c>
      <c r="J821" s="2">
        <v>0.12560684</v>
      </c>
      <c r="K821" s="2">
        <v>0.24921502</v>
      </c>
      <c r="L821" s="2">
        <v>-0.2284731</v>
      </c>
      <c r="M821" s="2">
        <v>0.25286604</v>
      </c>
      <c r="N821" s="2">
        <v>1.55456574</v>
      </c>
      <c r="O821" s="2">
        <v>0.08323076</v>
      </c>
      <c r="P821" s="2">
        <v>1.0</v>
      </c>
      <c r="Q821" s="1">
        <v>0.0</v>
      </c>
      <c r="R821" s="6">
        <v>0.0</v>
      </c>
      <c r="S821" s="2">
        <v>0.0</v>
      </c>
      <c r="T821" s="2">
        <v>0.0</v>
      </c>
      <c r="U821" s="6">
        <v>1.0</v>
      </c>
      <c r="V821" s="6"/>
      <c r="W821" s="6"/>
      <c r="X821" s="6"/>
      <c r="Y821" s="6"/>
      <c r="Z821" s="6"/>
    </row>
    <row r="822">
      <c r="A822" s="1" t="s">
        <v>1199</v>
      </c>
      <c r="B822" s="2">
        <v>-0.2010085</v>
      </c>
      <c r="C822" s="2">
        <v>0.49683206</v>
      </c>
      <c r="D822" s="2">
        <v>-0.4027103</v>
      </c>
      <c r="E822" s="2">
        <v>0.53603</v>
      </c>
      <c r="F822" s="2">
        <v>0.20289268</v>
      </c>
      <c r="G822" s="2">
        <v>-0.2914772</v>
      </c>
      <c r="H822" s="2">
        <v>-0.234345</v>
      </c>
      <c r="I822" s="2">
        <v>-0.5143712</v>
      </c>
      <c r="J822" s="2">
        <v>0.80108286</v>
      </c>
      <c r="K822" s="2">
        <v>-0.947541</v>
      </c>
      <c r="L822" s="2">
        <v>0.7751217</v>
      </c>
      <c r="M822" s="2">
        <v>1.50407616</v>
      </c>
      <c r="N822" s="2">
        <v>0.88341763</v>
      </c>
      <c r="O822" s="2">
        <v>0.62283753</v>
      </c>
      <c r="P822" s="2">
        <v>-2.0</v>
      </c>
      <c r="Q822" s="1">
        <v>0.0</v>
      </c>
      <c r="R822" s="6">
        <v>0.0</v>
      </c>
      <c r="S822" s="2">
        <v>0.0</v>
      </c>
      <c r="T822" s="2">
        <v>0.0</v>
      </c>
      <c r="U822" s="6">
        <v>0.0</v>
      </c>
      <c r="V822" s="6"/>
      <c r="W822" s="6"/>
      <c r="X822" s="6"/>
      <c r="Y822" s="6"/>
      <c r="Z822" s="6"/>
    </row>
    <row r="823">
      <c r="A823" s="1" t="s">
        <v>1261</v>
      </c>
      <c r="B823" s="2">
        <v>0.42977438</v>
      </c>
      <c r="C823" s="2">
        <v>-0.409675</v>
      </c>
      <c r="D823" s="2">
        <v>0.81245837</v>
      </c>
      <c r="E823" s="2">
        <v>0.32312247</v>
      </c>
      <c r="F823" s="2">
        <v>-0.0270524</v>
      </c>
      <c r="G823" s="2">
        <v>-0.0579902</v>
      </c>
      <c r="H823" s="2">
        <v>0.62796351</v>
      </c>
      <c r="I823" s="2">
        <v>-0.5752096</v>
      </c>
      <c r="J823" s="2">
        <v>0.12929797</v>
      </c>
      <c r="K823" s="2">
        <v>-0.7777686</v>
      </c>
      <c r="L823" s="2">
        <v>1.32253702</v>
      </c>
      <c r="M823" s="2">
        <v>1.52801235</v>
      </c>
      <c r="N823" s="2">
        <v>3.22065736</v>
      </c>
      <c r="O823" s="2">
        <v>0.32623163</v>
      </c>
      <c r="P823" s="2">
        <v>1.0</v>
      </c>
      <c r="Q823" s="1">
        <v>0.0</v>
      </c>
      <c r="R823" s="6">
        <v>0.0</v>
      </c>
      <c r="S823" s="2">
        <v>0.0</v>
      </c>
      <c r="T823" s="2">
        <v>0.0</v>
      </c>
      <c r="U823" s="6">
        <v>1.0</v>
      </c>
      <c r="V823" s="6"/>
      <c r="W823" s="6"/>
      <c r="X823" s="6"/>
      <c r="Y823" s="6"/>
      <c r="Z823" s="6"/>
    </row>
    <row r="824">
      <c r="A824" s="1" t="s">
        <v>1277</v>
      </c>
      <c r="B824" s="2">
        <v>-0.2592347</v>
      </c>
      <c r="C824" s="2">
        <v>1.82888374</v>
      </c>
      <c r="D824" s="2">
        <v>0.3206569</v>
      </c>
      <c r="E824" s="2">
        <v>-0.6279833</v>
      </c>
      <c r="F824" s="2">
        <v>-0.3719699</v>
      </c>
      <c r="G824" s="2">
        <v>0.17549676</v>
      </c>
      <c r="H824" s="2">
        <v>-1.1771357</v>
      </c>
      <c r="I824" s="2">
        <v>-0.6214469</v>
      </c>
      <c r="J824" s="2">
        <v>-1.1995073</v>
      </c>
      <c r="K824" s="2">
        <v>0.96170231</v>
      </c>
      <c r="L824" s="2">
        <v>-0.8540906</v>
      </c>
      <c r="M824" s="2">
        <v>-0.4782759</v>
      </c>
      <c r="N824" s="2">
        <v>-2.1251255</v>
      </c>
      <c r="O824" s="2">
        <v>-0.3551657</v>
      </c>
      <c r="P824" s="2">
        <v>2.0</v>
      </c>
      <c r="Q824" s="1">
        <v>0.0</v>
      </c>
      <c r="R824" s="6">
        <v>0.0</v>
      </c>
      <c r="S824" s="2">
        <v>0.0</v>
      </c>
      <c r="T824" s="2">
        <v>1.0</v>
      </c>
      <c r="U824" s="6">
        <v>1.0</v>
      </c>
      <c r="V824" s="6"/>
      <c r="W824" s="6"/>
      <c r="X824" s="6"/>
      <c r="Y824" s="6"/>
      <c r="Z824" s="6"/>
    </row>
    <row r="825">
      <c r="A825" s="1" t="s">
        <v>1225</v>
      </c>
      <c r="B825" s="2">
        <v>-0.6328522</v>
      </c>
      <c r="C825" s="2">
        <v>0.61983894</v>
      </c>
      <c r="D825" s="2">
        <v>-0.4997474</v>
      </c>
      <c r="E825" s="2">
        <v>0.04185981</v>
      </c>
      <c r="F825" s="2">
        <v>-0.0270524</v>
      </c>
      <c r="G825" s="2">
        <v>0.73327123</v>
      </c>
      <c r="H825" s="2">
        <v>-0.3953093</v>
      </c>
      <c r="I825" s="2">
        <v>-0.6725512</v>
      </c>
      <c r="J825" s="2">
        <v>-1.7863963</v>
      </c>
      <c r="K825" s="2">
        <v>0.85872563</v>
      </c>
      <c r="L825" s="2">
        <v>0.7751217</v>
      </c>
      <c r="M825" s="2">
        <v>0.28985834</v>
      </c>
      <c r="N825" s="2">
        <v>-0.7000653</v>
      </c>
      <c r="O825" s="2">
        <v>-0.1535368</v>
      </c>
      <c r="P825" s="2">
        <v>0.0</v>
      </c>
      <c r="Q825" s="1">
        <v>0.0</v>
      </c>
      <c r="R825" s="6">
        <v>0.0</v>
      </c>
      <c r="S825" s="2">
        <v>0.0</v>
      </c>
      <c r="T825" s="2">
        <v>0.0</v>
      </c>
      <c r="U825" s="6">
        <v>0.0</v>
      </c>
      <c r="V825" s="6"/>
      <c r="W825" s="6"/>
      <c r="X825" s="6"/>
      <c r="Y825" s="6"/>
      <c r="Z825" s="6"/>
    </row>
    <row r="826">
      <c r="A826" s="1" t="s">
        <v>1197</v>
      </c>
      <c r="B826" s="2">
        <v>-0.5358087</v>
      </c>
      <c r="C826" s="2">
        <v>1.41000613</v>
      </c>
      <c r="D826" s="2">
        <v>0.66910816</v>
      </c>
      <c r="E826" s="2">
        <v>-1.1145034</v>
      </c>
      <c r="F826" s="2">
        <v>-1.1767775</v>
      </c>
      <c r="G826" s="2">
        <v>0.53869874</v>
      </c>
      <c r="H826" s="2">
        <v>-1.4875668</v>
      </c>
      <c r="I826" s="2">
        <v>-0.6920195</v>
      </c>
      <c r="J826" s="2">
        <v>-1.1404493</v>
      </c>
      <c r="K826" s="2">
        <v>-0.5050196</v>
      </c>
      <c r="L826" s="2">
        <v>0.35804336</v>
      </c>
      <c r="M826" s="2">
        <v>0.20499366</v>
      </c>
      <c r="N826" s="2">
        <v>-3.3396559</v>
      </c>
      <c r="O826" s="2">
        <v>-0.8574352</v>
      </c>
      <c r="P826" s="2">
        <v>-4.0</v>
      </c>
      <c r="Q826" s="1">
        <v>0.0</v>
      </c>
      <c r="R826" s="6">
        <v>0.0</v>
      </c>
      <c r="S826" s="2">
        <v>0.0</v>
      </c>
      <c r="T826" s="2">
        <v>0.0</v>
      </c>
      <c r="U826" s="6">
        <v>0.0</v>
      </c>
      <c r="V826" s="6"/>
      <c r="W826" s="6"/>
      <c r="X826" s="6"/>
      <c r="Y826" s="6"/>
      <c r="Z826" s="6"/>
    </row>
    <row r="827">
      <c r="A827" s="1" t="s">
        <v>1280</v>
      </c>
      <c r="B827" s="2">
        <v>0.37640044</v>
      </c>
      <c r="C827" s="2">
        <v>0.262096</v>
      </c>
      <c r="D827" s="2">
        <v>1.09033723</v>
      </c>
      <c r="E827" s="2">
        <v>-0.2586193</v>
      </c>
      <c r="F827" s="2">
        <v>-1.061805</v>
      </c>
      <c r="G827" s="2">
        <v>0.37006925</v>
      </c>
      <c r="H827" s="2">
        <v>-0.6252582</v>
      </c>
      <c r="I827" s="2">
        <v>-0.6968865</v>
      </c>
      <c r="J827" s="2">
        <v>0.03701982</v>
      </c>
      <c r="K827" s="2">
        <v>-0.1960895</v>
      </c>
      <c r="L827" s="2">
        <v>0.29287487</v>
      </c>
      <c r="M827" s="2">
        <v>0.14406516</v>
      </c>
      <c r="N827" s="2">
        <v>0.06694177</v>
      </c>
      <c r="O827" s="2">
        <v>-0.589458</v>
      </c>
      <c r="P827" s="2">
        <v>1.0</v>
      </c>
      <c r="Q827" s="1">
        <v>0.0</v>
      </c>
      <c r="R827" s="6">
        <v>0.0</v>
      </c>
      <c r="S827" s="2">
        <v>0.0</v>
      </c>
      <c r="T827" s="2">
        <v>0.0</v>
      </c>
      <c r="U827" s="6">
        <v>1.0</v>
      </c>
      <c r="V827" s="6"/>
      <c r="W827" s="6"/>
      <c r="X827" s="6"/>
      <c r="Y827" s="6"/>
      <c r="Z827" s="6"/>
    </row>
    <row r="828">
      <c r="A828" s="1" t="s">
        <v>1262</v>
      </c>
      <c r="B828" s="2">
        <v>1.04600076</v>
      </c>
      <c r="C828" s="2">
        <v>-0.2727488</v>
      </c>
      <c r="D828" s="2">
        <v>2.43562376</v>
      </c>
      <c r="E828" s="2">
        <v>0.02377857</v>
      </c>
      <c r="F828" s="2">
        <v>-0.6019149</v>
      </c>
      <c r="G828" s="2">
        <v>-0.4082207</v>
      </c>
      <c r="H828" s="2">
        <v>0.58197372</v>
      </c>
      <c r="I828" s="2">
        <v>-0.6993201</v>
      </c>
      <c r="J828" s="2">
        <v>0.02963757</v>
      </c>
      <c r="K828" s="2">
        <v>-0.8195159</v>
      </c>
      <c r="L828" s="2">
        <v>-0.2284731</v>
      </c>
      <c r="M828" s="2">
        <v>0.47481984</v>
      </c>
      <c r="N828" s="2">
        <v>2.02080317</v>
      </c>
      <c r="O828" s="2">
        <v>-0.3002598</v>
      </c>
      <c r="P828" s="2">
        <v>1.0</v>
      </c>
      <c r="Q828" s="1">
        <v>0.0</v>
      </c>
      <c r="R828" s="6">
        <v>0.0</v>
      </c>
      <c r="S828" s="2">
        <v>0.0</v>
      </c>
      <c r="T828" s="2">
        <v>0.0</v>
      </c>
      <c r="U828" s="6">
        <v>1.0</v>
      </c>
      <c r="V828" s="6"/>
      <c r="W828" s="6"/>
      <c r="X828" s="6"/>
      <c r="Y828" s="6"/>
      <c r="Z828" s="6"/>
    </row>
    <row r="829">
      <c r="A829" s="1" t="s">
        <v>1222</v>
      </c>
      <c r="B829" s="2">
        <v>-0.0602954</v>
      </c>
      <c r="C829" s="2">
        <v>0.32089198</v>
      </c>
      <c r="D829" s="2">
        <v>0.62941118</v>
      </c>
      <c r="E829" s="2">
        <v>0.64609561</v>
      </c>
      <c r="F829" s="2">
        <v>-0.0270524</v>
      </c>
      <c r="G829" s="2">
        <v>0.01983876</v>
      </c>
      <c r="H829" s="2">
        <v>0.23705031</v>
      </c>
      <c r="I829" s="2">
        <v>-0.7333896</v>
      </c>
      <c r="J829" s="2">
        <v>0.36922114</v>
      </c>
      <c r="K829" s="2">
        <v>0.50526514</v>
      </c>
      <c r="L829" s="2">
        <v>0.47534664</v>
      </c>
      <c r="M829" s="2">
        <v>0.83821477</v>
      </c>
      <c r="N829" s="2">
        <v>3.30484461</v>
      </c>
      <c r="O829" s="2">
        <v>0.47509623</v>
      </c>
      <c r="P829" s="2">
        <v>1.0</v>
      </c>
      <c r="Q829" s="1">
        <v>0.0</v>
      </c>
      <c r="R829" s="6">
        <v>0.0</v>
      </c>
      <c r="S829" s="2">
        <v>0.0</v>
      </c>
      <c r="T829" s="2">
        <v>0.0</v>
      </c>
      <c r="U829" s="6">
        <v>1.0</v>
      </c>
      <c r="V829" s="6"/>
      <c r="W829" s="6"/>
      <c r="X829" s="6"/>
      <c r="Y829" s="6"/>
      <c r="Z829" s="6"/>
    </row>
    <row r="830">
      <c r="A830" s="1" t="s">
        <v>1279</v>
      </c>
      <c r="B830" s="2">
        <v>-1.7342962</v>
      </c>
      <c r="C830" s="2">
        <v>-0.570586</v>
      </c>
      <c r="D830" s="2">
        <v>-1.185623</v>
      </c>
      <c r="E830" s="2">
        <v>-0.0228436</v>
      </c>
      <c r="F830" s="2">
        <v>-1.1767775</v>
      </c>
      <c r="G830" s="2">
        <v>1.79693419</v>
      </c>
      <c r="H830" s="2">
        <v>-0.9816791</v>
      </c>
      <c r="I830" s="2">
        <v>-0.7552914</v>
      </c>
      <c r="J830" s="2">
        <v>-0.4059153</v>
      </c>
      <c r="K830" s="2">
        <v>-0.3825608</v>
      </c>
      <c r="L830" s="2">
        <v>-1.3624048</v>
      </c>
      <c r="M830" s="2">
        <v>0.69894965</v>
      </c>
      <c r="N830" s="2">
        <v>-6.2497243</v>
      </c>
      <c r="O830" s="2">
        <v>-0.795927</v>
      </c>
      <c r="P830" s="2">
        <v>-2.0</v>
      </c>
      <c r="Q830" s="1">
        <v>0.0</v>
      </c>
      <c r="R830" s="6">
        <v>0.0</v>
      </c>
      <c r="S830" s="2">
        <v>0.0</v>
      </c>
      <c r="T830" s="2">
        <v>0.0</v>
      </c>
      <c r="U830" s="6">
        <v>0.0</v>
      </c>
      <c r="V830" s="6"/>
      <c r="W830" s="6"/>
      <c r="X830" s="6"/>
      <c r="Y830" s="6"/>
      <c r="Z830" s="6"/>
    </row>
    <row r="831">
      <c r="A831" s="1" t="s">
        <v>1251</v>
      </c>
      <c r="B831" s="2">
        <v>-1.2830438</v>
      </c>
      <c r="C831" s="2">
        <v>0.32771024</v>
      </c>
      <c r="D831" s="2">
        <v>-2.118502</v>
      </c>
      <c r="E831" s="2">
        <v>-0.1492565</v>
      </c>
      <c r="F831" s="2">
        <v>0.08792016</v>
      </c>
      <c r="G831" s="2">
        <v>0.59058474</v>
      </c>
      <c r="H831" s="2">
        <v>0.04159371</v>
      </c>
      <c r="I831" s="2">
        <v>-0.8088293</v>
      </c>
      <c r="J831" s="2">
        <v>1.11113743</v>
      </c>
      <c r="K831" s="2">
        <v>-1.2342058</v>
      </c>
      <c r="L831" s="2">
        <v>0.52748143</v>
      </c>
      <c r="M831" s="2">
        <v>0.30726648</v>
      </c>
      <c r="N831" s="2">
        <v>-4.0770679</v>
      </c>
      <c r="O831" s="2">
        <v>-0.0987368</v>
      </c>
      <c r="P831" s="2">
        <v>1.0</v>
      </c>
      <c r="Q831" s="1">
        <v>0.0</v>
      </c>
      <c r="R831" s="6">
        <v>0.0</v>
      </c>
      <c r="S831" s="2">
        <v>0.0</v>
      </c>
      <c r="T831" s="2">
        <v>0.0</v>
      </c>
      <c r="U831" s="6">
        <v>1.0</v>
      </c>
      <c r="V831" s="6"/>
      <c r="W831" s="6"/>
      <c r="X831" s="6"/>
      <c r="Y831" s="6"/>
      <c r="Z831" s="6"/>
    </row>
    <row r="832">
      <c r="A832" s="1" t="s">
        <v>1252</v>
      </c>
      <c r="B832" s="2">
        <v>-0.2931999</v>
      </c>
      <c r="C832" s="2">
        <v>-1.3919221</v>
      </c>
      <c r="D832" s="2">
        <v>-0.8349663</v>
      </c>
      <c r="E832" s="2">
        <v>-0.7386626</v>
      </c>
      <c r="F832" s="2">
        <v>-0.9468325</v>
      </c>
      <c r="G832" s="2">
        <v>0.85001473</v>
      </c>
      <c r="H832" s="2">
        <v>-1.2461204</v>
      </c>
      <c r="I832" s="2">
        <v>-0.8234305</v>
      </c>
      <c r="J832" s="2">
        <v>-1.7421028</v>
      </c>
      <c r="K832" s="2">
        <v>1.04519691</v>
      </c>
      <c r="L832" s="2">
        <v>-1.2190341</v>
      </c>
      <c r="M832" s="2">
        <v>-0.9504717</v>
      </c>
      <c r="N832" s="2">
        <v>-8.434423</v>
      </c>
      <c r="O832" s="2">
        <v>-1.8126281</v>
      </c>
      <c r="P832" s="2">
        <v>0.0</v>
      </c>
      <c r="Q832" s="1">
        <v>0.0</v>
      </c>
      <c r="R832" s="6">
        <v>0.0</v>
      </c>
      <c r="S832" s="2">
        <v>0.0</v>
      </c>
      <c r="T832" s="2">
        <v>0.0</v>
      </c>
      <c r="U832" s="6">
        <v>0.0</v>
      </c>
      <c r="V832" s="6"/>
      <c r="W832" s="6"/>
      <c r="X832" s="6"/>
      <c r="Y832" s="6"/>
      <c r="Z832" s="6"/>
    </row>
    <row r="833">
      <c r="A833" s="1" t="s">
        <v>1273</v>
      </c>
      <c r="B833" s="2">
        <v>-1.9817572</v>
      </c>
      <c r="C833" s="2">
        <v>1.47089875</v>
      </c>
      <c r="D833" s="2">
        <v>-1.567155</v>
      </c>
      <c r="E833" s="2">
        <v>0.06728605</v>
      </c>
      <c r="F833" s="2">
        <v>-0.7168875</v>
      </c>
      <c r="G833" s="2">
        <v>1.4596752</v>
      </c>
      <c r="H833" s="2">
        <v>-0.9816791</v>
      </c>
      <c r="I833" s="2">
        <v>-0.8964367</v>
      </c>
      <c r="J833" s="2">
        <v>-0.3320928</v>
      </c>
      <c r="K833" s="2">
        <v>0.71400165</v>
      </c>
      <c r="L833" s="2">
        <v>-0.9453265</v>
      </c>
      <c r="M833" s="2">
        <v>-0.4717478</v>
      </c>
      <c r="N833" s="2">
        <v>-4.5046787</v>
      </c>
      <c r="O833" s="2">
        <v>-0.3372006</v>
      </c>
      <c r="P833" s="2">
        <v>2.0</v>
      </c>
      <c r="Q833" s="1">
        <v>0.0</v>
      </c>
      <c r="R833" s="6">
        <v>0.0</v>
      </c>
      <c r="S833" s="2">
        <v>0.0</v>
      </c>
      <c r="T833" s="2">
        <v>1.0</v>
      </c>
      <c r="U833" s="6">
        <v>1.0</v>
      </c>
      <c r="V833" s="6"/>
      <c r="W833" s="6"/>
      <c r="X833" s="6"/>
      <c r="Y833" s="6"/>
      <c r="Z833" s="6"/>
    </row>
    <row r="834">
      <c r="A834" s="1" t="s">
        <v>1227</v>
      </c>
      <c r="B834" s="2">
        <v>-0.4630261</v>
      </c>
      <c r="C834" s="2">
        <v>-0.4824184</v>
      </c>
      <c r="D834" s="2">
        <v>-0.8283501</v>
      </c>
      <c r="E834" s="2">
        <v>-1.2210184</v>
      </c>
      <c r="F834" s="2">
        <v>0.43283772</v>
      </c>
      <c r="G834" s="2">
        <v>0.48681274</v>
      </c>
      <c r="H834" s="2">
        <v>-0.6942429</v>
      </c>
      <c r="I834" s="2">
        <v>-0.920772</v>
      </c>
      <c r="J834" s="2">
        <v>-1.2511831</v>
      </c>
      <c r="K834" s="2">
        <v>2.18350668</v>
      </c>
      <c r="L834" s="2">
        <v>-1.6230788</v>
      </c>
      <c r="M834" s="2">
        <v>-0.373827</v>
      </c>
      <c r="N834" s="2">
        <v>-4.8400377</v>
      </c>
      <c r="O834" s="2">
        <v>-0.789391</v>
      </c>
      <c r="P834" s="2">
        <v>1.0</v>
      </c>
      <c r="Q834" s="1">
        <v>0.0</v>
      </c>
      <c r="R834" s="6">
        <v>0.0</v>
      </c>
      <c r="S834" s="2">
        <v>0.0</v>
      </c>
      <c r="T834" s="2">
        <v>0.0</v>
      </c>
      <c r="U834" s="6">
        <v>1.0</v>
      </c>
      <c r="V834" s="6"/>
      <c r="W834" s="6"/>
      <c r="X834" s="6"/>
      <c r="Y834" s="6"/>
      <c r="Z834" s="6"/>
    </row>
    <row r="835">
      <c r="A835" s="1" t="s">
        <v>1139</v>
      </c>
      <c r="B835" s="2">
        <v>0.38125261</v>
      </c>
      <c r="C835" s="2">
        <v>0.30000627</v>
      </c>
      <c r="D835" s="2">
        <v>-0.6276598</v>
      </c>
      <c r="E835" s="2">
        <v>0.10828296</v>
      </c>
      <c r="F835" s="2">
        <v>1.00770031</v>
      </c>
      <c r="G835" s="2">
        <v>-0.0839332</v>
      </c>
      <c r="H835" s="2">
        <v>0.12207584</v>
      </c>
      <c r="I835" s="2">
        <v>-0.9426739</v>
      </c>
      <c r="J835" s="2">
        <v>2.32182669</v>
      </c>
      <c r="K835" s="2">
        <v>-0.0680645</v>
      </c>
      <c r="L835" s="2">
        <v>0.24074007</v>
      </c>
      <c r="M835" s="2">
        <v>0.38125108</v>
      </c>
      <c r="N835" s="2">
        <v>2.29665482</v>
      </c>
      <c r="O835" s="2">
        <v>0.5377177</v>
      </c>
      <c r="P835" s="2">
        <v>2.0</v>
      </c>
      <c r="Q835" s="1">
        <v>0.0</v>
      </c>
      <c r="R835" s="6">
        <v>0.0</v>
      </c>
      <c r="S835" s="2">
        <v>0.0</v>
      </c>
      <c r="T835" s="2">
        <v>1.0</v>
      </c>
      <c r="U835" s="6">
        <v>1.0</v>
      </c>
      <c r="V835" s="6"/>
      <c r="W835" s="6"/>
      <c r="X835" s="6"/>
      <c r="Y835" s="6"/>
      <c r="Z835" s="6"/>
    </row>
    <row r="836">
      <c r="A836" s="1" t="s">
        <v>1130</v>
      </c>
      <c r="B836" s="2">
        <v>-0.4581739</v>
      </c>
      <c r="C836" s="2">
        <v>0.89072163</v>
      </c>
      <c r="D836" s="2">
        <v>-1.6200843</v>
      </c>
      <c r="E836" s="2">
        <v>-1.0341562</v>
      </c>
      <c r="F836" s="2">
        <v>-0.0270524</v>
      </c>
      <c r="G836" s="2">
        <v>0.85001473</v>
      </c>
      <c r="H836" s="2">
        <v>-0.1193706</v>
      </c>
      <c r="I836" s="2">
        <v>-1.1470911</v>
      </c>
      <c r="J836" s="2">
        <v>1.47655888</v>
      </c>
      <c r="K836" s="2">
        <v>-0.5940805</v>
      </c>
      <c r="L836" s="2">
        <v>1.10096415</v>
      </c>
      <c r="M836" s="2">
        <v>-0.621893</v>
      </c>
      <c r="N836" s="2">
        <v>-2.4107429</v>
      </c>
      <c r="O836" s="2">
        <v>-0.5103033</v>
      </c>
      <c r="P836" s="2">
        <v>2.0</v>
      </c>
      <c r="Q836" s="1">
        <v>0.0</v>
      </c>
      <c r="R836" s="6">
        <v>0.0</v>
      </c>
      <c r="S836" s="2">
        <v>0.0</v>
      </c>
      <c r="T836" s="2">
        <v>1.0</v>
      </c>
      <c r="U836" s="6">
        <v>1.0</v>
      </c>
      <c r="V836" s="6"/>
      <c r="W836" s="6"/>
      <c r="X836" s="6"/>
      <c r="Y836" s="6"/>
      <c r="Z836" s="6"/>
    </row>
    <row r="837">
      <c r="A837" s="1" t="s">
        <v>1216</v>
      </c>
      <c r="B837" s="2">
        <v>-0.7832697</v>
      </c>
      <c r="C837" s="2">
        <v>-1.3540983</v>
      </c>
      <c r="D837" s="2">
        <v>-1.2385523</v>
      </c>
      <c r="E837" s="2">
        <v>-1.7390462</v>
      </c>
      <c r="F837" s="2">
        <v>-0.3719699</v>
      </c>
      <c r="G837" s="2">
        <v>0.31818325</v>
      </c>
      <c r="H837" s="2">
        <v>-0.0733808</v>
      </c>
      <c r="I837" s="2">
        <v>-1.2176637</v>
      </c>
      <c r="J837" s="2">
        <v>-0.0478761</v>
      </c>
      <c r="K837" s="2">
        <v>-0.9280589</v>
      </c>
      <c r="L837" s="2">
        <v>0.09736939</v>
      </c>
      <c r="M837" s="2">
        <v>0.866503</v>
      </c>
      <c r="N837" s="2">
        <v>-7.7728912</v>
      </c>
      <c r="O837" s="2">
        <v>-1.2057066</v>
      </c>
      <c r="P837" s="2">
        <v>-1.0</v>
      </c>
      <c r="Q837" s="1">
        <v>0.0</v>
      </c>
      <c r="R837" s="6">
        <v>0.0</v>
      </c>
      <c r="S837" s="2">
        <v>0.0</v>
      </c>
      <c r="T837" s="2">
        <v>0.0</v>
      </c>
      <c r="U837" s="6">
        <v>0.0</v>
      </c>
      <c r="V837" s="6"/>
      <c r="W837" s="6"/>
      <c r="X837" s="6"/>
      <c r="Y837" s="6"/>
      <c r="Z837" s="6"/>
    </row>
    <row r="838">
      <c r="A838" s="1" t="s">
        <v>1247</v>
      </c>
      <c r="B838" s="2">
        <v>1.00233117</v>
      </c>
      <c r="C838" s="2">
        <v>0.1006098</v>
      </c>
      <c r="D838" s="2">
        <v>0.04498342</v>
      </c>
      <c r="E838" s="2">
        <v>-1.2330569</v>
      </c>
      <c r="F838" s="2">
        <v>-0.7168875</v>
      </c>
      <c r="G838" s="2">
        <v>-0.4601067</v>
      </c>
      <c r="H838" s="2">
        <v>-0.1998527</v>
      </c>
      <c r="I838" s="2">
        <v>-1.2395655</v>
      </c>
      <c r="J838" s="2">
        <v>2.15941715</v>
      </c>
      <c r="K838" s="2">
        <v>-1.8019691</v>
      </c>
      <c r="L838" s="2">
        <v>1.16613264</v>
      </c>
      <c r="M838" s="2">
        <v>1.01229618</v>
      </c>
      <c r="N838" s="2">
        <v>-1.4435047</v>
      </c>
      <c r="O838" s="2">
        <v>-0.5142357</v>
      </c>
      <c r="P838" s="2">
        <v>-2.0</v>
      </c>
      <c r="Q838" s="1">
        <v>0.0</v>
      </c>
      <c r="R838" s="6">
        <v>0.0</v>
      </c>
      <c r="S838" s="2">
        <v>0.0</v>
      </c>
      <c r="T838" s="2">
        <v>0.0</v>
      </c>
      <c r="U838" s="6">
        <v>0.0</v>
      </c>
      <c r="V838" s="6"/>
      <c r="W838" s="6"/>
      <c r="X838" s="6"/>
      <c r="Y838" s="6"/>
      <c r="Z838" s="6"/>
    </row>
    <row r="839">
      <c r="A839" s="1" t="s">
        <v>1255</v>
      </c>
      <c r="B839" s="2">
        <v>-0.4242086</v>
      </c>
      <c r="C839" s="2">
        <v>-0.3455171</v>
      </c>
      <c r="D839" s="2">
        <v>0.96021935</v>
      </c>
      <c r="E839" s="2">
        <v>-1.0048707</v>
      </c>
      <c r="F839" s="2">
        <v>-1.061805</v>
      </c>
      <c r="G839" s="2">
        <v>0.59058474</v>
      </c>
      <c r="H839" s="2">
        <v>-0.9126944</v>
      </c>
      <c r="I839" s="2">
        <v>-1.2906698</v>
      </c>
      <c r="J839" s="2">
        <v>-0.6864408</v>
      </c>
      <c r="K839" s="2">
        <v>0.05717743</v>
      </c>
      <c r="L839" s="2">
        <v>0.50141404</v>
      </c>
      <c r="M839" s="2">
        <v>-0.7219898</v>
      </c>
      <c r="N839" s="2">
        <v>-4.1944393</v>
      </c>
      <c r="O839" s="2">
        <v>-1.598911</v>
      </c>
      <c r="P839" s="2">
        <v>1.0</v>
      </c>
      <c r="Q839" s="1">
        <v>0.0</v>
      </c>
      <c r="R839" s="6">
        <v>0.0</v>
      </c>
      <c r="S839" s="2">
        <v>0.0</v>
      </c>
      <c r="T839" s="2">
        <v>0.0</v>
      </c>
      <c r="U839" s="6">
        <v>1.0</v>
      </c>
      <c r="V839" s="6"/>
      <c r="W839" s="6"/>
      <c r="X839" s="6"/>
      <c r="Y839" s="6"/>
      <c r="Z839" s="6"/>
    </row>
    <row r="840">
      <c r="A840" s="1" t="s">
        <v>1134</v>
      </c>
      <c r="B840" s="2">
        <v>-0.5940348</v>
      </c>
      <c r="C840" s="2">
        <v>-0.2962281</v>
      </c>
      <c r="D840" s="2">
        <v>-0.6188383</v>
      </c>
      <c r="E840" s="2">
        <v>-0.1955499</v>
      </c>
      <c r="F840" s="2">
        <v>1.23764534</v>
      </c>
      <c r="G840" s="2">
        <v>0.18846826</v>
      </c>
      <c r="H840" s="2">
        <v>0.00710136</v>
      </c>
      <c r="I840" s="2">
        <v>-1.2931033</v>
      </c>
      <c r="J840" s="2">
        <v>0.306472</v>
      </c>
      <c r="K840" s="2">
        <v>-0.1098118</v>
      </c>
      <c r="L840" s="2">
        <v>-1.049596</v>
      </c>
      <c r="M840" s="2">
        <v>-0.1518732</v>
      </c>
      <c r="N840" s="2">
        <v>-3.4585382</v>
      </c>
      <c r="O840" s="2">
        <v>-0.2983776</v>
      </c>
      <c r="P840" s="2">
        <v>-1.0</v>
      </c>
      <c r="Q840" s="1">
        <v>0.0</v>
      </c>
      <c r="R840" s="6">
        <v>0.0</v>
      </c>
      <c r="S840" s="2">
        <v>0.0</v>
      </c>
      <c r="T840" s="2">
        <v>0.0</v>
      </c>
      <c r="U840" s="6">
        <v>0.0</v>
      </c>
      <c r="V840" s="6"/>
      <c r="W840" s="6"/>
      <c r="X840" s="6"/>
      <c r="Y840" s="6"/>
      <c r="Z840" s="6"/>
    </row>
    <row r="841">
      <c r="A841" s="1" t="s">
        <v>1188</v>
      </c>
      <c r="B841" s="2">
        <v>0.48800049</v>
      </c>
      <c r="C841" s="2">
        <v>-0.4379838</v>
      </c>
      <c r="D841" s="2">
        <v>0.770556</v>
      </c>
      <c r="E841" s="2">
        <v>-0.559828</v>
      </c>
      <c r="F841" s="2">
        <v>-0.9468325</v>
      </c>
      <c r="G841" s="2">
        <v>-0.4860497</v>
      </c>
      <c r="H841" s="2">
        <v>0.29453754</v>
      </c>
      <c r="I841" s="2">
        <v>-1.3563753</v>
      </c>
      <c r="J841" s="2">
        <v>0.60914432</v>
      </c>
      <c r="K841" s="2">
        <v>-0.1487759</v>
      </c>
      <c r="L841" s="2">
        <v>1.21826744</v>
      </c>
      <c r="M841" s="2">
        <v>1.18420157</v>
      </c>
      <c r="N841" s="2">
        <v>0.05573364</v>
      </c>
      <c r="O841" s="2">
        <v>-0.4265053</v>
      </c>
      <c r="P841" s="2">
        <v>1.0</v>
      </c>
      <c r="Q841" s="1">
        <v>0.0</v>
      </c>
      <c r="R841" s="6">
        <v>0.0</v>
      </c>
      <c r="S841" s="2">
        <v>0.0</v>
      </c>
      <c r="T841" s="2">
        <v>0.0</v>
      </c>
      <c r="U841" s="6">
        <v>1.0</v>
      </c>
      <c r="V841" s="6"/>
      <c r="W841" s="6"/>
      <c r="X841" s="6"/>
      <c r="Y841" s="6"/>
      <c r="Z841" s="6"/>
    </row>
    <row r="842">
      <c r="A842" s="1" t="s">
        <v>1267</v>
      </c>
      <c r="B842" s="2">
        <v>-1.3994961</v>
      </c>
      <c r="C842" s="2">
        <v>0.85792393</v>
      </c>
      <c r="D842" s="2">
        <v>-0.1292422</v>
      </c>
      <c r="E842" s="2">
        <v>-1.7458864</v>
      </c>
      <c r="F842" s="2">
        <v>-1.6366676</v>
      </c>
      <c r="G842" s="2">
        <v>1.14835922</v>
      </c>
      <c r="H842" s="2">
        <v>-0.0848782</v>
      </c>
      <c r="I842" s="2">
        <v>-1.4975205</v>
      </c>
      <c r="J842" s="2">
        <v>-2.2108758</v>
      </c>
      <c r="K842" s="2">
        <v>-1.3177004</v>
      </c>
      <c r="L842" s="2">
        <v>0.68388581</v>
      </c>
      <c r="M842" s="2">
        <v>0.29421038</v>
      </c>
      <c r="N842" s="2">
        <v>-7.6065147</v>
      </c>
      <c r="O842" s="2">
        <v>-1.5417131</v>
      </c>
      <c r="P842" s="2">
        <v>2.0</v>
      </c>
      <c r="Q842" s="1">
        <v>0.0</v>
      </c>
      <c r="R842" s="6">
        <v>0.0</v>
      </c>
      <c r="S842" s="2">
        <v>0.0</v>
      </c>
      <c r="T842" s="2">
        <v>1.0</v>
      </c>
      <c r="U842" s="6">
        <v>1.0</v>
      </c>
      <c r="V842" s="6"/>
      <c r="W842" s="6"/>
      <c r="X842" s="6"/>
      <c r="Y842" s="6"/>
      <c r="Z842" s="6"/>
    </row>
    <row r="843">
      <c r="A843" s="1" t="s">
        <v>1190</v>
      </c>
      <c r="B843" s="2">
        <v>-0.2398259</v>
      </c>
      <c r="C843" s="2">
        <v>-0.9631263</v>
      </c>
      <c r="D843" s="2">
        <v>-0.7180807</v>
      </c>
      <c r="E843" s="2">
        <v>0.73298332</v>
      </c>
      <c r="F843" s="2">
        <v>-1.1767775</v>
      </c>
      <c r="G843" s="2">
        <v>0.66841374</v>
      </c>
      <c r="H843" s="2">
        <v>-0.337822</v>
      </c>
      <c r="I843" s="2">
        <v>-1.9379909</v>
      </c>
      <c r="J843" s="2">
        <v>1.5799104</v>
      </c>
      <c r="K843" s="2">
        <v>-1.3371825</v>
      </c>
      <c r="L843" s="2">
        <v>0.93152608</v>
      </c>
      <c r="M843" s="2">
        <v>0.86215097</v>
      </c>
      <c r="N843" s="2">
        <v>-3.263946</v>
      </c>
      <c r="O843" s="2">
        <v>-0.7950204</v>
      </c>
      <c r="P843" s="2">
        <v>0.0</v>
      </c>
      <c r="Q843" s="1">
        <v>0.0</v>
      </c>
      <c r="R843" s="6">
        <v>0.0</v>
      </c>
      <c r="S843" s="2">
        <v>0.0</v>
      </c>
      <c r="T843" s="2">
        <v>0.0</v>
      </c>
      <c r="U843" s="6">
        <v>0.0</v>
      </c>
      <c r="V843" s="6"/>
      <c r="W843" s="6"/>
      <c r="X843" s="6"/>
      <c r="Y843" s="6"/>
      <c r="Z843" s="6"/>
    </row>
    <row r="844">
      <c r="A844" s="1" t="s">
        <v>1069</v>
      </c>
      <c r="B844" s="2">
        <v>-1.2005568</v>
      </c>
      <c r="C844" s="2">
        <v>0.38175395</v>
      </c>
      <c r="D844" s="2">
        <v>-1.6840406</v>
      </c>
      <c r="E844" s="2">
        <v>0.01155692</v>
      </c>
      <c r="F844" s="2">
        <v>-0.3719699</v>
      </c>
      <c r="G844" s="2">
        <v>1.34293171</v>
      </c>
      <c r="H844" s="2">
        <v>-1.3840897</v>
      </c>
      <c r="I844" s="2">
        <v>-2.232449</v>
      </c>
      <c r="J844" s="2">
        <v>1.67587968</v>
      </c>
      <c r="K844" s="2">
        <v>0.06831005</v>
      </c>
      <c r="L844" s="2">
        <v>-0.6455514</v>
      </c>
      <c r="M844" s="2">
        <v>0.38995515</v>
      </c>
      <c r="N844" s="2">
        <v>-4.9179714</v>
      </c>
      <c r="O844" s="2">
        <v>-0.6250992</v>
      </c>
      <c r="P844" s="2">
        <v>-1.0</v>
      </c>
      <c r="Q844" s="1">
        <v>0.0</v>
      </c>
      <c r="R844" s="6">
        <v>0.0</v>
      </c>
      <c r="S844" s="2">
        <v>0.0</v>
      </c>
      <c r="T844" s="2">
        <v>0.0</v>
      </c>
      <c r="U844" s="6">
        <v>0.0</v>
      </c>
      <c r="V844" s="6"/>
      <c r="W844" s="6"/>
      <c r="X844" s="6"/>
      <c r="Y844" s="6"/>
      <c r="Z844" s="6"/>
    </row>
    <row r="845">
      <c r="A845" s="1" t="s">
        <v>1281</v>
      </c>
      <c r="B845" s="2">
        <v>-2.5203488</v>
      </c>
      <c r="C845" s="2">
        <v>-0.4824184</v>
      </c>
      <c r="D845" s="2">
        <v>0.82348531</v>
      </c>
      <c r="E845" s="2">
        <v>-3.1325129</v>
      </c>
      <c r="F845" s="2">
        <v>-2.4414752</v>
      </c>
      <c r="G845" s="2">
        <v>2.57522415</v>
      </c>
      <c r="H845" s="2">
        <v>-3.2121838</v>
      </c>
      <c r="I845" s="2">
        <v>-2.3151893</v>
      </c>
      <c r="J845" s="2">
        <v>-1.6092223</v>
      </c>
      <c r="K845" s="2">
        <v>-2.1248149</v>
      </c>
      <c r="L845" s="2">
        <v>0.38411075</v>
      </c>
      <c r="M845" s="2">
        <v>-1.4030833</v>
      </c>
      <c r="N845" s="2">
        <v>-15.447872</v>
      </c>
      <c r="O845" s="2">
        <v>-4.0371875</v>
      </c>
      <c r="P845" s="2">
        <v>-1.0</v>
      </c>
      <c r="Q845" s="1">
        <v>0.0</v>
      </c>
      <c r="R845" s="6">
        <v>0.0</v>
      </c>
      <c r="S845" s="2">
        <v>0.0</v>
      </c>
      <c r="T845" s="2">
        <v>0.0</v>
      </c>
      <c r="U845" s="6">
        <v>0.0</v>
      </c>
      <c r="V845" s="6"/>
      <c r="W845" s="6"/>
      <c r="X845" s="6"/>
      <c r="Y845" s="6"/>
      <c r="Z845" s="6"/>
    </row>
    <row r="846">
      <c r="A846" s="1" t="s">
        <v>1264</v>
      </c>
      <c r="B846" s="2">
        <v>0.9509457</v>
      </c>
      <c r="C846" s="2">
        <v>0.35071359</v>
      </c>
      <c r="D846" s="2">
        <v>0.73610282</v>
      </c>
      <c r="E846" s="2">
        <v>0.86213656</v>
      </c>
      <c r="F846" s="2">
        <v>1.77820467</v>
      </c>
      <c r="G846" s="2">
        <v>-0.6787848</v>
      </c>
      <c r="H846" s="2">
        <v>0.48220098</v>
      </c>
      <c r="I846" s="2">
        <v>2.20942466</v>
      </c>
      <c r="J846" s="2">
        <v>-1.6016576</v>
      </c>
      <c r="K846" s="2">
        <v>1.92116227</v>
      </c>
      <c r="L846" s="2">
        <v>-0.0174328</v>
      </c>
      <c r="M846" s="2">
        <v>-1.9023581</v>
      </c>
      <c r="N846" s="2">
        <v>6.74744735</v>
      </c>
      <c r="O846" s="2">
        <v>0.99471755</v>
      </c>
      <c r="P846" s="2">
        <v>1.0</v>
      </c>
      <c r="Q846" s="1">
        <v>0.0</v>
      </c>
      <c r="R846" s="6">
        <v>0.0</v>
      </c>
      <c r="S846" s="2">
        <v>0.0</v>
      </c>
      <c r="T846" s="2">
        <v>0.0</v>
      </c>
      <c r="U846" s="6">
        <v>1.0</v>
      </c>
      <c r="V846" s="6"/>
      <c r="W846" s="6"/>
      <c r="X846" s="6"/>
      <c r="Y846" s="6"/>
      <c r="Z846" s="6"/>
    </row>
    <row r="847">
      <c r="A847" s="1" t="s">
        <v>1070</v>
      </c>
      <c r="B847" s="2">
        <v>1.79454216</v>
      </c>
      <c r="C847" s="2">
        <v>0.54034259</v>
      </c>
      <c r="D847" s="2">
        <v>0.81649805</v>
      </c>
      <c r="E847" s="2">
        <v>0.85650263</v>
      </c>
      <c r="F847" s="2">
        <v>-0.1779353</v>
      </c>
      <c r="G847" s="2">
        <v>-0.9013886</v>
      </c>
      <c r="H847" s="2">
        <v>0.96296562</v>
      </c>
      <c r="I847" s="2">
        <v>2.19729107</v>
      </c>
      <c r="J847" s="2">
        <v>0.74998835</v>
      </c>
      <c r="K847" s="2">
        <v>-0.1532663</v>
      </c>
      <c r="L847" s="2">
        <v>0.46770751</v>
      </c>
      <c r="M847" s="2">
        <v>-0.9810831</v>
      </c>
      <c r="N847" s="2">
        <v>7.88318378</v>
      </c>
      <c r="O847" s="2">
        <v>0.93548547</v>
      </c>
      <c r="P847" s="2">
        <v>3.0</v>
      </c>
      <c r="Q847" s="1">
        <v>0.0</v>
      </c>
      <c r="R847" s="6">
        <v>0.0</v>
      </c>
      <c r="S847" s="2">
        <v>1.0</v>
      </c>
      <c r="T847" s="2">
        <v>1.0</v>
      </c>
      <c r="U847" s="6">
        <v>1.0</v>
      </c>
      <c r="V847" s="6"/>
      <c r="W847" s="6"/>
      <c r="X847" s="6"/>
      <c r="Y847" s="6"/>
      <c r="Z847" s="6"/>
    </row>
    <row r="848">
      <c r="A848" s="1" t="s">
        <v>1091</v>
      </c>
      <c r="B848" s="2">
        <v>0.23977426</v>
      </c>
      <c r="C848" s="2">
        <v>1.33175781</v>
      </c>
      <c r="D848" s="2">
        <v>-0.7018756</v>
      </c>
      <c r="E848" s="2">
        <v>0.73504645</v>
      </c>
      <c r="F848" s="2">
        <v>0.31109972</v>
      </c>
      <c r="G848" s="2">
        <v>-0.9013886</v>
      </c>
      <c r="H848" s="2">
        <v>0.56961274</v>
      </c>
      <c r="I848" s="2">
        <v>1.80901611</v>
      </c>
      <c r="J848" s="2">
        <v>-0.7109457</v>
      </c>
      <c r="K848" s="2">
        <v>1.08817468</v>
      </c>
      <c r="L848" s="2">
        <v>-0.6518471</v>
      </c>
      <c r="M848" s="2">
        <v>-0.6610885</v>
      </c>
      <c r="N848" s="2">
        <v>2.83543759</v>
      </c>
      <c r="O848" s="2">
        <v>1.12428749</v>
      </c>
      <c r="P848" s="2">
        <v>0.0</v>
      </c>
      <c r="Q848" s="1">
        <v>0.0</v>
      </c>
      <c r="R848" s="6">
        <v>0.0</v>
      </c>
      <c r="S848" s="2">
        <v>0.0</v>
      </c>
      <c r="T848" s="2">
        <v>0.0</v>
      </c>
      <c r="U848" s="6">
        <v>0.0</v>
      </c>
      <c r="V848" s="6"/>
      <c r="W848" s="6"/>
      <c r="X848" s="6"/>
      <c r="Y848" s="6"/>
      <c r="Z848" s="6"/>
    </row>
    <row r="849">
      <c r="A849" s="1" t="s">
        <v>1105</v>
      </c>
      <c r="B849" s="2">
        <v>2.23105428</v>
      </c>
      <c r="C849" s="2">
        <v>1.77019685</v>
      </c>
      <c r="D849" s="2">
        <v>1.04672078</v>
      </c>
      <c r="E849" s="2">
        <v>1.58664817</v>
      </c>
      <c r="F849" s="2">
        <v>1.45218135</v>
      </c>
      <c r="G849" s="2">
        <v>-3.3351901</v>
      </c>
      <c r="H849" s="2">
        <v>2.85688693</v>
      </c>
      <c r="I849" s="2">
        <v>1.65370613</v>
      </c>
      <c r="J849" s="2">
        <v>1.0288561</v>
      </c>
      <c r="K849" s="2">
        <v>0.33880747</v>
      </c>
      <c r="L849" s="2">
        <v>1.3384722</v>
      </c>
      <c r="M849" s="2">
        <v>1.40339323</v>
      </c>
      <c r="N849" s="2">
        <v>14.9836271</v>
      </c>
      <c r="O849" s="2">
        <v>3.21184998</v>
      </c>
      <c r="P849" s="2">
        <v>3.0</v>
      </c>
      <c r="Q849" s="1">
        <v>0.0</v>
      </c>
      <c r="R849" s="6">
        <v>0.0</v>
      </c>
      <c r="S849" s="2">
        <v>1.0</v>
      </c>
      <c r="T849" s="2">
        <v>1.0</v>
      </c>
      <c r="U849" s="6">
        <v>1.0</v>
      </c>
      <c r="V849" s="6"/>
      <c r="W849" s="6"/>
      <c r="X849" s="6"/>
      <c r="Y849" s="6"/>
      <c r="Z849" s="6"/>
    </row>
    <row r="850">
      <c r="A850" s="1" t="s">
        <v>1074</v>
      </c>
      <c r="B850" s="2">
        <v>0.22015574</v>
      </c>
      <c r="C850" s="2">
        <v>0.73985378</v>
      </c>
      <c r="D850" s="2">
        <v>1.09605422</v>
      </c>
      <c r="E850" s="2">
        <v>0.98961272</v>
      </c>
      <c r="F850" s="2">
        <v>0.96314637</v>
      </c>
      <c r="G850" s="2">
        <v>-0.5303823</v>
      </c>
      <c r="H850" s="2">
        <v>0.30737748</v>
      </c>
      <c r="I850" s="2">
        <v>1.47655568</v>
      </c>
      <c r="J850" s="2">
        <v>-1.0855442</v>
      </c>
      <c r="K850" s="2">
        <v>1.83110955</v>
      </c>
      <c r="L850" s="2">
        <v>-0.3035412</v>
      </c>
      <c r="M850" s="2">
        <v>-1.2494658</v>
      </c>
      <c r="N850" s="2">
        <v>6.01525063</v>
      </c>
      <c r="O850" s="2">
        <v>0.91575923</v>
      </c>
      <c r="P850" s="2">
        <v>0.0</v>
      </c>
      <c r="Q850" s="1">
        <v>0.0</v>
      </c>
      <c r="R850" s="6">
        <v>0.0</v>
      </c>
      <c r="S850" s="2">
        <v>0.0</v>
      </c>
      <c r="T850" s="2">
        <v>0.0</v>
      </c>
      <c r="U850" s="6">
        <v>0.0</v>
      </c>
      <c r="V850" s="6"/>
      <c r="W850" s="6"/>
      <c r="X850" s="6"/>
      <c r="Y850" s="6"/>
      <c r="Z850" s="6"/>
    </row>
    <row r="851">
      <c r="A851" s="1" t="s">
        <v>1111</v>
      </c>
      <c r="B851" s="2">
        <v>0.74985585</v>
      </c>
      <c r="C851" s="2">
        <v>-2.4888773</v>
      </c>
      <c r="D851" s="2">
        <v>1.31714113</v>
      </c>
      <c r="E851" s="2">
        <v>0.99886969</v>
      </c>
      <c r="F851" s="2">
        <v>-0.1779353</v>
      </c>
      <c r="G851" s="2">
        <v>-0.8717081</v>
      </c>
      <c r="H851" s="2">
        <v>0.65702449</v>
      </c>
      <c r="I851" s="2">
        <v>1.47170224</v>
      </c>
      <c r="J851" s="2">
        <v>-1.5766844</v>
      </c>
      <c r="K851" s="2">
        <v>1.18465973</v>
      </c>
      <c r="L851" s="2">
        <v>0.2313571</v>
      </c>
      <c r="M851" s="2">
        <v>-0.0185185</v>
      </c>
      <c r="N851" s="2">
        <v>3.20059358</v>
      </c>
      <c r="O851" s="2">
        <v>0.3869589</v>
      </c>
      <c r="P851" s="2">
        <v>3.0</v>
      </c>
      <c r="Q851" s="1">
        <v>0.0</v>
      </c>
      <c r="R851" s="6">
        <v>0.0</v>
      </c>
      <c r="S851" s="2">
        <v>1.0</v>
      </c>
      <c r="T851" s="2">
        <v>1.0</v>
      </c>
      <c r="U851" s="6">
        <v>1.0</v>
      </c>
      <c r="V851" s="6"/>
      <c r="W851" s="6"/>
      <c r="X851" s="6"/>
      <c r="Y851" s="6"/>
      <c r="Z851" s="6"/>
    </row>
    <row r="852">
      <c r="A852" s="1" t="s">
        <v>1276</v>
      </c>
      <c r="B852" s="2">
        <v>0.5978123</v>
      </c>
      <c r="C852" s="2">
        <v>1.96406086</v>
      </c>
      <c r="D852" s="2">
        <v>2.72588496</v>
      </c>
      <c r="E852" s="2">
        <v>0.62703671</v>
      </c>
      <c r="F852" s="2">
        <v>1.12615803</v>
      </c>
      <c r="G852" s="2">
        <v>-0.4116603</v>
      </c>
      <c r="H852" s="2">
        <v>0.99210288</v>
      </c>
      <c r="I852" s="2">
        <v>1.44500833</v>
      </c>
      <c r="J852" s="2">
        <v>-0.5028354</v>
      </c>
      <c r="K852" s="2">
        <v>-0.0632136</v>
      </c>
      <c r="L852" s="2">
        <v>0.2313571</v>
      </c>
      <c r="M852" s="2">
        <v>-0.0623888</v>
      </c>
      <c r="N852" s="2">
        <v>11.436241</v>
      </c>
      <c r="O852" s="2">
        <v>1.48409593</v>
      </c>
      <c r="P852" s="2">
        <v>-1.0</v>
      </c>
      <c r="Q852" s="1">
        <v>0.0</v>
      </c>
      <c r="R852" s="6">
        <v>0.0</v>
      </c>
      <c r="S852" s="2">
        <v>0.0</v>
      </c>
      <c r="T852" s="2">
        <v>0.0</v>
      </c>
      <c r="U852" s="6">
        <v>0.0</v>
      </c>
      <c r="V852" s="6"/>
      <c r="W852" s="6"/>
      <c r="X852" s="6"/>
      <c r="Y852" s="6"/>
      <c r="Z852" s="6"/>
    </row>
    <row r="853">
      <c r="A853" s="1" t="s">
        <v>1254</v>
      </c>
      <c r="B853" s="2">
        <v>0.69100028</v>
      </c>
      <c r="C853" s="2">
        <v>0.24773531</v>
      </c>
      <c r="D853" s="2">
        <v>-0.8663205</v>
      </c>
      <c r="E853" s="2">
        <v>0.7029194</v>
      </c>
      <c r="F853" s="2">
        <v>-1.6450402</v>
      </c>
      <c r="G853" s="2">
        <v>-0.39682</v>
      </c>
      <c r="H853" s="2">
        <v>0.38022061</v>
      </c>
      <c r="I853" s="2">
        <v>1.34065944</v>
      </c>
      <c r="J853" s="2">
        <v>0.21722608</v>
      </c>
      <c r="K853" s="2">
        <v>-0.5842328</v>
      </c>
      <c r="L853" s="2">
        <v>-0.4901336</v>
      </c>
      <c r="M853" s="2">
        <v>-0.8030216</v>
      </c>
      <c r="N853" s="2">
        <v>-1.1852183</v>
      </c>
      <c r="O853" s="2">
        <v>-0.0444435</v>
      </c>
      <c r="P853" s="2">
        <v>-1.0</v>
      </c>
      <c r="Q853" s="1">
        <v>0.0</v>
      </c>
      <c r="R853" s="6">
        <v>0.0</v>
      </c>
      <c r="S853" s="2">
        <v>0.0</v>
      </c>
      <c r="T853" s="2">
        <v>0.0</v>
      </c>
      <c r="U853" s="6">
        <v>0.0</v>
      </c>
      <c r="V853" s="6"/>
      <c r="W853" s="6"/>
      <c r="X853" s="6"/>
      <c r="Y853" s="6"/>
      <c r="Z853" s="6"/>
    </row>
    <row r="854">
      <c r="A854" s="1" t="s">
        <v>1072</v>
      </c>
      <c r="B854" s="2">
        <v>1.02941979</v>
      </c>
      <c r="C854" s="2">
        <v>-1.2565047</v>
      </c>
      <c r="D854" s="2">
        <v>0.76533745</v>
      </c>
      <c r="E854" s="2">
        <v>-0.4062246</v>
      </c>
      <c r="F854" s="2">
        <v>0.31109972</v>
      </c>
      <c r="G854" s="2">
        <v>-0.7678263</v>
      </c>
      <c r="H854" s="2">
        <v>0.24910298</v>
      </c>
      <c r="I854" s="2">
        <v>1.29697851</v>
      </c>
      <c r="J854" s="2">
        <v>-0.7442433</v>
      </c>
      <c r="K854" s="2">
        <v>-0.4555861</v>
      </c>
      <c r="L854" s="2">
        <v>0.46770751</v>
      </c>
      <c r="M854" s="2">
        <v>0.34792696</v>
      </c>
      <c r="N854" s="2">
        <v>2.05968014</v>
      </c>
      <c r="O854" s="2">
        <v>0.16586509</v>
      </c>
      <c r="P854" s="2">
        <v>0.0</v>
      </c>
      <c r="Q854" s="1">
        <v>0.0</v>
      </c>
      <c r="R854" s="6">
        <v>0.0</v>
      </c>
      <c r="S854" s="2">
        <v>0.0</v>
      </c>
      <c r="T854" s="2">
        <v>0.0</v>
      </c>
      <c r="U854" s="6">
        <v>0.0</v>
      </c>
      <c r="V854" s="6"/>
      <c r="W854" s="6"/>
      <c r="X854" s="6"/>
      <c r="Y854" s="6"/>
      <c r="Z854" s="6"/>
    </row>
    <row r="855">
      <c r="A855" s="1" t="s">
        <v>1221</v>
      </c>
      <c r="B855" s="2">
        <v>0.229965</v>
      </c>
      <c r="C855" s="2">
        <v>0.02807251</v>
      </c>
      <c r="D855" s="2">
        <v>-1.0344196</v>
      </c>
      <c r="E855" s="2">
        <v>-0.6824263</v>
      </c>
      <c r="F855" s="2">
        <v>0.63712304</v>
      </c>
      <c r="G855" s="2">
        <v>-0.278098</v>
      </c>
      <c r="H855" s="2">
        <v>0.36565198</v>
      </c>
      <c r="I855" s="2">
        <v>1.22660367</v>
      </c>
      <c r="J855" s="2">
        <v>0.61263557</v>
      </c>
      <c r="K855" s="2">
        <v>-1.4236527</v>
      </c>
      <c r="L855" s="2">
        <v>-0.6891656</v>
      </c>
      <c r="M855" s="2">
        <v>0.35050756</v>
      </c>
      <c r="N855" s="2">
        <v>-0.8197157</v>
      </c>
      <c r="O855" s="2">
        <v>0.43258157</v>
      </c>
      <c r="P855" s="2">
        <v>-1.0</v>
      </c>
      <c r="Q855" s="1">
        <v>0.0</v>
      </c>
      <c r="R855" s="6">
        <v>0.0</v>
      </c>
      <c r="S855" s="2">
        <v>0.0</v>
      </c>
      <c r="T855" s="2">
        <v>0.0</v>
      </c>
      <c r="U855" s="6">
        <v>0.0</v>
      </c>
      <c r="V855" s="6"/>
      <c r="W855" s="6"/>
      <c r="X855" s="6"/>
      <c r="Y855" s="6"/>
      <c r="Z855" s="6"/>
    </row>
    <row r="856">
      <c r="A856" s="1" t="s">
        <v>1079</v>
      </c>
      <c r="B856" s="2">
        <v>0.51933821</v>
      </c>
      <c r="C856" s="2">
        <v>-0.5040918</v>
      </c>
      <c r="D856" s="2">
        <v>0.27200303</v>
      </c>
      <c r="E856" s="2">
        <v>-0.0878293</v>
      </c>
      <c r="F856" s="2">
        <v>-1.4820286</v>
      </c>
      <c r="G856" s="2">
        <v>-0.4116603</v>
      </c>
      <c r="H856" s="2">
        <v>0.35108335</v>
      </c>
      <c r="I856" s="2">
        <v>1.18777617</v>
      </c>
      <c r="J856" s="2">
        <v>-0.6193772</v>
      </c>
      <c r="K856" s="2">
        <v>0.29056495</v>
      </c>
      <c r="L856" s="2">
        <v>-0.0796303</v>
      </c>
      <c r="M856" s="2">
        <v>0.41244201</v>
      </c>
      <c r="N856" s="2">
        <v>0.64648067</v>
      </c>
      <c r="O856" s="2">
        <v>0.12117658</v>
      </c>
      <c r="P856" s="2">
        <v>1.0</v>
      </c>
      <c r="Q856" s="1">
        <v>0.0</v>
      </c>
      <c r="R856" s="6">
        <v>0.0</v>
      </c>
      <c r="S856" s="2">
        <v>0.0</v>
      </c>
      <c r="T856" s="2">
        <v>0.0</v>
      </c>
      <c r="U856" s="6">
        <v>1.0</v>
      </c>
      <c r="V856" s="6"/>
      <c r="W856" s="6"/>
      <c r="X856" s="6"/>
      <c r="Y856" s="6"/>
      <c r="Z856" s="6"/>
    </row>
    <row r="857">
      <c r="A857" s="1" t="s">
        <v>1122</v>
      </c>
      <c r="B857" s="2">
        <v>-0.2457842</v>
      </c>
      <c r="C857" s="2">
        <v>0.6085243</v>
      </c>
      <c r="D857" s="2">
        <v>0.75437446</v>
      </c>
      <c r="E857" s="2">
        <v>0.82966194</v>
      </c>
      <c r="F857" s="2">
        <v>-0.3409469</v>
      </c>
      <c r="G857" s="2">
        <v>-0.0851747</v>
      </c>
      <c r="H857" s="2">
        <v>-0.0422695</v>
      </c>
      <c r="I857" s="2">
        <v>1.1780693</v>
      </c>
      <c r="J857" s="2">
        <v>-1.426845</v>
      </c>
      <c r="K857" s="2">
        <v>0.99812197</v>
      </c>
      <c r="L857" s="2">
        <v>-0.801121</v>
      </c>
      <c r="M857" s="2">
        <v>-0.5243166</v>
      </c>
      <c r="N857" s="2">
        <v>2.05710957</v>
      </c>
      <c r="O857" s="2">
        <v>0.41075839</v>
      </c>
      <c r="P857" s="2">
        <v>0.0</v>
      </c>
      <c r="Q857" s="1">
        <v>0.0</v>
      </c>
      <c r="R857" s="6">
        <v>0.0</v>
      </c>
      <c r="S857" s="2">
        <v>0.0</v>
      </c>
      <c r="T857" s="2">
        <v>0.0</v>
      </c>
      <c r="U857" s="6">
        <v>0.0</v>
      </c>
      <c r="V857" s="6"/>
      <c r="W857" s="6"/>
      <c r="X857" s="6"/>
      <c r="Y857" s="6"/>
      <c r="Z857" s="6"/>
    </row>
    <row r="858">
      <c r="A858" s="1" t="s">
        <v>1089</v>
      </c>
      <c r="B858" s="2">
        <v>0.63214471</v>
      </c>
      <c r="C858" s="2">
        <v>0.17152496</v>
      </c>
      <c r="D858" s="2">
        <v>0.09294091</v>
      </c>
      <c r="E858" s="2">
        <v>0.28750356</v>
      </c>
      <c r="F858" s="2">
        <v>0.63712304</v>
      </c>
      <c r="G858" s="2">
        <v>-0.8123471</v>
      </c>
      <c r="H858" s="2">
        <v>1.1232205</v>
      </c>
      <c r="I858" s="2">
        <v>1.17321586</v>
      </c>
      <c r="J858" s="2">
        <v>0.76663717</v>
      </c>
      <c r="K858" s="2">
        <v>1.38727833</v>
      </c>
      <c r="L858" s="2">
        <v>0.2313571</v>
      </c>
      <c r="M858" s="2">
        <v>-0.6197988</v>
      </c>
      <c r="N858" s="2">
        <v>5.72711382</v>
      </c>
      <c r="O858" s="2">
        <v>1.07633762</v>
      </c>
      <c r="P858" s="2">
        <v>3.0</v>
      </c>
      <c r="Q858" s="1">
        <v>0.0</v>
      </c>
      <c r="R858" s="6">
        <v>0.0</v>
      </c>
      <c r="S858" s="2">
        <v>1.0</v>
      </c>
      <c r="T858" s="2">
        <v>1.0</v>
      </c>
      <c r="U858" s="6">
        <v>1.0</v>
      </c>
      <c r="V858" s="6"/>
      <c r="W858" s="6"/>
      <c r="X858" s="6"/>
      <c r="Y858" s="6"/>
      <c r="Z858" s="6"/>
    </row>
    <row r="859">
      <c r="A859" s="1" t="s">
        <v>1088</v>
      </c>
      <c r="B859" s="2">
        <v>1.37274393</v>
      </c>
      <c r="C859" s="2">
        <v>0.42902824</v>
      </c>
      <c r="D859" s="2">
        <v>0.25921288</v>
      </c>
      <c r="E859" s="2">
        <v>-0.8837986</v>
      </c>
      <c r="F859" s="2">
        <v>-0.0149236</v>
      </c>
      <c r="G859" s="2">
        <v>-0.7381458</v>
      </c>
      <c r="H859" s="2">
        <v>0.11798535</v>
      </c>
      <c r="I859" s="2">
        <v>1.15622883</v>
      </c>
      <c r="J859" s="2">
        <v>0.33376782</v>
      </c>
      <c r="K859" s="2">
        <v>-0.4652346</v>
      </c>
      <c r="L859" s="2">
        <v>-0.0423118</v>
      </c>
      <c r="M859" s="2">
        <v>-0.7204423</v>
      </c>
      <c r="N859" s="2">
        <v>1.57663439</v>
      </c>
      <c r="O859" s="2">
        <v>-0.065991</v>
      </c>
      <c r="P859" s="2">
        <v>0.0</v>
      </c>
      <c r="Q859" s="1">
        <v>0.0</v>
      </c>
      <c r="R859" s="6">
        <v>0.0</v>
      </c>
      <c r="S859" s="2">
        <v>0.0</v>
      </c>
      <c r="T859" s="2">
        <v>0.0</v>
      </c>
      <c r="U859" s="6">
        <v>0.0</v>
      </c>
      <c r="V859" s="6"/>
      <c r="W859" s="6"/>
      <c r="X859" s="6"/>
      <c r="Y859" s="6"/>
      <c r="Z859" s="6"/>
    </row>
    <row r="860">
      <c r="A860" s="1" t="s">
        <v>1147</v>
      </c>
      <c r="B860" s="2">
        <v>0.55367062</v>
      </c>
      <c r="C860" s="2">
        <v>1.07761468</v>
      </c>
      <c r="D860" s="2">
        <v>1.55101818</v>
      </c>
      <c r="E860" s="2">
        <v>1.26485732</v>
      </c>
      <c r="F860" s="2">
        <v>-1.6450402</v>
      </c>
      <c r="G860" s="2">
        <v>-0.3819798</v>
      </c>
      <c r="H860" s="2">
        <v>1.15235776</v>
      </c>
      <c r="I860" s="2">
        <v>1.14409524</v>
      </c>
      <c r="J860" s="2">
        <v>-0.5111598</v>
      </c>
      <c r="K860" s="2">
        <v>1.03028365</v>
      </c>
      <c r="L860" s="2">
        <v>0.46770751</v>
      </c>
      <c r="M860" s="2">
        <v>-0.132065</v>
      </c>
      <c r="N860" s="2">
        <v>7.30667138</v>
      </c>
      <c r="O860" s="2">
        <v>0.90104139</v>
      </c>
      <c r="P860" s="2">
        <v>-1.0</v>
      </c>
      <c r="Q860" s="1">
        <v>0.0</v>
      </c>
      <c r="R860" s="6">
        <v>0.0</v>
      </c>
      <c r="S860" s="2">
        <v>0.0</v>
      </c>
      <c r="T860" s="2">
        <v>0.0</v>
      </c>
      <c r="U860" s="6">
        <v>0.0</v>
      </c>
      <c r="V860" s="6"/>
      <c r="W860" s="6"/>
      <c r="X860" s="6"/>
      <c r="Y860" s="6"/>
      <c r="Z860" s="6"/>
    </row>
    <row r="861">
      <c r="A861" s="1" t="s">
        <v>1146</v>
      </c>
      <c r="B861" s="2">
        <v>-0.0545036</v>
      </c>
      <c r="C861" s="2">
        <v>0.5107168</v>
      </c>
      <c r="D861" s="2">
        <v>1.06316526</v>
      </c>
      <c r="E861" s="2">
        <v>0.4688212</v>
      </c>
      <c r="F861" s="2">
        <v>-1.1560052</v>
      </c>
      <c r="G861" s="2">
        <v>0.70135872</v>
      </c>
      <c r="H861" s="2">
        <v>0.1471226</v>
      </c>
      <c r="I861" s="2">
        <v>1.14166852</v>
      </c>
      <c r="J861" s="2">
        <v>0.62928439</v>
      </c>
      <c r="K861" s="2">
        <v>0.16513439</v>
      </c>
      <c r="L861" s="2">
        <v>-1.7714017</v>
      </c>
      <c r="M861" s="2">
        <v>-1.8404237</v>
      </c>
      <c r="N861" s="2">
        <v>1.37314594</v>
      </c>
      <c r="O861" s="2">
        <v>-0.2726088</v>
      </c>
      <c r="P861" s="2">
        <v>1.0</v>
      </c>
      <c r="Q861" s="1">
        <v>0.0</v>
      </c>
      <c r="R861" s="6">
        <v>0.0</v>
      </c>
      <c r="S861" s="2">
        <v>0.0</v>
      </c>
      <c r="T861" s="2">
        <v>0.0</v>
      </c>
      <c r="U861" s="6">
        <v>1.0</v>
      </c>
      <c r="V861" s="6"/>
      <c r="W861" s="6"/>
      <c r="X861" s="6"/>
      <c r="Y861" s="6"/>
      <c r="Z861" s="6"/>
    </row>
    <row r="862">
      <c r="A862" s="1" t="s">
        <v>1142</v>
      </c>
      <c r="B862" s="2">
        <v>2.43704877</v>
      </c>
      <c r="C862" s="2">
        <v>0.93107193</v>
      </c>
      <c r="D862" s="2">
        <v>0.2738302</v>
      </c>
      <c r="E862" s="2">
        <v>1.98639542</v>
      </c>
      <c r="F862" s="2">
        <v>0.47411138</v>
      </c>
      <c r="G862" s="2">
        <v>-1.8511648</v>
      </c>
      <c r="H862" s="2">
        <v>2.59465168</v>
      </c>
      <c r="I862" s="2">
        <v>1.12953493</v>
      </c>
      <c r="J862" s="2">
        <v>0.68755527</v>
      </c>
      <c r="K862" s="2">
        <v>1.15571422</v>
      </c>
      <c r="L862" s="2">
        <v>1.6370201</v>
      </c>
      <c r="M862" s="2">
        <v>1.51177852</v>
      </c>
      <c r="N862" s="2">
        <v>13.7376877</v>
      </c>
      <c r="O862" s="2">
        <v>2.80865671</v>
      </c>
      <c r="P862" s="2">
        <v>2.0</v>
      </c>
      <c r="Q862" s="1">
        <v>0.0</v>
      </c>
      <c r="R862" s="6">
        <v>0.0</v>
      </c>
      <c r="S862" s="2">
        <v>0.0</v>
      </c>
      <c r="T862" s="2">
        <v>1.0</v>
      </c>
      <c r="U862" s="6">
        <v>1.0</v>
      </c>
      <c r="V862" s="6"/>
      <c r="W862" s="6"/>
      <c r="X862" s="6"/>
      <c r="Y862" s="6"/>
      <c r="Z862" s="6"/>
    </row>
    <row r="863">
      <c r="A863" s="1" t="s">
        <v>1169</v>
      </c>
      <c r="B863" s="2">
        <v>-0.540062</v>
      </c>
      <c r="C863" s="2">
        <v>-0.7022281</v>
      </c>
      <c r="D863" s="2">
        <v>1.26049903</v>
      </c>
      <c r="E863" s="2">
        <v>0.66385938</v>
      </c>
      <c r="F863" s="2">
        <v>1.28916969</v>
      </c>
      <c r="G863" s="2">
        <v>-0.159376</v>
      </c>
      <c r="H863" s="2">
        <v>-0.3045048</v>
      </c>
      <c r="I863" s="2">
        <v>1.11982805</v>
      </c>
      <c r="J863" s="2">
        <v>-0.5361331</v>
      </c>
      <c r="K863" s="2">
        <v>0.56393925</v>
      </c>
      <c r="L863" s="2">
        <v>-1.5350513</v>
      </c>
      <c r="M863" s="2">
        <v>-0.5062523</v>
      </c>
      <c r="N863" s="2">
        <v>2.11897612</v>
      </c>
      <c r="O863" s="2">
        <v>0.45090439</v>
      </c>
      <c r="P863" s="2">
        <v>0.0</v>
      </c>
      <c r="Q863" s="1">
        <v>0.0</v>
      </c>
      <c r="R863" s="6">
        <v>0.0</v>
      </c>
      <c r="S863" s="2">
        <v>0.0</v>
      </c>
      <c r="T863" s="2">
        <v>0.0</v>
      </c>
      <c r="U863" s="6">
        <v>0.0</v>
      </c>
      <c r="V863" s="6"/>
      <c r="W863" s="6"/>
      <c r="X863" s="6"/>
      <c r="Y863" s="6"/>
      <c r="Z863" s="6"/>
    </row>
    <row r="864">
      <c r="A864" s="1" t="s">
        <v>1185</v>
      </c>
      <c r="B864" s="2">
        <v>0.60762156</v>
      </c>
      <c r="C864" s="2">
        <v>-3.3313746</v>
      </c>
      <c r="D864" s="2">
        <v>0.56069502</v>
      </c>
      <c r="E864" s="2">
        <v>0.9867912</v>
      </c>
      <c r="F864" s="2">
        <v>0.63712304</v>
      </c>
      <c r="G864" s="2">
        <v>-0.8568678</v>
      </c>
      <c r="H864" s="2">
        <v>0.90469112</v>
      </c>
      <c r="I864" s="2">
        <v>1.09313415</v>
      </c>
      <c r="J864" s="2">
        <v>-0.4237535</v>
      </c>
      <c r="K864" s="2">
        <v>0.12010803</v>
      </c>
      <c r="L864" s="2">
        <v>0.04476466</v>
      </c>
      <c r="M864" s="2">
        <v>0.74792029</v>
      </c>
      <c r="N864" s="2">
        <v>2.05794149</v>
      </c>
      <c r="O864" s="2">
        <v>0.61179136</v>
      </c>
      <c r="P864" s="2">
        <v>1.0</v>
      </c>
      <c r="Q864" s="1">
        <v>0.0</v>
      </c>
      <c r="R864" s="6">
        <v>0.0</v>
      </c>
      <c r="S864" s="2">
        <v>0.0</v>
      </c>
      <c r="T864" s="2">
        <v>0.0</v>
      </c>
      <c r="U864" s="6">
        <v>1.0</v>
      </c>
      <c r="V864" s="6"/>
      <c r="W864" s="6"/>
      <c r="X864" s="6"/>
      <c r="Y864" s="6"/>
      <c r="Z864" s="6"/>
    </row>
    <row r="865">
      <c r="A865" s="1" t="s">
        <v>1077</v>
      </c>
      <c r="B865" s="2">
        <v>0.7106188</v>
      </c>
      <c r="C865" s="2">
        <v>0.19437589</v>
      </c>
      <c r="D865" s="2">
        <v>1.65699372</v>
      </c>
      <c r="E865" s="2">
        <v>1.31939443</v>
      </c>
      <c r="F865" s="2">
        <v>-0.9929936</v>
      </c>
      <c r="G865" s="2">
        <v>0.09290834</v>
      </c>
      <c r="H865" s="2">
        <v>0.62788724</v>
      </c>
      <c r="I865" s="2">
        <v>1.06886697</v>
      </c>
      <c r="J865" s="2">
        <v>1.22031754</v>
      </c>
      <c r="K865" s="2">
        <v>-0.3172909</v>
      </c>
      <c r="L865" s="2">
        <v>0.86577137</v>
      </c>
      <c r="M865" s="2">
        <v>-0.800441</v>
      </c>
      <c r="N865" s="2">
        <v>7.42358765</v>
      </c>
      <c r="O865" s="2">
        <v>0.42099454</v>
      </c>
      <c r="P865" s="2">
        <v>0.0</v>
      </c>
      <c r="Q865" s="1">
        <v>0.0</v>
      </c>
      <c r="R865" s="6">
        <v>0.0</v>
      </c>
      <c r="S865" s="2">
        <v>0.0</v>
      </c>
      <c r="T865" s="2">
        <v>0.0</v>
      </c>
      <c r="U865" s="6">
        <v>0.0</v>
      </c>
      <c r="V865" s="6"/>
      <c r="W865" s="6"/>
      <c r="X865" s="6"/>
      <c r="Y865" s="6"/>
      <c r="Z865" s="6"/>
    </row>
    <row r="866">
      <c r="A866" s="1" t="s">
        <v>1114</v>
      </c>
      <c r="B866" s="2">
        <v>0.72533269</v>
      </c>
      <c r="C866" s="2">
        <v>-0.1413841</v>
      </c>
      <c r="D866" s="2">
        <v>1.94203139</v>
      </c>
      <c r="E866" s="2">
        <v>0.60300336</v>
      </c>
      <c r="F866" s="2">
        <v>-0.5039586</v>
      </c>
      <c r="G866" s="2">
        <v>-0.5452225</v>
      </c>
      <c r="H866" s="2">
        <v>0.3219461</v>
      </c>
      <c r="I866" s="2">
        <v>1.0203326</v>
      </c>
      <c r="J866" s="2">
        <v>0.02160243</v>
      </c>
      <c r="K866" s="2">
        <v>0.03648766</v>
      </c>
      <c r="L866" s="2">
        <v>-0.875758</v>
      </c>
      <c r="M866" s="2">
        <v>-0.864956</v>
      </c>
      <c r="N866" s="2">
        <v>3.70614683</v>
      </c>
      <c r="O866" s="2">
        <v>0.08768832</v>
      </c>
      <c r="P866" s="2">
        <v>0.0</v>
      </c>
      <c r="Q866" s="1">
        <v>0.0</v>
      </c>
      <c r="R866" s="6">
        <v>0.0</v>
      </c>
      <c r="S866" s="2">
        <v>0.0</v>
      </c>
      <c r="T866" s="2">
        <v>0.0</v>
      </c>
      <c r="U866" s="6">
        <v>0.0</v>
      </c>
      <c r="V866" s="6"/>
      <c r="W866" s="6"/>
      <c r="X866" s="6"/>
      <c r="Y866" s="6"/>
      <c r="Z866" s="6"/>
    </row>
    <row r="867">
      <c r="A867" s="1" t="s">
        <v>1108</v>
      </c>
      <c r="B867" s="2">
        <v>0.49971969</v>
      </c>
      <c r="C867" s="2">
        <v>1.08035226</v>
      </c>
      <c r="D867" s="2">
        <v>-0.0879484</v>
      </c>
      <c r="E867" s="2">
        <v>0.600156</v>
      </c>
      <c r="F867" s="2">
        <v>1.28916969</v>
      </c>
      <c r="G867" s="2">
        <v>-0.5007018</v>
      </c>
      <c r="H867" s="2">
        <v>0.27824023</v>
      </c>
      <c r="I867" s="2">
        <v>1.01790588</v>
      </c>
      <c r="J867" s="2">
        <v>0.46279619</v>
      </c>
      <c r="K867" s="2">
        <v>0.76977402</v>
      </c>
      <c r="L867" s="2">
        <v>-1.6843252</v>
      </c>
      <c r="M867" s="2">
        <v>-1.3139808</v>
      </c>
      <c r="N867" s="2">
        <v>2.85414941</v>
      </c>
      <c r="O867" s="2">
        <v>0.78028913</v>
      </c>
      <c r="P867" s="2">
        <v>2.0</v>
      </c>
      <c r="Q867" s="1">
        <v>0.0</v>
      </c>
      <c r="R867" s="6">
        <v>0.0</v>
      </c>
      <c r="S867" s="2">
        <v>0.0</v>
      </c>
      <c r="T867" s="2">
        <v>1.0</v>
      </c>
      <c r="U867" s="6">
        <v>1.0</v>
      </c>
      <c r="V867" s="6"/>
      <c r="W867" s="6"/>
      <c r="X867" s="6"/>
      <c r="Y867" s="6"/>
      <c r="Z867" s="6"/>
    </row>
    <row r="868">
      <c r="A868" s="1" t="s">
        <v>1087</v>
      </c>
      <c r="B868" s="2">
        <v>0.39181781</v>
      </c>
      <c r="C868" s="2">
        <v>0.69506598</v>
      </c>
      <c r="D868" s="2">
        <v>1.54553669</v>
      </c>
      <c r="E868" s="2">
        <v>1.67873194</v>
      </c>
      <c r="F868" s="2">
        <v>0.96314637</v>
      </c>
      <c r="G868" s="2">
        <v>-0.5303823</v>
      </c>
      <c r="H868" s="2">
        <v>-0.0131323</v>
      </c>
      <c r="I868" s="2">
        <v>0.94510432</v>
      </c>
      <c r="J868" s="2">
        <v>-0.6693236</v>
      </c>
      <c r="K868" s="2">
        <v>0.48353505</v>
      </c>
      <c r="L868" s="2">
        <v>0.34331256</v>
      </c>
      <c r="M868" s="2">
        <v>0.07954434</v>
      </c>
      <c r="N868" s="2">
        <v>7.54466153</v>
      </c>
      <c r="O868" s="2">
        <v>1.13036114</v>
      </c>
      <c r="P868" s="2">
        <v>1.0</v>
      </c>
      <c r="Q868" s="1">
        <v>0.0</v>
      </c>
      <c r="R868" s="6">
        <v>0.0</v>
      </c>
      <c r="S868" s="2">
        <v>0.0</v>
      </c>
      <c r="T868" s="2">
        <v>0.0</v>
      </c>
      <c r="U868" s="6">
        <v>1.0</v>
      </c>
      <c r="V868" s="6"/>
      <c r="W868" s="6"/>
      <c r="X868" s="6"/>
      <c r="Y868" s="6"/>
      <c r="Z868" s="6"/>
    </row>
    <row r="869">
      <c r="A869" s="1" t="s">
        <v>1220</v>
      </c>
      <c r="B869" s="2">
        <v>1.04903831</v>
      </c>
      <c r="C869" s="2">
        <v>0.81440054</v>
      </c>
      <c r="D869" s="2">
        <v>-0.4515541</v>
      </c>
      <c r="E869" s="2">
        <v>0.47145628</v>
      </c>
      <c r="F869" s="2">
        <v>0.14808806</v>
      </c>
      <c r="G869" s="2">
        <v>-0.218737</v>
      </c>
      <c r="H869" s="2">
        <v>0.3219461</v>
      </c>
      <c r="I869" s="2">
        <v>0.92569057</v>
      </c>
      <c r="J869" s="2">
        <v>1.52415852</v>
      </c>
      <c r="K869" s="2">
        <v>-0.3912627</v>
      </c>
      <c r="L869" s="2">
        <v>1.45042766</v>
      </c>
      <c r="M869" s="2">
        <v>0.06148012</v>
      </c>
      <c r="N869" s="2">
        <v>5.82931207</v>
      </c>
      <c r="O869" s="2">
        <v>0.83621785</v>
      </c>
      <c r="P869" s="2">
        <v>2.0</v>
      </c>
      <c r="Q869" s="1">
        <v>0.0</v>
      </c>
      <c r="R869" s="6">
        <v>0.0</v>
      </c>
      <c r="S869" s="2">
        <v>0.0</v>
      </c>
      <c r="T869" s="2">
        <v>1.0</v>
      </c>
      <c r="U869" s="6">
        <v>1.0</v>
      </c>
      <c r="V869" s="6"/>
      <c r="W869" s="6"/>
      <c r="X869" s="6"/>
      <c r="Y869" s="6"/>
      <c r="Z869" s="6"/>
    </row>
    <row r="870">
      <c r="A870" s="1" t="s">
        <v>1121</v>
      </c>
      <c r="B870" s="2">
        <v>0.14658628</v>
      </c>
      <c r="C870" s="2">
        <v>-0.6584591</v>
      </c>
      <c r="D870" s="2">
        <v>-0.7201473</v>
      </c>
      <c r="E870" s="2">
        <v>0.79324004</v>
      </c>
      <c r="F870" s="2">
        <v>1.12615803</v>
      </c>
      <c r="G870" s="2">
        <v>-0.0851747</v>
      </c>
      <c r="H870" s="2">
        <v>-0.3627793</v>
      </c>
      <c r="I870" s="2">
        <v>0.86744933</v>
      </c>
      <c r="J870" s="2">
        <v>0.44198516</v>
      </c>
      <c r="K870" s="2">
        <v>1.19430824</v>
      </c>
      <c r="L870" s="2">
        <v>-0.5772101</v>
      </c>
      <c r="M870" s="2">
        <v>-0.9578577</v>
      </c>
      <c r="N870" s="2">
        <v>1.10171305</v>
      </c>
      <c r="O870" s="2">
        <v>0.41354183</v>
      </c>
      <c r="P870" s="2">
        <v>1.0</v>
      </c>
      <c r="Q870" s="1">
        <v>0.0</v>
      </c>
      <c r="R870" s="6">
        <v>0.0</v>
      </c>
      <c r="S870" s="2">
        <v>0.0</v>
      </c>
      <c r="T870" s="2">
        <v>0.0</v>
      </c>
      <c r="U870" s="6">
        <v>1.0</v>
      </c>
      <c r="V870" s="6"/>
      <c r="W870" s="6"/>
      <c r="X870" s="6"/>
      <c r="Y870" s="6"/>
      <c r="Z870" s="6"/>
    </row>
    <row r="871">
      <c r="A871" s="1" t="s">
        <v>1273</v>
      </c>
      <c r="B871" s="2">
        <v>-1.1482362</v>
      </c>
      <c r="C871" s="2">
        <v>1.31423035</v>
      </c>
      <c r="D871" s="2">
        <v>-1.2006916</v>
      </c>
      <c r="E871" s="2">
        <v>1.42526763</v>
      </c>
      <c r="F871" s="2">
        <v>-0.3409469</v>
      </c>
      <c r="G871" s="2">
        <v>0.16710961</v>
      </c>
      <c r="H871" s="2">
        <v>0.45306373</v>
      </c>
      <c r="I871" s="2">
        <v>0.79707449</v>
      </c>
      <c r="J871" s="2">
        <v>-0.007533</v>
      </c>
      <c r="K871" s="2">
        <v>1.28436095</v>
      </c>
      <c r="L871" s="2">
        <v>-0.2289042</v>
      </c>
      <c r="M871" s="2">
        <v>-0.3772222</v>
      </c>
      <c r="N871" s="2">
        <v>1.63559118</v>
      </c>
      <c r="O871" s="2">
        <v>1.00872803</v>
      </c>
      <c r="P871" s="2">
        <v>-1.0</v>
      </c>
      <c r="Q871" s="1">
        <v>0.0</v>
      </c>
      <c r="R871" s="6">
        <v>0.0</v>
      </c>
      <c r="S871" s="2">
        <v>0.0</v>
      </c>
      <c r="T871" s="2">
        <v>0.0</v>
      </c>
      <c r="U871" s="6">
        <v>0.0</v>
      </c>
      <c r="V871" s="6"/>
      <c r="W871" s="6"/>
      <c r="X871" s="6"/>
      <c r="Y871" s="6"/>
      <c r="Z871" s="6"/>
    </row>
    <row r="872">
      <c r="A872" s="1" t="s">
        <v>1106</v>
      </c>
      <c r="B872" s="2">
        <v>-0.7607704</v>
      </c>
      <c r="C872" s="2">
        <v>1.05972345</v>
      </c>
      <c r="D872" s="2">
        <v>0.02168149</v>
      </c>
      <c r="E872" s="2">
        <v>-0.316397</v>
      </c>
      <c r="F872" s="2">
        <v>-0.1779353</v>
      </c>
      <c r="G872" s="2">
        <v>1.22076757</v>
      </c>
      <c r="H872" s="2">
        <v>-1.1494851</v>
      </c>
      <c r="I872" s="2">
        <v>0.77523403</v>
      </c>
      <c r="J872" s="2">
        <v>-0.2739141</v>
      </c>
      <c r="K872" s="2">
        <v>-0.7546897</v>
      </c>
      <c r="L872" s="2">
        <v>-0.2662227</v>
      </c>
      <c r="M872" s="2">
        <v>-2.2507394</v>
      </c>
      <c r="N872" s="2">
        <v>-2.468869</v>
      </c>
      <c r="O872" s="2">
        <v>-1.0526042</v>
      </c>
      <c r="P872" s="2">
        <v>0.0</v>
      </c>
      <c r="Q872" s="1">
        <v>0.0</v>
      </c>
      <c r="R872" s="6">
        <v>0.0</v>
      </c>
      <c r="S872" s="2">
        <v>0.0</v>
      </c>
      <c r="T872" s="2">
        <v>0.0</v>
      </c>
      <c r="U872" s="6">
        <v>0.0</v>
      </c>
      <c r="V872" s="6"/>
      <c r="W872" s="6"/>
      <c r="X872" s="6"/>
      <c r="Y872" s="6"/>
      <c r="Z872" s="6"/>
    </row>
    <row r="873">
      <c r="A873" s="1" t="s">
        <v>1078</v>
      </c>
      <c r="B873" s="2">
        <v>1.09808462</v>
      </c>
      <c r="C873" s="2">
        <v>0.19405731</v>
      </c>
      <c r="D873" s="2">
        <v>-0.6470607</v>
      </c>
      <c r="E873" s="2">
        <v>0.73399111</v>
      </c>
      <c r="F873" s="2">
        <v>0.63712304</v>
      </c>
      <c r="G873" s="2">
        <v>-1.1536729</v>
      </c>
      <c r="H873" s="2">
        <v>1.76424002</v>
      </c>
      <c r="I873" s="2">
        <v>0.77523403</v>
      </c>
      <c r="J873" s="2">
        <v>0.22138828</v>
      </c>
      <c r="K873" s="2">
        <v>-0.2368866</v>
      </c>
      <c r="L873" s="2">
        <v>0.30599407</v>
      </c>
      <c r="M873" s="2">
        <v>-0.0185185</v>
      </c>
      <c r="N873" s="2">
        <v>3.57629514</v>
      </c>
      <c r="O873" s="2">
        <v>1.12836344</v>
      </c>
      <c r="P873" s="2">
        <v>0.0</v>
      </c>
      <c r="Q873" s="1">
        <v>0.0</v>
      </c>
      <c r="R873" s="6">
        <v>0.0</v>
      </c>
      <c r="S873" s="2">
        <v>0.0</v>
      </c>
      <c r="T873" s="2">
        <v>0.0</v>
      </c>
      <c r="U873" s="6">
        <v>0.0</v>
      </c>
      <c r="V873" s="6"/>
      <c r="W873" s="6"/>
      <c r="X873" s="6"/>
      <c r="Y873" s="6"/>
      <c r="Z873" s="6"/>
    </row>
    <row r="874">
      <c r="A874" s="1" t="s">
        <v>1271</v>
      </c>
      <c r="B874" s="2">
        <v>-1.1531408</v>
      </c>
      <c r="C874" s="2">
        <v>0.50262741</v>
      </c>
      <c r="D874" s="2">
        <v>0.3249908</v>
      </c>
      <c r="E874" s="2">
        <v>0.05565792</v>
      </c>
      <c r="F874" s="2">
        <v>-0.3409469</v>
      </c>
      <c r="G874" s="2">
        <v>1.41369086</v>
      </c>
      <c r="H874" s="2">
        <v>-1.7322301</v>
      </c>
      <c r="I874" s="2">
        <v>0.72427294</v>
      </c>
      <c r="J874" s="2">
        <v>0.16311741</v>
      </c>
      <c r="K874" s="2">
        <v>-1.867484</v>
      </c>
      <c r="L874" s="2">
        <v>-0.0174328</v>
      </c>
      <c r="M874" s="2">
        <v>-0.3281908</v>
      </c>
      <c r="N874" s="2">
        <v>-1.6491885</v>
      </c>
      <c r="O874" s="2">
        <v>-0.7150522</v>
      </c>
      <c r="P874" s="2">
        <v>-4.0</v>
      </c>
      <c r="Q874" s="1">
        <v>0.0</v>
      </c>
      <c r="R874" s="6">
        <v>0.0</v>
      </c>
      <c r="S874" s="2">
        <v>0.0</v>
      </c>
      <c r="T874" s="2">
        <v>0.0</v>
      </c>
      <c r="U874" s="6">
        <v>0.0</v>
      </c>
      <c r="V874" s="6"/>
      <c r="W874" s="6"/>
      <c r="X874" s="6"/>
      <c r="Y874" s="6"/>
      <c r="Z874" s="6"/>
    </row>
    <row r="875">
      <c r="A875" s="1" t="s">
        <v>1092</v>
      </c>
      <c r="B875" s="2">
        <v>0.21034648</v>
      </c>
      <c r="C875" s="2">
        <v>-0.4917063</v>
      </c>
      <c r="D875" s="2">
        <v>1.66064805</v>
      </c>
      <c r="E875" s="2">
        <v>0.14515373</v>
      </c>
      <c r="F875" s="2">
        <v>-0.0149236</v>
      </c>
      <c r="G875" s="2">
        <v>-0.0109734</v>
      </c>
      <c r="H875" s="2">
        <v>0.11798535</v>
      </c>
      <c r="I875" s="2">
        <v>0.67816529</v>
      </c>
      <c r="J875" s="2">
        <v>-0.8108386</v>
      </c>
      <c r="K875" s="2">
        <v>0.0525685</v>
      </c>
      <c r="L875" s="2">
        <v>0.56722348</v>
      </c>
      <c r="M875" s="2">
        <v>-0.5707674</v>
      </c>
      <c r="N875" s="2">
        <v>3.11745018</v>
      </c>
      <c r="O875" s="2">
        <v>-0.1253632</v>
      </c>
      <c r="P875" s="2">
        <v>2.0</v>
      </c>
      <c r="Q875" s="1">
        <v>0.0</v>
      </c>
      <c r="R875" s="6">
        <v>0.0</v>
      </c>
      <c r="S875" s="2">
        <v>0.0</v>
      </c>
      <c r="T875" s="2">
        <v>1.0</v>
      </c>
      <c r="U875" s="6">
        <v>1.0</v>
      </c>
      <c r="V875" s="6"/>
      <c r="W875" s="6"/>
      <c r="X875" s="6"/>
      <c r="Y875" s="6"/>
      <c r="Z875" s="6"/>
    </row>
    <row r="876">
      <c r="A876" s="1" t="s">
        <v>1206</v>
      </c>
      <c r="B876" s="2">
        <v>-1.3542307</v>
      </c>
      <c r="C876" s="2">
        <v>-0.6606975</v>
      </c>
      <c r="D876" s="2">
        <v>-0.9101724</v>
      </c>
      <c r="E876" s="2">
        <v>-0.8811265</v>
      </c>
      <c r="F876" s="2">
        <v>0.14808806</v>
      </c>
      <c r="G876" s="2">
        <v>0.84976124</v>
      </c>
      <c r="H876" s="2">
        <v>-0.1151127</v>
      </c>
      <c r="I876" s="2">
        <v>0.67573857</v>
      </c>
      <c r="J876" s="2">
        <v>-1.1396528</v>
      </c>
      <c r="K876" s="2">
        <v>0.18764757</v>
      </c>
      <c r="L876" s="2">
        <v>-1.1121084</v>
      </c>
      <c r="M876" s="2">
        <v>-0.9397935</v>
      </c>
      <c r="N876" s="2">
        <v>-5.5964191</v>
      </c>
      <c r="O876" s="2">
        <v>-0.6020145</v>
      </c>
      <c r="P876" s="2">
        <v>-5.0</v>
      </c>
      <c r="Q876" s="1">
        <v>0.0</v>
      </c>
      <c r="R876" s="6">
        <v>0.0</v>
      </c>
      <c r="S876" s="2">
        <v>0.0</v>
      </c>
      <c r="T876" s="2">
        <v>0.0</v>
      </c>
      <c r="U876" s="6">
        <v>0.0</v>
      </c>
      <c r="V876" s="6"/>
      <c r="W876" s="6"/>
      <c r="X876" s="6"/>
      <c r="Y876" s="6"/>
      <c r="Z876" s="6"/>
    </row>
    <row r="877">
      <c r="A877" s="1" t="s">
        <v>1107</v>
      </c>
      <c r="B877" s="2">
        <v>-0.0692175</v>
      </c>
      <c r="C877" s="2">
        <v>1.2694386</v>
      </c>
      <c r="D877" s="2">
        <v>-0.4972332</v>
      </c>
      <c r="E877" s="2">
        <v>0.86654389</v>
      </c>
      <c r="F877" s="2">
        <v>0.8001347</v>
      </c>
      <c r="G877" s="2">
        <v>-0.337459</v>
      </c>
      <c r="H877" s="2">
        <v>0.2636716</v>
      </c>
      <c r="I877" s="2">
        <v>0.62235076</v>
      </c>
      <c r="J877" s="2">
        <v>0.65009542</v>
      </c>
      <c r="K877" s="2">
        <v>0.67007281</v>
      </c>
      <c r="L877" s="2">
        <v>-2.4928924</v>
      </c>
      <c r="M877" s="2">
        <v>-0.612057</v>
      </c>
      <c r="N877" s="2">
        <v>1.07169909</v>
      </c>
      <c r="O877" s="2">
        <v>0.90884508</v>
      </c>
      <c r="P877" s="2">
        <v>2.0</v>
      </c>
      <c r="Q877" s="1">
        <v>0.0</v>
      </c>
      <c r="R877" s="6">
        <v>0.0</v>
      </c>
      <c r="S877" s="2">
        <v>0.0</v>
      </c>
      <c r="T877" s="2">
        <v>1.0</v>
      </c>
      <c r="U877" s="6">
        <v>1.0</v>
      </c>
      <c r="V877" s="6"/>
      <c r="W877" s="6"/>
      <c r="X877" s="6"/>
      <c r="Y877" s="6"/>
      <c r="Z877" s="6"/>
    </row>
    <row r="878">
      <c r="A878" s="1" t="s">
        <v>1150</v>
      </c>
      <c r="B878" s="2">
        <v>-1.2267103</v>
      </c>
      <c r="C878" s="2">
        <v>2.06703874</v>
      </c>
      <c r="D878" s="2">
        <v>-0.716493</v>
      </c>
      <c r="E878" s="2">
        <v>0.42017033</v>
      </c>
      <c r="F878" s="2">
        <v>0.47411138</v>
      </c>
      <c r="G878" s="2">
        <v>-0.159376</v>
      </c>
      <c r="H878" s="2">
        <v>-0.3919165</v>
      </c>
      <c r="I878" s="2">
        <v>0.56896295</v>
      </c>
      <c r="J878" s="2">
        <v>0.34209223</v>
      </c>
      <c r="K878" s="2">
        <v>-0.703231</v>
      </c>
      <c r="L878" s="2">
        <v>1.00260582</v>
      </c>
      <c r="M878" s="2">
        <v>0.81243534</v>
      </c>
      <c r="N878" s="2">
        <v>2.23680177</v>
      </c>
      <c r="O878" s="2">
        <v>0.92102172</v>
      </c>
      <c r="P878" s="2">
        <v>-2.0</v>
      </c>
      <c r="Q878" s="1">
        <v>0.0</v>
      </c>
      <c r="R878" s="6">
        <v>0.0</v>
      </c>
      <c r="S878" s="2">
        <v>0.0</v>
      </c>
      <c r="T878" s="2">
        <v>0.0</v>
      </c>
      <c r="U878" s="6">
        <v>0.0</v>
      </c>
      <c r="V878" s="6"/>
      <c r="W878" s="6"/>
      <c r="X878" s="6"/>
      <c r="Y878" s="6"/>
      <c r="Z878" s="6"/>
    </row>
    <row r="879">
      <c r="A879" s="1" t="s">
        <v>1232</v>
      </c>
      <c r="B879" s="2">
        <v>0.86266235</v>
      </c>
      <c r="C879" s="2">
        <v>-2.143892</v>
      </c>
      <c r="D879" s="2">
        <v>-0.1354547</v>
      </c>
      <c r="E879" s="2">
        <v>-0.117222</v>
      </c>
      <c r="F879" s="2">
        <v>-1.9710635</v>
      </c>
      <c r="G879" s="2">
        <v>0.07806809</v>
      </c>
      <c r="H879" s="2">
        <v>0.01600497</v>
      </c>
      <c r="I879" s="2">
        <v>0.54469577</v>
      </c>
      <c r="J879" s="2">
        <v>-0.6651614</v>
      </c>
      <c r="K879" s="2">
        <v>-0.4845316</v>
      </c>
      <c r="L879" s="2">
        <v>-0.2537832</v>
      </c>
      <c r="M879" s="2">
        <v>0.37373298</v>
      </c>
      <c r="N879" s="2">
        <v>-3.7251874</v>
      </c>
      <c r="O879" s="2">
        <v>-0.800524</v>
      </c>
      <c r="P879" s="2">
        <v>-1.0</v>
      </c>
      <c r="Q879" s="1">
        <v>0.0</v>
      </c>
      <c r="R879" s="6">
        <v>0.0</v>
      </c>
      <c r="S879" s="2">
        <v>0.0</v>
      </c>
      <c r="T879" s="2">
        <v>0.0</v>
      </c>
      <c r="U879" s="6">
        <v>0.0</v>
      </c>
      <c r="V879" s="6"/>
      <c r="W879" s="6"/>
      <c r="X879" s="6"/>
      <c r="Y879" s="6"/>
      <c r="Z879" s="6"/>
    </row>
    <row r="880">
      <c r="A880" s="1" t="s">
        <v>1131</v>
      </c>
      <c r="B880" s="2">
        <v>0.99508737</v>
      </c>
      <c r="C880" s="2">
        <v>1.19635897</v>
      </c>
      <c r="D880" s="2">
        <v>0.31768214</v>
      </c>
      <c r="E880" s="2">
        <v>0.73949888</v>
      </c>
      <c r="F880" s="2">
        <v>-0.9929936</v>
      </c>
      <c r="G880" s="2">
        <v>-0.2484175</v>
      </c>
      <c r="H880" s="2">
        <v>1.0066715</v>
      </c>
      <c r="I880" s="2">
        <v>0.54226905</v>
      </c>
      <c r="J880" s="2">
        <v>-0.4653756</v>
      </c>
      <c r="K880" s="2">
        <v>-0.5359903</v>
      </c>
      <c r="L880" s="2">
        <v>1.23895624</v>
      </c>
      <c r="M880" s="2">
        <v>0.93372364</v>
      </c>
      <c r="N880" s="2">
        <v>5.236867</v>
      </c>
      <c r="O880" s="2">
        <v>0.85256921</v>
      </c>
      <c r="P880" s="2">
        <v>3.0</v>
      </c>
      <c r="Q880" s="1">
        <v>0.0</v>
      </c>
      <c r="R880" s="6">
        <v>0.0</v>
      </c>
      <c r="S880" s="2">
        <v>1.0</v>
      </c>
      <c r="T880" s="2">
        <v>1.0</v>
      </c>
      <c r="U880" s="6">
        <v>1.0</v>
      </c>
      <c r="V880" s="6"/>
      <c r="W880" s="6"/>
      <c r="X880" s="6"/>
      <c r="Y880" s="6"/>
      <c r="Z880" s="6"/>
    </row>
    <row r="881">
      <c r="A881" s="1" t="s">
        <v>1119</v>
      </c>
      <c r="B881" s="2">
        <v>0.23486963</v>
      </c>
      <c r="C881" s="2">
        <v>0.02010914</v>
      </c>
      <c r="D881" s="2">
        <v>0.42731201</v>
      </c>
      <c r="E881" s="2">
        <v>-0.0941513</v>
      </c>
      <c r="F881" s="2">
        <v>0.63712304</v>
      </c>
      <c r="G881" s="2">
        <v>-0.2484175</v>
      </c>
      <c r="H881" s="2">
        <v>0.96296562</v>
      </c>
      <c r="I881" s="2">
        <v>0.53741561</v>
      </c>
      <c r="J881" s="2">
        <v>-0.7067835</v>
      </c>
      <c r="K881" s="2">
        <v>0.33880747</v>
      </c>
      <c r="L881" s="2">
        <v>0.13184113</v>
      </c>
      <c r="M881" s="2">
        <v>0.79953233</v>
      </c>
      <c r="N881" s="2">
        <v>3.62981557</v>
      </c>
      <c r="O881" s="2">
        <v>0.88238141</v>
      </c>
      <c r="P881" s="2">
        <v>-5.0</v>
      </c>
      <c r="Q881" s="1">
        <v>0.0</v>
      </c>
      <c r="R881" s="6">
        <v>0.0</v>
      </c>
      <c r="S881" s="2">
        <v>0.0</v>
      </c>
      <c r="T881" s="2">
        <v>0.0</v>
      </c>
      <c r="U881" s="6">
        <v>0.0</v>
      </c>
      <c r="V881" s="6"/>
      <c r="W881" s="6"/>
      <c r="X881" s="6"/>
      <c r="Y881" s="6"/>
      <c r="Z881" s="6"/>
    </row>
    <row r="882">
      <c r="A882" s="1" t="s">
        <v>1177</v>
      </c>
      <c r="B882" s="2">
        <v>0.90189939</v>
      </c>
      <c r="C882" s="2">
        <v>0.41380014</v>
      </c>
      <c r="D882" s="2">
        <v>-0.9850861</v>
      </c>
      <c r="E882" s="2">
        <v>-0.0829746</v>
      </c>
      <c r="F882" s="2">
        <v>0.96314637</v>
      </c>
      <c r="G882" s="2">
        <v>-0.9013886</v>
      </c>
      <c r="H882" s="2">
        <v>0.56961274</v>
      </c>
      <c r="I882" s="2">
        <v>0.51314843</v>
      </c>
      <c r="J882" s="2">
        <v>1.34102149</v>
      </c>
      <c r="K882" s="2">
        <v>-0.185428</v>
      </c>
      <c r="L882" s="2">
        <v>0.67917894</v>
      </c>
      <c r="M882" s="2">
        <v>0.4021196</v>
      </c>
      <c r="N882" s="2">
        <v>3.14680934</v>
      </c>
      <c r="O882" s="2">
        <v>0.91406795</v>
      </c>
      <c r="P882" s="2">
        <v>-1.0</v>
      </c>
      <c r="Q882" s="1">
        <v>0.0</v>
      </c>
      <c r="R882" s="6">
        <v>0.0</v>
      </c>
      <c r="S882" s="2">
        <v>0.0</v>
      </c>
      <c r="T882" s="2">
        <v>0.0</v>
      </c>
      <c r="U882" s="6">
        <v>0.0</v>
      </c>
      <c r="V882" s="6"/>
      <c r="W882" s="6"/>
      <c r="X882" s="6"/>
      <c r="Y882" s="6"/>
      <c r="Z882" s="6"/>
    </row>
    <row r="883">
      <c r="A883" s="1" t="s">
        <v>1103</v>
      </c>
      <c r="B883" s="2">
        <v>0.41143634</v>
      </c>
      <c r="C883" s="2">
        <v>0.02956895</v>
      </c>
      <c r="D883" s="2">
        <v>0.07466927</v>
      </c>
      <c r="E883" s="2">
        <v>0.22514482</v>
      </c>
      <c r="F883" s="2">
        <v>-0.5039586</v>
      </c>
      <c r="G883" s="2">
        <v>-0.3819798</v>
      </c>
      <c r="H883" s="2">
        <v>0.45306373</v>
      </c>
      <c r="I883" s="2">
        <v>0.51314843</v>
      </c>
      <c r="J883" s="2">
        <v>-0.452889</v>
      </c>
      <c r="K883" s="2">
        <v>-0.0246195</v>
      </c>
      <c r="L883" s="2">
        <v>0.03232517</v>
      </c>
      <c r="M883" s="2">
        <v>0.08470554</v>
      </c>
      <c r="N883" s="2">
        <v>0.77319156</v>
      </c>
      <c r="O883" s="2">
        <v>0.20641963</v>
      </c>
      <c r="P883" s="2">
        <v>0.0</v>
      </c>
      <c r="Q883" s="1">
        <v>0.0</v>
      </c>
      <c r="R883" s="6">
        <v>0.0</v>
      </c>
      <c r="S883" s="2">
        <v>0.0</v>
      </c>
      <c r="T883" s="2">
        <v>0.0</v>
      </c>
      <c r="U883" s="6">
        <v>0.0</v>
      </c>
      <c r="V883" s="6"/>
      <c r="W883" s="6"/>
      <c r="X883" s="6"/>
      <c r="Y883" s="6"/>
      <c r="Z883" s="6"/>
    </row>
    <row r="884">
      <c r="A884" s="1" t="s">
        <v>1099</v>
      </c>
      <c r="B884" s="2">
        <v>0.59290767</v>
      </c>
      <c r="C884" s="2">
        <v>-0.831546</v>
      </c>
      <c r="D884" s="2">
        <v>-0.4698258</v>
      </c>
      <c r="E884" s="2">
        <v>0.16528488</v>
      </c>
      <c r="F884" s="2">
        <v>-0.1779353</v>
      </c>
      <c r="G884" s="2">
        <v>-0.515542</v>
      </c>
      <c r="H884" s="2">
        <v>0.84641662</v>
      </c>
      <c r="I884" s="2">
        <v>0.50586827</v>
      </c>
      <c r="J884" s="2">
        <v>0.07154889</v>
      </c>
      <c r="K884" s="2">
        <v>-0.1789956</v>
      </c>
      <c r="L884" s="2">
        <v>1.45042766</v>
      </c>
      <c r="M884" s="2">
        <v>0.78662932</v>
      </c>
      <c r="N884" s="2">
        <v>2.14580342</v>
      </c>
      <c r="O884" s="2">
        <v>0.52071549</v>
      </c>
      <c r="P884" s="2">
        <v>1.0</v>
      </c>
      <c r="Q884" s="1">
        <v>0.0</v>
      </c>
      <c r="R884" s="6">
        <v>0.0</v>
      </c>
      <c r="S884" s="2">
        <v>0.0</v>
      </c>
      <c r="T884" s="2">
        <v>0.0</v>
      </c>
      <c r="U884" s="6">
        <v>1.0</v>
      </c>
      <c r="V884" s="6"/>
      <c r="W884" s="6"/>
      <c r="X884" s="6"/>
      <c r="Y884" s="6"/>
      <c r="Z884" s="6"/>
    </row>
    <row r="885">
      <c r="A885" s="1" t="s">
        <v>1272</v>
      </c>
      <c r="B885" s="2">
        <v>-1.2267103</v>
      </c>
      <c r="C885" s="2">
        <v>2.11967322</v>
      </c>
      <c r="D885" s="2">
        <v>-0.1683436</v>
      </c>
      <c r="E885" s="2">
        <v>0.81373699</v>
      </c>
      <c r="F885" s="2">
        <v>1.94121633</v>
      </c>
      <c r="G885" s="2">
        <v>0.06322784</v>
      </c>
      <c r="H885" s="2">
        <v>-0.7124263</v>
      </c>
      <c r="I885" s="2">
        <v>0.39666594</v>
      </c>
      <c r="J885" s="2">
        <v>-0.1407236</v>
      </c>
      <c r="K885" s="2">
        <v>0.63791112</v>
      </c>
      <c r="L885" s="2">
        <v>0.35575205</v>
      </c>
      <c r="M885" s="2">
        <v>-0.0236798</v>
      </c>
      <c r="N885" s="2">
        <v>4.12837523</v>
      </c>
      <c r="O885" s="2">
        <v>1.11421769</v>
      </c>
      <c r="P885" s="2">
        <v>-1.0</v>
      </c>
      <c r="Q885" s="1">
        <v>0.0</v>
      </c>
      <c r="R885" s="6">
        <v>0.0</v>
      </c>
      <c r="S885" s="2">
        <v>0.0</v>
      </c>
      <c r="T885" s="2">
        <v>0.0</v>
      </c>
      <c r="U885" s="6">
        <v>0.0</v>
      </c>
      <c r="V885" s="6"/>
      <c r="W885" s="6"/>
      <c r="X885" s="6"/>
      <c r="Y885" s="6"/>
      <c r="Z885" s="6"/>
    </row>
    <row r="886">
      <c r="A886" s="1" t="s">
        <v>1112</v>
      </c>
      <c r="B886" s="2">
        <v>0.74495121</v>
      </c>
      <c r="C886" s="2">
        <v>1.17965434</v>
      </c>
      <c r="D886" s="2">
        <v>-1.0216294</v>
      </c>
      <c r="E886" s="2">
        <v>1.47592837</v>
      </c>
      <c r="F886" s="2">
        <v>0.96314637</v>
      </c>
      <c r="G886" s="2">
        <v>-1.450478</v>
      </c>
      <c r="H886" s="2">
        <v>1.19606363</v>
      </c>
      <c r="I886" s="2">
        <v>0.38938578</v>
      </c>
      <c r="J886" s="2">
        <v>1.8321617</v>
      </c>
      <c r="K886" s="2">
        <v>0.61861411</v>
      </c>
      <c r="L886" s="2">
        <v>1.32603271</v>
      </c>
      <c r="M886" s="2">
        <v>1.71048488</v>
      </c>
      <c r="N886" s="2">
        <v>8.39278653</v>
      </c>
      <c r="O886" s="2">
        <v>2.31639592</v>
      </c>
      <c r="P886" s="2">
        <v>3.0</v>
      </c>
      <c r="Q886" s="1">
        <v>0.0</v>
      </c>
      <c r="R886" s="6">
        <v>0.0</v>
      </c>
      <c r="S886" s="2">
        <v>1.0</v>
      </c>
      <c r="T886" s="2">
        <v>1.0</v>
      </c>
      <c r="U886" s="6">
        <v>1.0</v>
      </c>
      <c r="V886" s="6"/>
      <c r="W886" s="6"/>
      <c r="X886" s="6"/>
      <c r="Y886" s="6"/>
      <c r="Z886" s="6"/>
    </row>
    <row r="887">
      <c r="A887" s="1" t="s">
        <v>1118</v>
      </c>
      <c r="B887" s="2">
        <v>0.37219929</v>
      </c>
      <c r="C887" s="2">
        <v>0.55915377</v>
      </c>
      <c r="D887" s="2">
        <v>0.0162</v>
      </c>
      <c r="E887" s="2">
        <v>1.11242824</v>
      </c>
      <c r="F887" s="2">
        <v>-0.5039586</v>
      </c>
      <c r="G887" s="2">
        <v>0.09290834</v>
      </c>
      <c r="H887" s="2">
        <v>-0.2025244</v>
      </c>
      <c r="I887" s="2">
        <v>0.36997204</v>
      </c>
      <c r="J887" s="2">
        <v>-1.0688953</v>
      </c>
      <c r="K887" s="2">
        <v>1.22968609</v>
      </c>
      <c r="L887" s="2">
        <v>0.44282852</v>
      </c>
      <c r="M887" s="2">
        <v>0.63179319</v>
      </c>
      <c r="N887" s="2">
        <v>3.24892716</v>
      </c>
      <c r="O887" s="2">
        <v>0.66092619</v>
      </c>
      <c r="P887" s="2">
        <v>-1.0</v>
      </c>
      <c r="Q887" s="1">
        <v>0.0</v>
      </c>
      <c r="R887" s="6">
        <v>0.0</v>
      </c>
      <c r="S887" s="2">
        <v>0.0</v>
      </c>
      <c r="T887" s="2">
        <v>0.0</v>
      </c>
      <c r="U887" s="6">
        <v>0.0</v>
      </c>
      <c r="V887" s="6"/>
      <c r="W887" s="6"/>
      <c r="X887" s="6"/>
      <c r="Y887" s="6"/>
      <c r="Z887" s="6"/>
    </row>
    <row r="888">
      <c r="A888" s="1" t="s">
        <v>1132</v>
      </c>
      <c r="B888" s="2">
        <v>-0.3831138</v>
      </c>
      <c r="C888" s="2">
        <v>0.62942462</v>
      </c>
      <c r="D888" s="2">
        <v>0.26286721</v>
      </c>
      <c r="E888" s="2">
        <v>-0.6187092</v>
      </c>
      <c r="F888" s="2">
        <v>-0.1779353</v>
      </c>
      <c r="G888" s="2">
        <v>0.77555998</v>
      </c>
      <c r="H888" s="2">
        <v>0.39478923</v>
      </c>
      <c r="I888" s="2">
        <v>0.36754532</v>
      </c>
      <c r="J888" s="2">
        <v>-1.468467</v>
      </c>
      <c r="K888" s="2">
        <v>0.9241501</v>
      </c>
      <c r="L888" s="2">
        <v>1.32603271</v>
      </c>
      <c r="M888" s="2">
        <v>-0.7488289</v>
      </c>
      <c r="N888" s="2">
        <v>1.66423792</v>
      </c>
      <c r="O888" s="2">
        <v>-0.1331684</v>
      </c>
      <c r="P888" s="2">
        <v>0.0</v>
      </c>
      <c r="Q888" s="1">
        <v>0.0</v>
      </c>
      <c r="R888" s="6">
        <v>0.0</v>
      </c>
      <c r="S888" s="2">
        <v>0.0</v>
      </c>
      <c r="T888" s="2">
        <v>0.0</v>
      </c>
      <c r="U888" s="6">
        <v>0.0</v>
      </c>
      <c r="V888" s="6"/>
      <c r="W888" s="6"/>
      <c r="X888" s="6"/>
      <c r="Y888" s="6"/>
      <c r="Z888" s="6"/>
    </row>
    <row r="889">
      <c r="A889" s="1" t="s">
        <v>1234</v>
      </c>
      <c r="B889" s="2">
        <v>-0.4223509</v>
      </c>
      <c r="C889" s="2">
        <v>0.02010914</v>
      </c>
      <c r="D889" s="2">
        <v>0.3816329</v>
      </c>
      <c r="E889" s="2">
        <v>-0.7840629</v>
      </c>
      <c r="F889" s="2">
        <v>-0.9929936</v>
      </c>
      <c r="G889" s="2">
        <v>0.6419977</v>
      </c>
      <c r="H889" s="2">
        <v>-1.0475047</v>
      </c>
      <c r="I889" s="2">
        <v>0.3651186</v>
      </c>
      <c r="J889" s="2">
        <v>-1.6349552</v>
      </c>
      <c r="K889" s="2">
        <v>-1.2596282</v>
      </c>
      <c r="L889" s="2">
        <v>-1.5972488</v>
      </c>
      <c r="M889" s="2">
        <v>0.79953233</v>
      </c>
      <c r="N889" s="2">
        <v>-5.0615695</v>
      </c>
      <c r="O889" s="2">
        <v>-0.759088</v>
      </c>
      <c r="P889" s="2">
        <v>-4.0</v>
      </c>
      <c r="Q889" s="1">
        <v>0.0</v>
      </c>
      <c r="R889" s="6">
        <v>0.0</v>
      </c>
      <c r="S889" s="2">
        <v>0.0</v>
      </c>
      <c r="T889" s="2">
        <v>0.0</v>
      </c>
      <c r="U889" s="6">
        <v>0.0</v>
      </c>
      <c r="V889" s="6"/>
      <c r="W889" s="6"/>
      <c r="X889" s="6"/>
      <c r="Y889" s="6"/>
      <c r="Z889" s="6"/>
    </row>
    <row r="890">
      <c r="A890" s="1" t="s">
        <v>1133</v>
      </c>
      <c r="B890" s="2">
        <v>-0.5645852</v>
      </c>
      <c r="C890" s="2">
        <v>-0.3300367</v>
      </c>
      <c r="D890" s="2">
        <v>-0.6561965</v>
      </c>
      <c r="E890" s="2">
        <v>-0.5233713</v>
      </c>
      <c r="F890" s="2">
        <v>-0.1779353</v>
      </c>
      <c r="G890" s="2">
        <v>-0.4116603</v>
      </c>
      <c r="H890" s="2">
        <v>0.948397</v>
      </c>
      <c r="I890" s="2">
        <v>0.3651186</v>
      </c>
      <c r="J890" s="2">
        <v>-1.3644119</v>
      </c>
      <c r="K890" s="2">
        <v>0.62183028</v>
      </c>
      <c r="L890" s="2">
        <v>-0.7389236</v>
      </c>
      <c r="M890" s="2">
        <v>-0.5914122</v>
      </c>
      <c r="N890" s="2">
        <v>-3.732775</v>
      </c>
      <c r="O890" s="2">
        <v>-0.1185398</v>
      </c>
      <c r="P890" s="2">
        <v>1.0</v>
      </c>
      <c r="Q890" s="1">
        <v>0.0</v>
      </c>
      <c r="R890" s="6">
        <v>0.0</v>
      </c>
      <c r="S890" s="2">
        <v>0.0</v>
      </c>
      <c r="T890" s="2">
        <v>0.0</v>
      </c>
      <c r="U890" s="6">
        <v>1.0</v>
      </c>
      <c r="V890" s="6"/>
      <c r="W890" s="6"/>
      <c r="X890" s="6"/>
      <c r="Y890" s="6"/>
      <c r="Z890" s="6"/>
    </row>
    <row r="891">
      <c r="A891" s="1" t="s">
        <v>1242</v>
      </c>
      <c r="B891" s="2">
        <v>0.31824835</v>
      </c>
      <c r="C891" s="2">
        <v>0.02010914</v>
      </c>
      <c r="D891" s="2">
        <v>1.49072175</v>
      </c>
      <c r="E891" s="2">
        <v>-0.128234</v>
      </c>
      <c r="F891" s="2">
        <v>0.31109972</v>
      </c>
      <c r="G891" s="2">
        <v>0.40455366</v>
      </c>
      <c r="H891" s="2">
        <v>0.10341672</v>
      </c>
      <c r="I891" s="2">
        <v>0.35783844</v>
      </c>
      <c r="J891" s="2">
        <v>-0.6110528</v>
      </c>
      <c r="K891" s="2">
        <v>0.60896561</v>
      </c>
      <c r="L891" s="2">
        <v>-1.3235798</v>
      </c>
      <c r="M891" s="2">
        <v>-1.4533333</v>
      </c>
      <c r="N891" s="2">
        <v>1.39571399</v>
      </c>
      <c r="O891" s="2">
        <v>-0.3277901</v>
      </c>
      <c r="P891" s="2">
        <v>2.0</v>
      </c>
      <c r="Q891" s="1">
        <v>0.0</v>
      </c>
      <c r="R891" s="6">
        <v>0.0</v>
      </c>
      <c r="S891" s="2">
        <v>0.0</v>
      </c>
      <c r="T891" s="2">
        <v>1.0</v>
      </c>
      <c r="U891" s="6">
        <v>1.0</v>
      </c>
      <c r="V891" s="6"/>
      <c r="W891" s="6"/>
      <c r="X891" s="6"/>
      <c r="Y891" s="6"/>
      <c r="Z891" s="6"/>
    </row>
    <row r="892">
      <c r="A892" s="1" t="s">
        <v>1231</v>
      </c>
      <c r="B892" s="2">
        <v>-0.0839314</v>
      </c>
      <c r="C892" s="2">
        <v>-0.8016594</v>
      </c>
      <c r="D892" s="2">
        <v>-0.7749622</v>
      </c>
      <c r="E892" s="2">
        <v>0.60015296</v>
      </c>
      <c r="F892" s="2">
        <v>1.45218135</v>
      </c>
      <c r="G892" s="2">
        <v>0.00386683</v>
      </c>
      <c r="H892" s="2">
        <v>-0.0568382</v>
      </c>
      <c r="I892" s="2">
        <v>0.35298501</v>
      </c>
      <c r="J892" s="2">
        <v>-0.0241818</v>
      </c>
      <c r="K892" s="2">
        <v>0.04935233</v>
      </c>
      <c r="L892" s="2">
        <v>0.19403861</v>
      </c>
      <c r="M892" s="2">
        <v>0.20857444</v>
      </c>
      <c r="N892" s="2">
        <v>0.71484938</v>
      </c>
      <c r="O892" s="2">
        <v>0.53233592</v>
      </c>
      <c r="P892" s="2">
        <v>0.0</v>
      </c>
      <c r="Q892" s="1">
        <v>0.0</v>
      </c>
      <c r="R892" s="6">
        <v>0.0</v>
      </c>
      <c r="S892" s="2">
        <v>0.0</v>
      </c>
      <c r="T892" s="2">
        <v>0.0</v>
      </c>
      <c r="U892" s="6">
        <v>0.0</v>
      </c>
      <c r="V892" s="6"/>
      <c r="W892" s="6"/>
      <c r="X892" s="6"/>
      <c r="Y892" s="6"/>
      <c r="Z892" s="6"/>
    </row>
    <row r="893">
      <c r="A893" s="1" t="s">
        <v>1102</v>
      </c>
      <c r="B893" s="2">
        <v>-0.2899258</v>
      </c>
      <c r="C893" s="2">
        <v>0.32239216</v>
      </c>
      <c r="D893" s="2">
        <v>-0.1445905</v>
      </c>
      <c r="E893" s="2">
        <v>0.4898709</v>
      </c>
      <c r="F893" s="2">
        <v>0.96314637</v>
      </c>
      <c r="G893" s="2">
        <v>-0.3671395</v>
      </c>
      <c r="H893" s="2">
        <v>0.45306373</v>
      </c>
      <c r="I893" s="2">
        <v>0.35055829</v>
      </c>
      <c r="J893" s="2">
        <v>-0.0949393</v>
      </c>
      <c r="K893" s="2">
        <v>0.12975654</v>
      </c>
      <c r="L893" s="2">
        <v>-3.0029118</v>
      </c>
      <c r="M893" s="2">
        <v>-1.2881748</v>
      </c>
      <c r="N893" s="2">
        <v>-2.4120574</v>
      </c>
      <c r="O893" s="2">
        <v>0.18965618</v>
      </c>
      <c r="P893" s="2">
        <v>0.0</v>
      </c>
      <c r="Q893" s="1">
        <v>0.0</v>
      </c>
      <c r="R893" s="6">
        <v>0.0</v>
      </c>
      <c r="S893" s="2">
        <v>0.0</v>
      </c>
      <c r="T893" s="2">
        <v>0.0</v>
      </c>
      <c r="U893" s="6">
        <v>0.0</v>
      </c>
      <c r="V893" s="6"/>
      <c r="W893" s="6"/>
      <c r="X893" s="6"/>
      <c r="Y893" s="6"/>
      <c r="Z893" s="6"/>
    </row>
    <row r="894">
      <c r="A894" s="1" t="s">
        <v>1120</v>
      </c>
      <c r="B894" s="2">
        <v>0.90189939</v>
      </c>
      <c r="C894" s="2">
        <v>1.97972343</v>
      </c>
      <c r="D894" s="2">
        <v>0.63195444</v>
      </c>
      <c r="E894" s="2">
        <v>0.04549912</v>
      </c>
      <c r="F894" s="2">
        <v>1.28916969</v>
      </c>
      <c r="G894" s="2">
        <v>-1.4207975</v>
      </c>
      <c r="H894" s="2">
        <v>1.72053415</v>
      </c>
      <c r="I894" s="2">
        <v>0.34570485</v>
      </c>
      <c r="J894" s="2">
        <v>0.10900874</v>
      </c>
      <c r="K894" s="2">
        <v>1.47411488</v>
      </c>
      <c r="L894" s="2">
        <v>0.82845289</v>
      </c>
      <c r="M894" s="2">
        <v>0.72985607</v>
      </c>
      <c r="N894" s="2">
        <v>9.28193843</v>
      </c>
      <c r="O894" s="2">
        <v>1.91883581</v>
      </c>
      <c r="P894" s="2">
        <v>3.0</v>
      </c>
      <c r="Q894" s="1">
        <v>0.0</v>
      </c>
      <c r="R894" s="6">
        <v>0.0</v>
      </c>
      <c r="S894" s="2">
        <v>1.0</v>
      </c>
      <c r="T894" s="2">
        <v>1.0</v>
      </c>
      <c r="U894" s="6">
        <v>1.0</v>
      </c>
      <c r="V894" s="6"/>
      <c r="W894" s="6"/>
      <c r="X894" s="6"/>
      <c r="Y894" s="6"/>
      <c r="Z894" s="6"/>
    </row>
    <row r="895">
      <c r="A895" s="1" t="s">
        <v>1127</v>
      </c>
      <c r="B895" s="2">
        <v>-0.5449666</v>
      </c>
      <c r="C895" s="2">
        <v>0.02010914</v>
      </c>
      <c r="D895" s="2">
        <v>-0.0294791</v>
      </c>
      <c r="E895" s="2">
        <v>0.55784431</v>
      </c>
      <c r="F895" s="2">
        <v>-2.9491335</v>
      </c>
      <c r="G895" s="2">
        <v>-0.5303823</v>
      </c>
      <c r="H895" s="2">
        <v>-0.4210538</v>
      </c>
      <c r="I895" s="2">
        <v>0.34327813</v>
      </c>
      <c r="J895" s="2">
        <v>0.61263557</v>
      </c>
      <c r="K895" s="2">
        <v>1.27792861</v>
      </c>
      <c r="L895" s="2">
        <v>-1.1618664</v>
      </c>
      <c r="M895" s="2">
        <v>0.15180119</v>
      </c>
      <c r="N895" s="2">
        <v>-2.523755</v>
      </c>
      <c r="O895" s="2">
        <v>-0.2465279</v>
      </c>
      <c r="P895" s="2">
        <v>0.0</v>
      </c>
      <c r="Q895" s="1">
        <v>0.0</v>
      </c>
      <c r="R895" s="6">
        <v>0.0</v>
      </c>
      <c r="S895" s="2">
        <v>0.0</v>
      </c>
      <c r="T895" s="2">
        <v>0.0</v>
      </c>
      <c r="U895" s="6">
        <v>0.0</v>
      </c>
      <c r="V895" s="6"/>
      <c r="W895" s="6"/>
      <c r="X895" s="6"/>
      <c r="Y895" s="6"/>
      <c r="Z895" s="6"/>
    </row>
    <row r="896">
      <c r="A896" s="1" t="s">
        <v>1168</v>
      </c>
      <c r="B896" s="2">
        <v>-0.6921055</v>
      </c>
      <c r="C896" s="2">
        <v>0.02010914</v>
      </c>
      <c r="D896" s="2">
        <v>0.36701559</v>
      </c>
      <c r="E896" s="2">
        <v>-0.7798061</v>
      </c>
      <c r="F896" s="2">
        <v>-0.0149236</v>
      </c>
      <c r="G896" s="2">
        <v>0.52327568</v>
      </c>
      <c r="H896" s="2">
        <v>-0.9018184</v>
      </c>
      <c r="I896" s="2">
        <v>0.3262911</v>
      </c>
      <c r="J896" s="2">
        <v>-1.0147867</v>
      </c>
      <c r="K896" s="2">
        <v>0.37418533</v>
      </c>
      <c r="L896" s="2">
        <v>-0.1542673</v>
      </c>
      <c r="M896" s="2">
        <v>-0.3230296</v>
      </c>
      <c r="N896" s="2">
        <v>-1.8314531</v>
      </c>
      <c r="O896" s="2">
        <v>-0.5396792</v>
      </c>
      <c r="P896" s="2">
        <v>-1.0</v>
      </c>
      <c r="Q896" s="1">
        <v>0.0</v>
      </c>
      <c r="R896" s="6">
        <v>0.0</v>
      </c>
      <c r="S896" s="2">
        <v>0.0</v>
      </c>
      <c r="T896" s="2">
        <v>0.0</v>
      </c>
      <c r="U896" s="6">
        <v>0.0</v>
      </c>
      <c r="V896" s="6"/>
      <c r="W896" s="6"/>
      <c r="X896" s="6"/>
      <c r="Y896" s="6"/>
      <c r="Z896" s="6"/>
    </row>
    <row r="897">
      <c r="A897" s="1" t="s">
        <v>1162</v>
      </c>
      <c r="B897" s="2">
        <v>0.81852067</v>
      </c>
      <c r="C897" s="2">
        <v>0.17434986</v>
      </c>
      <c r="D897" s="2">
        <v>0.54059621</v>
      </c>
      <c r="E897" s="2">
        <v>0.30687727</v>
      </c>
      <c r="F897" s="2">
        <v>1.12615803</v>
      </c>
      <c r="G897" s="2">
        <v>-0.9310691</v>
      </c>
      <c r="H897" s="2">
        <v>0.97753425</v>
      </c>
      <c r="I897" s="2">
        <v>0.31415751</v>
      </c>
      <c r="J897" s="2">
        <v>-0.4071047</v>
      </c>
      <c r="K897" s="2">
        <v>0.06543317</v>
      </c>
      <c r="L897" s="2">
        <v>1.3509117</v>
      </c>
      <c r="M897" s="2">
        <v>1.14275241</v>
      </c>
      <c r="N897" s="2">
        <v>6.04164318</v>
      </c>
      <c r="O897" s="2">
        <v>1.18796014</v>
      </c>
      <c r="P897" s="2">
        <v>2.0</v>
      </c>
      <c r="Q897" s="1">
        <v>0.0</v>
      </c>
      <c r="R897" s="6">
        <v>0.0</v>
      </c>
      <c r="S897" s="2">
        <v>0.0</v>
      </c>
      <c r="T897" s="2">
        <v>1.0</v>
      </c>
      <c r="U897" s="6">
        <v>1.0</v>
      </c>
      <c r="V897" s="6"/>
      <c r="W897" s="6"/>
      <c r="X897" s="6"/>
      <c r="Y897" s="6"/>
      <c r="Z897" s="6"/>
    </row>
    <row r="898">
      <c r="A898" s="1" t="s">
        <v>1157</v>
      </c>
      <c r="B898" s="2">
        <v>-0.7166287</v>
      </c>
      <c r="C898" s="2">
        <v>0.02010914</v>
      </c>
      <c r="D898" s="2">
        <v>-1.1915557</v>
      </c>
      <c r="E898" s="2">
        <v>-1.250562</v>
      </c>
      <c r="F898" s="2">
        <v>-0.1779353</v>
      </c>
      <c r="G898" s="2">
        <v>0.49359517</v>
      </c>
      <c r="H898" s="2">
        <v>-0.2025244</v>
      </c>
      <c r="I898" s="2">
        <v>0.29474376</v>
      </c>
      <c r="J898" s="2">
        <v>-0.636026</v>
      </c>
      <c r="K898" s="2">
        <v>0.70223449</v>
      </c>
      <c r="L898" s="2">
        <v>-1.0125925</v>
      </c>
      <c r="M898" s="2">
        <v>-1.8197788</v>
      </c>
      <c r="N898" s="2">
        <v>-6.2432158</v>
      </c>
      <c r="O898" s="2">
        <v>-0.9689906</v>
      </c>
      <c r="P898" s="2">
        <v>-4.0</v>
      </c>
      <c r="Q898" s="1">
        <v>0.0</v>
      </c>
      <c r="R898" s="6">
        <v>0.0</v>
      </c>
      <c r="S898" s="2">
        <v>0.0</v>
      </c>
      <c r="T898" s="2">
        <v>0.0</v>
      </c>
      <c r="U898" s="6">
        <v>0.0</v>
      </c>
      <c r="V898" s="6"/>
      <c r="W898" s="6"/>
      <c r="X898" s="6"/>
      <c r="Y898" s="6"/>
      <c r="Z898" s="6"/>
    </row>
    <row r="899">
      <c r="A899" s="1" t="s">
        <v>1149</v>
      </c>
      <c r="B899" s="2">
        <v>0.62233545</v>
      </c>
      <c r="C899" s="2">
        <v>-0.0250464</v>
      </c>
      <c r="D899" s="2">
        <v>1.93654989</v>
      </c>
      <c r="E899" s="2">
        <v>0.14068155</v>
      </c>
      <c r="F899" s="2">
        <v>-0.6669702</v>
      </c>
      <c r="G899" s="2">
        <v>-0.5303823</v>
      </c>
      <c r="H899" s="2">
        <v>0.1471226</v>
      </c>
      <c r="I899" s="2">
        <v>0.23164908</v>
      </c>
      <c r="J899" s="2">
        <v>1.47004985</v>
      </c>
      <c r="K899" s="2">
        <v>-0.8672556</v>
      </c>
      <c r="L899" s="2">
        <v>1.37579069</v>
      </c>
      <c r="M899" s="2">
        <v>0.38405539</v>
      </c>
      <c r="N899" s="2">
        <v>5.78681687</v>
      </c>
      <c r="O899" s="2">
        <v>0.14305205</v>
      </c>
      <c r="P899" s="2">
        <v>0.0</v>
      </c>
      <c r="Q899" s="1">
        <v>0.0</v>
      </c>
      <c r="R899" s="6">
        <v>0.0</v>
      </c>
      <c r="S899" s="2">
        <v>0.0</v>
      </c>
      <c r="T899" s="2">
        <v>0.0</v>
      </c>
      <c r="U899" s="6">
        <v>0.0</v>
      </c>
      <c r="V899" s="6"/>
      <c r="W899" s="6"/>
      <c r="X899" s="6"/>
      <c r="Y899" s="6"/>
      <c r="Z899" s="6"/>
    </row>
    <row r="900">
      <c r="A900" s="1" t="s">
        <v>1174</v>
      </c>
      <c r="B900" s="2">
        <v>0.19072796</v>
      </c>
      <c r="C900" s="2">
        <v>-2.7290783</v>
      </c>
      <c r="D900" s="2">
        <v>-0.3108624</v>
      </c>
      <c r="E900" s="2">
        <v>-0.3323908</v>
      </c>
      <c r="F900" s="2">
        <v>0.8001347</v>
      </c>
      <c r="G900" s="2">
        <v>-1.0201106</v>
      </c>
      <c r="H900" s="2">
        <v>0.74443624</v>
      </c>
      <c r="I900" s="2">
        <v>0.22922236</v>
      </c>
      <c r="J900" s="2">
        <v>-0.2572653</v>
      </c>
      <c r="K900" s="2">
        <v>-0.2690483</v>
      </c>
      <c r="L900" s="2">
        <v>0.74137642</v>
      </c>
      <c r="M900" s="2">
        <v>0.91824003</v>
      </c>
      <c r="N900" s="2">
        <v>-1.4131538</v>
      </c>
      <c r="O900" s="2">
        <v>0.13937151</v>
      </c>
      <c r="P900" s="2">
        <v>0.0</v>
      </c>
      <c r="Q900" s="1">
        <v>0.0</v>
      </c>
      <c r="R900" s="6">
        <v>0.0</v>
      </c>
      <c r="S900" s="2">
        <v>0.0</v>
      </c>
      <c r="T900" s="2">
        <v>0.0</v>
      </c>
      <c r="U900" s="6">
        <v>0.0</v>
      </c>
      <c r="V900" s="6"/>
      <c r="W900" s="6"/>
      <c r="X900" s="6"/>
      <c r="Y900" s="6"/>
      <c r="Z900" s="6"/>
    </row>
    <row r="901">
      <c r="A901" s="1" t="s">
        <v>1224</v>
      </c>
      <c r="B901" s="2">
        <v>1.32369762</v>
      </c>
      <c r="C901" s="2">
        <v>0.18178688</v>
      </c>
      <c r="D901" s="2">
        <v>1.56928983</v>
      </c>
      <c r="E901" s="2">
        <v>-0.0109055</v>
      </c>
      <c r="F901" s="2">
        <v>0.47411138</v>
      </c>
      <c r="G901" s="2">
        <v>-0.8420276</v>
      </c>
      <c r="H901" s="2">
        <v>1.02124013</v>
      </c>
      <c r="I901" s="2">
        <v>0.21708877</v>
      </c>
      <c r="J901" s="2">
        <v>0.91231435</v>
      </c>
      <c r="K901" s="2">
        <v>-0.1982926</v>
      </c>
      <c r="L901" s="2">
        <v>0.91552935</v>
      </c>
      <c r="M901" s="2">
        <v>-0.1527099</v>
      </c>
      <c r="N901" s="2">
        <v>6.6966345</v>
      </c>
      <c r="O901" s="2">
        <v>0.53954885</v>
      </c>
      <c r="P901" s="2">
        <v>-4.0</v>
      </c>
      <c r="Q901" s="1">
        <v>0.0</v>
      </c>
      <c r="R901" s="6">
        <v>0.0</v>
      </c>
      <c r="S901" s="2">
        <v>0.0</v>
      </c>
      <c r="T901" s="2">
        <v>0.0</v>
      </c>
      <c r="U901" s="6">
        <v>0.0</v>
      </c>
      <c r="V901" s="6"/>
      <c r="W901" s="6"/>
      <c r="X901" s="6"/>
      <c r="Y901" s="6"/>
      <c r="Z901" s="6"/>
    </row>
    <row r="902">
      <c r="A902" s="1" t="s">
        <v>1180</v>
      </c>
      <c r="B902" s="2">
        <v>-0.2359749</v>
      </c>
      <c r="C902" s="2">
        <v>0.68620301</v>
      </c>
      <c r="D902" s="2">
        <v>2.38785953</v>
      </c>
      <c r="E902" s="2">
        <v>-0.0696179</v>
      </c>
      <c r="F902" s="2">
        <v>-0.1779353</v>
      </c>
      <c r="G902" s="2">
        <v>-0.5897433</v>
      </c>
      <c r="H902" s="2">
        <v>-0.0859754</v>
      </c>
      <c r="I902" s="2">
        <v>0.19282158</v>
      </c>
      <c r="J902" s="2">
        <v>1.01636948</v>
      </c>
      <c r="K902" s="2">
        <v>0.23589009</v>
      </c>
      <c r="L902" s="2">
        <v>-0.5274521</v>
      </c>
      <c r="M902" s="2">
        <v>-1.1075326</v>
      </c>
      <c r="N902" s="2">
        <v>3.6122176</v>
      </c>
      <c r="O902" s="2">
        <v>-0.1523283</v>
      </c>
      <c r="P902" s="2">
        <v>1.0</v>
      </c>
      <c r="Q902" s="1">
        <v>0.0</v>
      </c>
      <c r="R902" s="6">
        <v>0.0</v>
      </c>
      <c r="S902" s="2">
        <v>0.0</v>
      </c>
      <c r="T902" s="2">
        <v>0.0</v>
      </c>
      <c r="U902" s="6">
        <v>1.0</v>
      </c>
      <c r="V902" s="6"/>
      <c r="W902" s="6"/>
      <c r="X902" s="6"/>
      <c r="Y902" s="6"/>
      <c r="Z902" s="6"/>
    </row>
    <row r="903">
      <c r="A903" s="1" t="s">
        <v>1280</v>
      </c>
      <c r="B903" s="2">
        <v>0.62233545</v>
      </c>
      <c r="C903" s="2">
        <v>0.86004937</v>
      </c>
      <c r="D903" s="2">
        <v>0.90968344</v>
      </c>
      <c r="E903" s="2">
        <v>1.1464</v>
      </c>
      <c r="F903" s="2">
        <v>-0.6669702</v>
      </c>
      <c r="G903" s="2">
        <v>-0.5303823</v>
      </c>
      <c r="H903" s="2">
        <v>0.05971085</v>
      </c>
      <c r="I903" s="2">
        <v>0.18311471</v>
      </c>
      <c r="J903" s="2">
        <v>-0.2614275</v>
      </c>
      <c r="K903" s="2">
        <v>0.33237514</v>
      </c>
      <c r="L903" s="2">
        <v>0.92796885</v>
      </c>
      <c r="M903" s="2">
        <v>1.20468686</v>
      </c>
      <c r="N903" s="2">
        <v>5.56136454</v>
      </c>
      <c r="O903" s="2">
        <v>0.86076395</v>
      </c>
      <c r="P903" s="2">
        <v>3.0</v>
      </c>
      <c r="Q903" s="1">
        <v>0.0</v>
      </c>
      <c r="R903" s="6">
        <v>0.0</v>
      </c>
      <c r="S903" s="2">
        <v>1.0</v>
      </c>
      <c r="T903" s="2">
        <v>1.0</v>
      </c>
      <c r="U903" s="6">
        <v>1.0</v>
      </c>
      <c r="V903" s="6"/>
      <c r="W903" s="6"/>
      <c r="X903" s="6"/>
      <c r="Y903" s="6"/>
      <c r="Z903" s="6"/>
    </row>
    <row r="904">
      <c r="A904" s="1" t="s">
        <v>1170</v>
      </c>
      <c r="B904" s="2">
        <v>-0.6970102</v>
      </c>
      <c r="C904" s="2">
        <v>-0.9735391</v>
      </c>
      <c r="D904" s="2">
        <v>-0.1409361</v>
      </c>
      <c r="E904" s="2">
        <v>0.43520613</v>
      </c>
      <c r="F904" s="2">
        <v>-0.1779353</v>
      </c>
      <c r="G904" s="2">
        <v>0.1077486</v>
      </c>
      <c r="H904" s="2">
        <v>-0.1879558</v>
      </c>
      <c r="I904" s="2">
        <v>0.17340784</v>
      </c>
      <c r="J904" s="2">
        <v>0.38371429</v>
      </c>
      <c r="K904" s="2">
        <v>0.42886019</v>
      </c>
      <c r="L904" s="2">
        <v>-0.5772101</v>
      </c>
      <c r="M904" s="2">
        <v>0.21115504</v>
      </c>
      <c r="N904" s="2">
        <v>-1.0334927</v>
      </c>
      <c r="O904" s="2">
        <v>0.07319337</v>
      </c>
      <c r="P904" s="2">
        <v>0.0</v>
      </c>
      <c r="Q904" s="1">
        <v>0.0</v>
      </c>
      <c r="R904" s="6">
        <v>0.0</v>
      </c>
      <c r="S904" s="2">
        <v>0.0</v>
      </c>
      <c r="T904" s="2">
        <v>0.0</v>
      </c>
      <c r="U904" s="6">
        <v>0.0</v>
      </c>
      <c r="V904" s="6"/>
      <c r="W904" s="6"/>
      <c r="X904" s="6"/>
      <c r="Y904" s="6"/>
      <c r="Z904" s="6"/>
    </row>
    <row r="905">
      <c r="A905" s="1" t="s">
        <v>1138</v>
      </c>
      <c r="B905" s="2">
        <v>-0.6626778</v>
      </c>
      <c r="C905" s="2">
        <v>-0.4314497</v>
      </c>
      <c r="D905" s="2">
        <v>-0.5008876</v>
      </c>
      <c r="E905" s="2">
        <v>0.92224425</v>
      </c>
      <c r="F905" s="2">
        <v>0.47411138</v>
      </c>
      <c r="G905" s="2">
        <v>0.40455366</v>
      </c>
      <c r="H905" s="2">
        <v>-0.5376028</v>
      </c>
      <c r="I905" s="2">
        <v>0.17340784</v>
      </c>
      <c r="J905" s="2">
        <v>-0.4362401</v>
      </c>
      <c r="K905" s="2">
        <v>-0.1404016</v>
      </c>
      <c r="L905" s="2">
        <v>-1.4230958</v>
      </c>
      <c r="M905" s="2">
        <v>-0.4804463</v>
      </c>
      <c r="N905" s="2">
        <v>-2.9274463</v>
      </c>
      <c r="O905" s="2">
        <v>-0.1070969</v>
      </c>
      <c r="P905" s="2">
        <v>-1.0</v>
      </c>
      <c r="Q905" s="1">
        <v>0.0</v>
      </c>
      <c r="R905" s="6">
        <v>0.0</v>
      </c>
      <c r="S905" s="2">
        <v>0.0</v>
      </c>
      <c r="T905" s="2">
        <v>0.0</v>
      </c>
      <c r="U905" s="6">
        <v>0.0</v>
      </c>
      <c r="V905" s="6"/>
      <c r="W905" s="6"/>
      <c r="X905" s="6"/>
      <c r="Y905" s="6"/>
      <c r="Z905" s="6"/>
    </row>
    <row r="906">
      <c r="A906" s="1" t="s">
        <v>1156</v>
      </c>
      <c r="B906" s="2">
        <v>-0.0937406</v>
      </c>
      <c r="C906" s="2">
        <v>0.02010914</v>
      </c>
      <c r="D906" s="2">
        <v>-0.8041969</v>
      </c>
      <c r="E906" s="2">
        <v>1.01839337</v>
      </c>
      <c r="F906" s="2">
        <v>0.14808806</v>
      </c>
      <c r="G906" s="2">
        <v>-0.7529861</v>
      </c>
      <c r="H906" s="2">
        <v>-0.5084655</v>
      </c>
      <c r="I906" s="2">
        <v>0.14671393</v>
      </c>
      <c r="J906" s="2">
        <v>-0.2156433</v>
      </c>
      <c r="K906" s="2">
        <v>1.02063515</v>
      </c>
      <c r="L906" s="2">
        <v>0.62942096</v>
      </c>
      <c r="M906" s="2">
        <v>0.67050222</v>
      </c>
      <c r="N906" s="2">
        <v>0.74903978</v>
      </c>
      <c r="O906" s="2">
        <v>0.60915594</v>
      </c>
      <c r="P906" s="2">
        <v>0.0</v>
      </c>
      <c r="Q906" s="1">
        <v>0.0</v>
      </c>
      <c r="R906" s="6">
        <v>0.0</v>
      </c>
      <c r="S906" s="2">
        <v>0.0</v>
      </c>
      <c r="T906" s="2">
        <v>0.0</v>
      </c>
      <c r="U906" s="6">
        <v>0.0</v>
      </c>
      <c r="V906" s="6"/>
      <c r="W906" s="6"/>
      <c r="X906" s="6"/>
      <c r="Y906" s="6"/>
      <c r="Z906" s="6"/>
    </row>
    <row r="907">
      <c r="A907" s="1" t="s">
        <v>1252</v>
      </c>
      <c r="B907" s="2">
        <v>-0.0152665</v>
      </c>
      <c r="C907" s="2">
        <v>-0.0873522</v>
      </c>
      <c r="D907" s="2">
        <v>-0.4789616</v>
      </c>
      <c r="E907" s="2">
        <v>0.41757376</v>
      </c>
      <c r="F907" s="2">
        <v>-0.6669702</v>
      </c>
      <c r="G907" s="2">
        <v>0.25615113</v>
      </c>
      <c r="H907" s="2">
        <v>-0.7124263</v>
      </c>
      <c r="I907" s="2">
        <v>0.06905894</v>
      </c>
      <c r="J907" s="2">
        <v>-1.8264167</v>
      </c>
      <c r="K907" s="2">
        <v>2.06267367</v>
      </c>
      <c r="L907" s="2">
        <v>-0.5523311</v>
      </c>
      <c r="M907" s="2">
        <v>-1.0301146</v>
      </c>
      <c r="N907" s="2">
        <v>-2.8890735</v>
      </c>
      <c r="O907" s="2">
        <v>-0.5064068</v>
      </c>
      <c r="P907" s="2">
        <v>2.0</v>
      </c>
      <c r="Q907" s="1">
        <v>0.0</v>
      </c>
      <c r="R907" s="6">
        <v>0.0</v>
      </c>
      <c r="S907" s="2">
        <v>0.0</v>
      </c>
      <c r="T907" s="2">
        <v>1.0</v>
      </c>
      <c r="U907" s="6">
        <v>1.0</v>
      </c>
      <c r="V907" s="6"/>
      <c r="W907" s="6"/>
      <c r="X907" s="6"/>
      <c r="Y907" s="6"/>
      <c r="Z907" s="6"/>
    </row>
    <row r="908">
      <c r="A908" s="1" t="s">
        <v>1228</v>
      </c>
      <c r="B908" s="2">
        <v>0.39181781</v>
      </c>
      <c r="C908" s="2">
        <v>0.02010914</v>
      </c>
      <c r="D908" s="2">
        <v>-0.3035538</v>
      </c>
      <c r="E908" s="2">
        <v>-2.3660098</v>
      </c>
      <c r="F908" s="2">
        <v>-1.4820286</v>
      </c>
      <c r="G908" s="2">
        <v>0.22647062</v>
      </c>
      <c r="H908" s="2">
        <v>-0.3045048</v>
      </c>
      <c r="I908" s="2">
        <v>0.06663222</v>
      </c>
      <c r="J908" s="2">
        <v>-0.5236465</v>
      </c>
      <c r="K908" s="2">
        <v>-0.9669568</v>
      </c>
      <c r="L908" s="2">
        <v>-0.5523311</v>
      </c>
      <c r="M908" s="2">
        <v>0.45889285</v>
      </c>
      <c r="N908" s="2">
        <v>-5.5294579</v>
      </c>
      <c r="O908" s="2">
        <v>-1.0921102</v>
      </c>
      <c r="P908" s="2">
        <v>-4.0</v>
      </c>
      <c r="Q908" s="1">
        <v>0.0</v>
      </c>
      <c r="R908" s="6">
        <v>0.0</v>
      </c>
      <c r="S908" s="2">
        <v>0.0</v>
      </c>
      <c r="T908" s="2">
        <v>0.0</v>
      </c>
      <c r="U908" s="6">
        <v>0.0</v>
      </c>
      <c r="V908" s="6"/>
      <c r="W908" s="6"/>
      <c r="X908" s="6"/>
      <c r="Y908" s="6"/>
      <c r="Z908" s="6"/>
    </row>
    <row r="909">
      <c r="A909" s="1" t="s">
        <v>1251</v>
      </c>
      <c r="B909" s="2">
        <v>-0.9716695</v>
      </c>
      <c r="C909" s="2">
        <v>1.3201252</v>
      </c>
      <c r="D909" s="2">
        <v>-1.6520012</v>
      </c>
      <c r="E909" s="2">
        <v>0.49686366</v>
      </c>
      <c r="F909" s="2">
        <v>0.47411138</v>
      </c>
      <c r="G909" s="2">
        <v>-0.0406539</v>
      </c>
      <c r="H909" s="2">
        <v>0.831848</v>
      </c>
      <c r="I909" s="2">
        <v>0.05207191</v>
      </c>
      <c r="J909" s="2">
        <v>1.4284278</v>
      </c>
      <c r="K909" s="2">
        <v>-0.7386089</v>
      </c>
      <c r="L909" s="2">
        <v>1.00260582</v>
      </c>
      <c r="M909" s="2">
        <v>0.4047002</v>
      </c>
      <c r="N909" s="2">
        <v>1.39485552</v>
      </c>
      <c r="O909" s="2">
        <v>0.96245808</v>
      </c>
      <c r="P909" s="2">
        <v>0.0</v>
      </c>
      <c r="Q909" s="1">
        <v>0.0</v>
      </c>
      <c r="R909" s="6">
        <v>0.0</v>
      </c>
      <c r="S909" s="2">
        <v>0.0</v>
      </c>
      <c r="T909" s="2">
        <v>0.0</v>
      </c>
      <c r="U909" s="6">
        <v>0.0</v>
      </c>
      <c r="V909" s="6"/>
      <c r="W909" s="6"/>
      <c r="X909" s="6"/>
      <c r="Y909" s="6"/>
      <c r="Z909" s="6"/>
    </row>
    <row r="910">
      <c r="A910" s="1" t="s">
        <v>1136</v>
      </c>
      <c r="B910" s="2">
        <v>1.15694018</v>
      </c>
      <c r="C910" s="2">
        <v>0.61680417</v>
      </c>
      <c r="D910" s="2">
        <v>0.43096634</v>
      </c>
      <c r="E910" s="2">
        <v>0.35926011</v>
      </c>
      <c r="F910" s="2">
        <v>0.47411138</v>
      </c>
      <c r="G910" s="2">
        <v>-1.4356377</v>
      </c>
      <c r="H910" s="2">
        <v>1.40002439</v>
      </c>
      <c r="I910" s="2">
        <v>0.0108177</v>
      </c>
      <c r="J910" s="2">
        <v>1.55745616</v>
      </c>
      <c r="K910" s="2">
        <v>0.26161944</v>
      </c>
      <c r="L910" s="2">
        <v>1.17675876</v>
      </c>
      <c r="M910" s="2">
        <v>0.54147212</v>
      </c>
      <c r="N910" s="2">
        <v>6.87922663</v>
      </c>
      <c r="O910" s="2">
        <v>1.19702817</v>
      </c>
      <c r="P910" s="2">
        <v>1.0</v>
      </c>
      <c r="Q910" s="1">
        <v>0.0</v>
      </c>
      <c r="R910" s="6">
        <v>0.0</v>
      </c>
      <c r="S910" s="2">
        <v>0.0</v>
      </c>
      <c r="T910" s="2">
        <v>0.0</v>
      </c>
      <c r="U910" s="6">
        <v>1.0</v>
      </c>
      <c r="V910" s="6"/>
      <c r="W910" s="6"/>
      <c r="X910" s="6"/>
      <c r="Y910" s="6"/>
      <c r="Z910" s="6"/>
    </row>
    <row r="911">
      <c r="A911" s="1" t="s">
        <v>1262</v>
      </c>
      <c r="B911" s="2">
        <v>1.49045506</v>
      </c>
      <c r="C911" s="2">
        <v>-0.7690591</v>
      </c>
      <c r="D911" s="2">
        <v>2.06810574</v>
      </c>
      <c r="E911" s="2">
        <v>1.68220147</v>
      </c>
      <c r="F911" s="2">
        <v>-0.3409469</v>
      </c>
      <c r="G911" s="2">
        <v>-1.3020754</v>
      </c>
      <c r="H911" s="2">
        <v>1.89535765</v>
      </c>
      <c r="I911" s="2">
        <v>-0.0134495</v>
      </c>
      <c r="J911" s="2">
        <v>0.32960562</v>
      </c>
      <c r="K911" s="2">
        <v>-0.2143735</v>
      </c>
      <c r="L911" s="2">
        <v>0.2313571</v>
      </c>
      <c r="M911" s="2">
        <v>1.28468553</v>
      </c>
      <c r="N911" s="2">
        <v>7.88621828</v>
      </c>
      <c r="O911" s="2">
        <v>1.24029514</v>
      </c>
      <c r="P911" s="2">
        <v>0.0</v>
      </c>
      <c r="Q911" s="1">
        <v>0.0</v>
      </c>
      <c r="R911" s="6">
        <v>0.0</v>
      </c>
      <c r="S911" s="2">
        <v>0.0</v>
      </c>
      <c r="T911" s="2">
        <v>0.0</v>
      </c>
      <c r="U911" s="6">
        <v>0.0</v>
      </c>
      <c r="V911" s="6"/>
      <c r="W911" s="6"/>
      <c r="X911" s="6"/>
      <c r="Y911" s="6"/>
      <c r="Z911" s="6"/>
    </row>
    <row r="912">
      <c r="A912" s="1" t="s">
        <v>1194</v>
      </c>
      <c r="B912" s="2">
        <v>-0.2899258</v>
      </c>
      <c r="C912" s="2">
        <v>0.02010914</v>
      </c>
      <c r="D912" s="2">
        <v>-0.1847881</v>
      </c>
      <c r="E912" s="2">
        <v>-1.1845443</v>
      </c>
      <c r="F912" s="2">
        <v>0.8001347</v>
      </c>
      <c r="G912" s="2">
        <v>0.80524049</v>
      </c>
      <c r="H912" s="2">
        <v>-1.0037988</v>
      </c>
      <c r="I912" s="2">
        <v>-0.0134495</v>
      </c>
      <c r="J912" s="2">
        <v>-0.677648</v>
      </c>
      <c r="K912" s="2">
        <v>0.44494103</v>
      </c>
      <c r="L912" s="2">
        <v>-1.1245479</v>
      </c>
      <c r="M912" s="2">
        <v>-0.4339955</v>
      </c>
      <c r="N912" s="2">
        <v>-2.9875884</v>
      </c>
      <c r="O912" s="2">
        <v>-0.5632757</v>
      </c>
      <c r="P912" s="2">
        <v>0.0</v>
      </c>
      <c r="Q912" s="1">
        <v>0.0</v>
      </c>
      <c r="R912" s="6">
        <v>0.0</v>
      </c>
      <c r="S912" s="2">
        <v>0.0</v>
      </c>
      <c r="T912" s="2">
        <v>0.0</v>
      </c>
      <c r="U912" s="6">
        <v>0.0</v>
      </c>
      <c r="V912" s="6"/>
      <c r="W912" s="6"/>
      <c r="X912" s="6"/>
      <c r="Y912" s="6"/>
      <c r="Z912" s="6"/>
    </row>
    <row r="913">
      <c r="A913" s="1" t="s">
        <v>1181</v>
      </c>
      <c r="B913" s="2">
        <v>1.82887457</v>
      </c>
      <c r="C913" s="2">
        <v>0.87486959</v>
      </c>
      <c r="D913" s="2">
        <v>0.80005357</v>
      </c>
      <c r="E913" s="2">
        <v>0.94439389</v>
      </c>
      <c r="F913" s="2">
        <v>0.31109972</v>
      </c>
      <c r="G913" s="2">
        <v>-1.1981937</v>
      </c>
      <c r="H913" s="2">
        <v>0.59874999</v>
      </c>
      <c r="I913" s="2">
        <v>-0.0231564</v>
      </c>
      <c r="J913" s="2">
        <v>0.43782295</v>
      </c>
      <c r="K913" s="2">
        <v>0.80193571</v>
      </c>
      <c r="L913" s="2">
        <v>1.41310918</v>
      </c>
      <c r="M913" s="2">
        <v>0.47437646</v>
      </c>
      <c r="N913" s="2">
        <v>7.8523976</v>
      </c>
      <c r="O913" s="2">
        <v>1.04353957</v>
      </c>
      <c r="P913" s="2">
        <v>-1.0</v>
      </c>
      <c r="Q913" s="1">
        <v>0.0</v>
      </c>
      <c r="R913" s="6">
        <v>0.0</v>
      </c>
      <c r="S913" s="2">
        <v>0.0</v>
      </c>
      <c r="T913" s="2">
        <v>0.0</v>
      </c>
      <c r="U913" s="6">
        <v>0.0</v>
      </c>
      <c r="V913" s="6"/>
      <c r="W913" s="6"/>
      <c r="X913" s="6"/>
      <c r="Y913" s="6"/>
      <c r="Z913" s="6"/>
    </row>
    <row r="914">
      <c r="A914" s="1" t="s">
        <v>1222</v>
      </c>
      <c r="B914" s="2">
        <v>0.08773072</v>
      </c>
      <c r="C914" s="2">
        <v>0.87126682</v>
      </c>
      <c r="D914" s="2">
        <v>0.69955953</v>
      </c>
      <c r="E914" s="2">
        <v>1.51336459</v>
      </c>
      <c r="F914" s="2">
        <v>0.63712304</v>
      </c>
      <c r="G914" s="2">
        <v>-0.7233056</v>
      </c>
      <c r="H914" s="2">
        <v>0.948397</v>
      </c>
      <c r="I914" s="2">
        <v>-0.0838243</v>
      </c>
      <c r="J914" s="2">
        <v>0.56268911</v>
      </c>
      <c r="K914" s="2">
        <v>1.11390403</v>
      </c>
      <c r="L914" s="2">
        <v>0.92796885</v>
      </c>
      <c r="M914" s="2">
        <v>1.38016781</v>
      </c>
      <c r="N914" s="2">
        <v>8.41779907</v>
      </c>
      <c r="O914" s="2">
        <v>1.77352413</v>
      </c>
      <c r="P914" s="2">
        <v>4.0</v>
      </c>
      <c r="Q914" s="1">
        <v>0.0</v>
      </c>
      <c r="R914" s="6">
        <v>1.0</v>
      </c>
      <c r="S914" s="2">
        <v>1.0</v>
      </c>
      <c r="T914" s="2">
        <v>1.0</v>
      </c>
      <c r="U914" s="6">
        <v>1.0</v>
      </c>
      <c r="V914" s="6"/>
      <c r="W914" s="6"/>
      <c r="X914" s="6"/>
      <c r="Y914" s="6"/>
      <c r="Z914" s="6"/>
    </row>
    <row r="915">
      <c r="A915" s="1" t="s">
        <v>1182</v>
      </c>
      <c r="B915" s="2">
        <v>-0.0594082</v>
      </c>
      <c r="C915" s="2">
        <v>-0.524453</v>
      </c>
      <c r="D915" s="2">
        <v>-0.3017266</v>
      </c>
      <c r="E915" s="2">
        <v>-0.3997517</v>
      </c>
      <c r="F915" s="2">
        <v>0.47411138</v>
      </c>
      <c r="G915" s="2">
        <v>0.55295619</v>
      </c>
      <c r="H915" s="2">
        <v>-0.6250146</v>
      </c>
      <c r="I915" s="2">
        <v>-0.1008114</v>
      </c>
      <c r="J915" s="2">
        <v>-1.0106245</v>
      </c>
      <c r="K915" s="2">
        <v>-0.1146723</v>
      </c>
      <c r="L915" s="2">
        <v>0.28111508</v>
      </c>
      <c r="M915" s="2">
        <v>-1.2597882</v>
      </c>
      <c r="N915" s="2">
        <v>-3.3647683</v>
      </c>
      <c r="O915" s="2">
        <v>-0.9316406</v>
      </c>
      <c r="P915" s="2">
        <v>-6.0</v>
      </c>
      <c r="Q915" s="1">
        <v>0.0</v>
      </c>
      <c r="R915" s="6">
        <v>0.0</v>
      </c>
      <c r="S915" s="2">
        <v>0.0</v>
      </c>
      <c r="T915" s="2">
        <v>0.0</v>
      </c>
      <c r="U915" s="6">
        <v>0.0</v>
      </c>
      <c r="V915" s="6"/>
      <c r="W915" s="6"/>
      <c r="X915" s="6"/>
      <c r="Y915" s="6"/>
      <c r="Z915" s="6"/>
    </row>
    <row r="916">
      <c r="A916" s="1" t="s">
        <v>1257</v>
      </c>
      <c r="B916" s="2">
        <v>-0.3291629</v>
      </c>
      <c r="C916" s="2">
        <v>0.42199304</v>
      </c>
      <c r="D916" s="2">
        <v>-0.9978763</v>
      </c>
      <c r="E916" s="2">
        <v>0.72548195</v>
      </c>
      <c r="F916" s="2">
        <v>-2.6231102</v>
      </c>
      <c r="G916" s="2">
        <v>0.62715745</v>
      </c>
      <c r="H916" s="2">
        <v>-0.6541518</v>
      </c>
      <c r="I916" s="2">
        <v>-0.1080915</v>
      </c>
      <c r="J916" s="2">
        <v>1.14539784</v>
      </c>
      <c r="K916" s="2">
        <v>-0.4845316</v>
      </c>
      <c r="L916" s="2">
        <v>0.03232517</v>
      </c>
      <c r="M916" s="2">
        <v>-0.1036784</v>
      </c>
      <c r="N916" s="2">
        <v>-3.1507002</v>
      </c>
      <c r="O916" s="2">
        <v>-0.6127462</v>
      </c>
      <c r="P916" s="2">
        <v>3.0</v>
      </c>
      <c r="Q916" s="1">
        <v>0.0</v>
      </c>
      <c r="R916" s="6">
        <v>0.0</v>
      </c>
      <c r="S916" s="2">
        <v>1.0</v>
      </c>
      <c r="T916" s="2">
        <v>1.0</v>
      </c>
      <c r="U916" s="6">
        <v>1.0</v>
      </c>
      <c r="V916" s="6"/>
      <c r="W916" s="6"/>
      <c r="X916" s="6"/>
      <c r="Y916" s="6"/>
      <c r="Z916" s="6"/>
    </row>
    <row r="917">
      <c r="A917" s="1" t="s">
        <v>1128</v>
      </c>
      <c r="B917" s="2">
        <v>0.01416126</v>
      </c>
      <c r="C917" s="2">
        <v>-0.807014</v>
      </c>
      <c r="D917" s="2">
        <v>0.88044881</v>
      </c>
      <c r="E917" s="2">
        <v>-2.0259948</v>
      </c>
      <c r="F917" s="2">
        <v>-0.0149236</v>
      </c>
      <c r="G917" s="2">
        <v>0.01870708</v>
      </c>
      <c r="H917" s="2">
        <v>-0.3482107</v>
      </c>
      <c r="I917" s="2">
        <v>-0.1177984</v>
      </c>
      <c r="J917" s="2">
        <v>0.25052372</v>
      </c>
      <c r="K917" s="2">
        <v>0.28734878</v>
      </c>
      <c r="L917" s="2">
        <v>-0.5523311</v>
      </c>
      <c r="M917" s="2">
        <v>-1.3759153</v>
      </c>
      <c r="N917" s="2">
        <v>-3.1895608</v>
      </c>
      <c r="O917" s="2">
        <v>-1.2598916</v>
      </c>
      <c r="P917" s="2">
        <v>-4.0</v>
      </c>
      <c r="Q917" s="1">
        <v>0.0</v>
      </c>
      <c r="R917" s="6">
        <v>0.0</v>
      </c>
      <c r="S917" s="2">
        <v>0.0</v>
      </c>
      <c r="T917" s="2">
        <v>0.0</v>
      </c>
      <c r="U917" s="6">
        <v>0.0</v>
      </c>
      <c r="V917" s="6"/>
      <c r="W917" s="6"/>
      <c r="X917" s="6"/>
      <c r="Y917" s="6"/>
      <c r="Z917" s="6"/>
    </row>
    <row r="918">
      <c r="A918" s="1" t="s">
        <v>1124</v>
      </c>
      <c r="B918" s="2">
        <v>1.2403189</v>
      </c>
      <c r="C918" s="2">
        <v>-2.2521157</v>
      </c>
      <c r="D918" s="2">
        <v>0.41452186</v>
      </c>
      <c r="E918" s="2">
        <v>0.42131333</v>
      </c>
      <c r="F918" s="2">
        <v>0.96314637</v>
      </c>
      <c r="G918" s="2">
        <v>-0.9013886</v>
      </c>
      <c r="H918" s="2">
        <v>0.87555387</v>
      </c>
      <c r="I918" s="2">
        <v>-0.2124404</v>
      </c>
      <c r="J918" s="2">
        <v>-0.4487268</v>
      </c>
      <c r="K918" s="2">
        <v>1.2489831</v>
      </c>
      <c r="L918" s="2">
        <v>-0.6020891</v>
      </c>
      <c r="M918" s="2">
        <v>0.30663732</v>
      </c>
      <c r="N918" s="2">
        <v>1.25838537</v>
      </c>
      <c r="O918" s="2">
        <v>0.38654631</v>
      </c>
      <c r="P918" s="2">
        <v>0.0</v>
      </c>
      <c r="Q918" s="1">
        <v>0.0</v>
      </c>
      <c r="R918" s="6">
        <v>0.0</v>
      </c>
      <c r="S918" s="2">
        <v>0.0</v>
      </c>
      <c r="T918" s="2">
        <v>0.0</v>
      </c>
      <c r="U918" s="6">
        <v>0.0</v>
      </c>
      <c r="V918" s="6"/>
      <c r="W918" s="6"/>
      <c r="X918" s="6"/>
      <c r="Y918" s="6"/>
      <c r="Z918" s="6"/>
    </row>
    <row r="919">
      <c r="A919" s="1" t="s">
        <v>1116</v>
      </c>
      <c r="B919" s="2">
        <v>-0.8735769</v>
      </c>
      <c r="C919" s="2">
        <v>-1.0808576</v>
      </c>
      <c r="D919" s="2">
        <v>-0.0897755</v>
      </c>
      <c r="E919" s="2">
        <v>-0.5266837</v>
      </c>
      <c r="F919" s="2">
        <v>-0.1779353</v>
      </c>
      <c r="G919" s="2">
        <v>0.67167821</v>
      </c>
      <c r="H919" s="2">
        <v>-1.8487791</v>
      </c>
      <c r="I919" s="2">
        <v>-0.2391343</v>
      </c>
      <c r="J919" s="2">
        <v>-0.1740212</v>
      </c>
      <c r="K919" s="2">
        <v>-0.2175896</v>
      </c>
      <c r="L919" s="2">
        <v>-1.2862614</v>
      </c>
      <c r="M919" s="2">
        <v>-1.2855942</v>
      </c>
      <c r="N919" s="2">
        <v>-7.3154294</v>
      </c>
      <c r="O919" s="2">
        <v>-1.5772687</v>
      </c>
      <c r="P919" s="2">
        <v>1.0</v>
      </c>
      <c r="Q919" s="1">
        <v>0.0</v>
      </c>
      <c r="R919" s="6">
        <v>0.0</v>
      </c>
      <c r="S919" s="2">
        <v>0.0</v>
      </c>
      <c r="T919" s="2">
        <v>0.0</v>
      </c>
      <c r="U919" s="6">
        <v>1.0</v>
      </c>
      <c r="V919" s="6"/>
      <c r="W919" s="6"/>
      <c r="X919" s="6"/>
      <c r="Y919" s="6"/>
      <c r="Z919" s="6"/>
    </row>
    <row r="920">
      <c r="A920" s="1" t="s">
        <v>1167</v>
      </c>
      <c r="B920" s="2">
        <v>0.06320756</v>
      </c>
      <c r="C920" s="2">
        <v>1.30699899</v>
      </c>
      <c r="D920" s="2">
        <v>0.1294842</v>
      </c>
      <c r="E920" s="2">
        <v>0.81326834</v>
      </c>
      <c r="F920" s="2">
        <v>1.12615803</v>
      </c>
      <c r="G920" s="2">
        <v>-0.3077785</v>
      </c>
      <c r="H920" s="2">
        <v>0.43849511</v>
      </c>
      <c r="I920" s="2">
        <v>-0.2585481</v>
      </c>
      <c r="J920" s="2">
        <v>1.41594118</v>
      </c>
      <c r="K920" s="2">
        <v>0.18121523</v>
      </c>
      <c r="L920" s="2">
        <v>-0.4279362</v>
      </c>
      <c r="M920" s="2">
        <v>-0.0856142</v>
      </c>
      <c r="N920" s="2">
        <v>4.36273084</v>
      </c>
      <c r="O920" s="2">
        <v>0.96601706</v>
      </c>
      <c r="P920" s="2">
        <v>-2.0</v>
      </c>
      <c r="Q920" s="1">
        <v>0.0</v>
      </c>
      <c r="R920" s="6">
        <v>0.0</v>
      </c>
      <c r="S920" s="2">
        <v>0.0</v>
      </c>
      <c r="T920" s="2">
        <v>0.0</v>
      </c>
      <c r="U920" s="6">
        <v>0.0</v>
      </c>
      <c r="V920" s="6"/>
      <c r="W920" s="6"/>
      <c r="X920" s="6"/>
      <c r="Y920" s="6"/>
      <c r="Z920" s="6"/>
    </row>
    <row r="921">
      <c r="A921" s="1" t="s">
        <v>1226</v>
      </c>
      <c r="B921" s="2">
        <v>0.43595949</v>
      </c>
      <c r="C921" s="2">
        <v>-0.8895618</v>
      </c>
      <c r="D921" s="2">
        <v>-0.1646893</v>
      </c>
      <c r="E921" s="2">
        <v>-0.612176</v>
      </c>
      <c r="F921" s="2">
        <v>-0.5039586</v>
      </c>
      <c r="G921" s="2">
        <v>-0.278098</v>
      </c>
      <c r="H921" s="2">
        <v>0.10341672</v>
      </c>
      <c r="I921" s="2">
        <v>-0.2682549</v>
      </c>
      <c r="J921" s="2">
        <v>2.26503105</v>
      </c>
      <c r="K921" s="2">
        <v>-2.0089954</v>
      </c>
      <c r="L921" s="2">
        <v>0.82845289</v>
      </c>
      <c r="M921" s="2">
        <v>0.70405005</v>
      </c>
      <c r="N921" s="2">
        <v>-0.6464682</v>
      </c>
      <c r="O921" s="2">
        <v>-0.3386737</v>
      </c>
      <c r="P921" s="2">
        <v>-2.0</v>
      </c>
      <c r="Q921" s="1">
        <v>0.0</v>
      </c>
      <c r="R921" s="6">
        <v>0.0</v>
      </c>
      <c r="S921" s="2">
        <v>0.0</v>
      </c>
      <c r="T921" s="2">
        <v>0.0</v>
      </c>
      <c r="U921" s="6">
        <v>0.0</v>
      </c>
      <c r="V921" s="6"/>
      <c r="W921" s="6"/>
      <c r="X921" s="6"/>
      <c r="Y921" s="6"/>
      <c r="Z921" s="6"/>
    </row>
    <row r="922">
      <c r="A922" s="1" t="s">
        <v>1197</v>
      </c>
      <c r="B922" s="2">
        <v>-0.7901982</v>
      </c>
      <c r="C922" s="2">
        <v>1.09403708</v>
      </c>
      <c r="D922" s="2">
        <v>0.45289232</v>
      </c>
      <c r="E922" s="2">
        <v>-1.2233155</v>
      </c>
      <c r="F922" s="2">
        <v>-1.4820286</v>
      </c>
      <c r="G922" s="2">
        <v>0.6123172</v>
      </c>
      <c r="H922" s="2">
        <v>-1.659387</v>
      </c>
      <c r="I922" s="2">
        <v>-0.285242</v>
      </c>
      <c r="J922" s="2">
        <v>-1.4892781</v>
      </c>
      <c r="K922" s="2">
        <v>-0.3526687</v>
      </c>
      <c r="L922" s="2">
        <v>0.62942096</v>
      </c>
      <c r="M922" s="2">
        <v>-0.1243232</v>
      </c>
      <c r="N922" s="2">
        <v>-4.4207254</v>
      </c>
      <c r="O922" s="2">
        <v>-1.3343198</v>
      </c>
      <c r="P922" s="2">
        <v>1.0</v>
      </c>
      <c r="Q922" s="1">
        <v>0.0</v>
      </c>
      <c r="R922" s="6">
        <v>0.0</v>
      </c>
      <c r="S922" s="2">
        <v>0.0</v>
      </c>
      <c r="T922" s="2">
        <v>0.0</v>
      </c>
      <c r="U922" s="6">
        <v>1.0</v>
      </c>
      <c r="V922" s="6"/>
      <c r="W922" s="6"/>
      <c r="X922" s="6"/>
      <c r="Y922" s="6"/>
      <c r="Z922" s="6"/>
    </row>
    <row r="923">
      <c r="A923" s="1" t="s">
        <v>1189</v>
      </c>
      <c r="B923" s="2">
        <v>0.76947437</v>
      </c>
      <c r="C923" s="2">
        <v>-0.8887882</v>
      </c>
      <c r="D923" s="2">
        <v>1.53274654</v>
      </c>
      <c r="E923" s="2">
        <v>-1.1677312</v>
      </c>
      <c r="F923" s="2">
        <v>-0.6669702</v>
      </c>
      <c r="G923" s="2">
        <v>-0.1445357</v>
      </c>
      <c r="H923" s="2">
        <v>-0.3045048</v>
      </c>
      <c r="I923" s="2">
        <v>-0.2900954</v>
      </c>
      <c r="J923" s="2">
        <v>0.00911582</v>
      </c>
      <c r="K923" s="2">
        <v>-0.5263418</v>
      </c>
      <c r="L923" s="2">
        <v>0.34331256</v>
      </c>
      <c r="M923" s="2">
        <v>0.16986541</v>
      </c>
      <c r="N923" s="2">
        <v>-0.1599405</v>
      </c>
      <c r="O923" s="2">
        <v>-0.8486581</v>
      </c>
      <c r="P923" s="2">
        <v>-2.0</v>
      </c>
      <c r="Q923" s="1">
        <v>0.0</v>
      </c>
      <c r="R923" s="6">
        <v>0.0</v>
      </c>
      <c r="S923" s="2">
        <v>0.0</v>
      </c>
      <c r="T923" s="2">
        <v>0.0</v>
      </c>
      <c r="U923" s="6">
        <v>0.0</v>
      </c>
      <c r="V923" s="6"/>
      <c r="W923" s="6"/>
      <c r="X923" s="6"/>
      <c r="Y923" s="6"/>
      <c r="Z923" s="6"/>
    </row>
    <row r="924">
      <c r="A924" s="1" t="s">
        <v>1201</v>
      </c>
      <c r="B924" s="2">
        <v>-0.0937406</v>
      </c>
      <c r="C924" s="2">
        <v>0.96779275</v>
      </c>
      <c r="D924" s="2">
        <v>0.20987944</v>
      </c>
      <c r="E924" s="2">
        <v>-0.8154984</v>
      </c>
      <c r="F924" s="2">
        <v>0.14808806</v>
      </c>
      <c r="G924" s="2">
        <v>0.67167821</v>
      </c>
      <c r="H924" s="2">
        <v>-0.217093</v>
      </c>
      <c r="I924" s="2">
        <v>-0.2900954</v>
      </c>
      <c r="J924" s="2">
        <v>1.0330183</v>
      </c>
      <c r="K924" s="2">
        <v>-0.4588023</v>
      </c>
      <c r="L924" s="2">
        <v>-2.1694655</v>
      </c>
      <c r="M924" s="2">
        <v>-2.7410538</v>
      </c>
      <c r="N924" s="2">
        <v>-3.7429304</v>
      </c>
      <c r="O924" s="2">
        <v>-1.1457279</v>
      </c>
      <c r="P924" s="2">
        <v>0.0</v>
      </c>
      <c r="Q924" s="1">
        <v>0.0</v>
      </c>
      <c r="R924" s="6">
        <v>0.0</v>
      </c>
      <c r="S924" s="2">
        <v>0.0</v>
      </c>
      <c r="T924" s="2">
        <v>0.0</v>
      </c>
      <c r="U924" s="6">
        <v>0.0</v>
      </c>
      <c r="V924" s="6"/>
      <c r="W924" s="6"/>
      <c r="X924" s="6"/>
      <c r="Y924" s="6"/>
      <c r="Z924" s="6"/>
    </row>
    <row r="925">
      <c r="A925" s="1" t="s">
        <v>1093</v>
      </c>
      <c r="B925" s="2">
        <v>-0.2899258</v>
      </c>
      <c r="C925" s="2">
        <v>-1.7176453</v>
      </c>
      <c r="D925" s="2">
        <v>0.45106515</v>
      </c>
      <c r="E925" s="2">
        <v>-1.7596986</v>
      </c>
      <c r="F925" s="2">
        <v>-0.5039586</v>
      </c>
      <c r="G925" s="2">
        <v>0.77555998</v>
      </c>
      <c r="H925" s="2">
        <v>-0.333642</v>
      </c>
      <c r="I925" s="2">
        <v>-0.3143626</v>
      </c>
      <c r="J925" s="2">
        <v>2.04859638</v>
      </c>
      <c r="K925" s="2">
        <v>-0.8350939</v>
      </c>
      <c r="L925" s="2">
        <v>-0.900637</v>
      </c>
      <c r="M925" s="2">
        <v>-1.786231</v>
      </c>
      <c r="N925" s="2">
        <v>-4.9848559</v>
      </c>
      <c r="O925" s="2">
        <v>-1.7051904</v>
      </c>
      <c r="P925" s="2">
        <v>2.0</v>
      </c>
      <c r="Q925" s="1">
        <v>0.0</v>
      </c>
      <c r="R925" s="6">
        <v>0.0</v>
      </c>
      <c r="S925" s="2">
        <v>0.0</v>
      </c>
      <c r="T925" s="2">
        <v>1.0</v>
      </c>
      <c r="U925" s="6">
        <v>1.0</v>
      </c>
      <c r="V925" s="6"/>
      <c r="W925" s="6"/>
      <c r="X925" s="6"/>
      <c r="Y925" s="6"/>
      <c r="Z925" s="6"/>
    </row>
    <row r="926">
      <c r="A926" s="1" t="s">
        <v>1151</v>
      </c>
      <c r="B926" s="2">
        <v>-0.9716695</v>
      </c>
      <c r="C926" s="2">
        <v>0.56151507</v>
      </c>
      <c r="D926" s="2">
        <v>-0.4716529</v>
      </c>
      <c r="E926" s="2">
        <v>-0.3090151</v>
      </c>
      <c r="F926" s="2">
        <v>-1.3190169</v>
      </c>
      <c r="G926" s="2">
        <v>0.34519264</v>
      </c>
      <c r="H926" s="2">
        <v>0.72986762</v>
      </c>
      <c r="I926" s="2">
        <v>-0.362897</v>
      </c>
      <c r="J926" s="2">
        <v>2.68541378</v>
      </c>
      <c r="K926" s="2">
        <v>-3.5238106</v>
      </c>
      <c r="L926" s="2">
        <v>1.21407725</v>
      </c>
      <c r="M926" s="2">
        <v>0.77372631</v>
      </c>
      <c r="N926" s="2">
        <v>-1.1834575</v>
      </c>
      <c r="O926" s="2">
        <v>-0.2199008</v>
      </c>
      <c r="P926" s="2">
        <v>-4.0</v>
      </c>
      <c r="Q926" s="1">
        <v>0.0</v>
      </c>
      <c r="R926" s="6">
        <v>0.0</v>
      </c>
      <c r="S926" s="2">
        <v>0.0</v>
      </c>
      <c r="T926" s="2">
        <v>0.0</v>
      </c>
      <c r="U926" s="6">
        <v>0.0</v>
      </c>
      <c r="V926" s="6"/>
      <c r="W926" s="6"/>
      <c r="X926" s="6"/>
      <c r="Y926" s="6"/>
      <c r="Z926" s="6"/>
    </row>
    <row r="927">
      <c r="A927" s="1" t="s">
        <v>1256</v>
      </c>
      <c r="B927" s="2">
        <v>-0.182024</v>
      </c>
      <c r="C927" s="2">
        <v>0.02010914</v>
      </c>
      <c r="D927" s="2">
        <v>-1.1184692</v>
      </c>
      <c r="E927" s="2">
        <v>0.74822639</v>
      </c>
      <c r="F927" s="2">
        <v>1.77820467</v>
      </c>
      <c r="G927" s="2">
        <v>-0.1000149</v>
      </c>
      <c r="H927" s="2">
        <v>0.52590686</v>
      </c>
      <c r="I927" s="2">
        <v>-0.3823107</v>
      </c>
      <c r="J927" s="2">
        <v>-1.8014435</v>
      </c>
      <c r="K927" s="2">
        <v>1.42587235</v>
      </c>
      <c r="L927" s="2">
        <v>0.92796885</v>
      </c>
      <c r="M927" s="2">
        <v>1.10662398</v>
      </c>
      <c r="N927" s="2">
        <v>1.91864281</v>
      </c>
      <c r="O927" s="2">
        <v>1.14815969</v>
      </c>
      <c r="P927" s="2">
        <v>2.0</v>
      </c>
      <c r="Q927" s="1">
        <v>0.0</v>
      </c>
      <c r="R927" s="6">
        <v>0.0</v>
      </c>
      <c r="S927" s="2">
        <v>0.0</v>
      </c>
      <c r="T927" s="2">
        <v>1.0</v>
      </c>
      <c r="U927" s="6">
        <v>1.0</v>
      </c>
      <c r="V927" s="6"/>
      <c r="W927" s="6"/>
      <c r="X927" s="6"/>
      <c r="Y927" s="6"/>
      <c r="Z927" s="6"/>
    </row>
    <row r="928">
      <c r="A928" s="1" t="s">
        <v>1155</v>
      </c>
      <c r="B928" s="2">
        <v>-0.4664925</v>
      </c>
      <c r="C928" s="2">
        <v>0.02010914</v>
      </c>
      <c r="D928" s="2">
        <v>0.28296602</v>
      </c>
      <c r="E928" s="2">
        <v>-0.359498</v>
      </c>
      <c r="F928" s="2">
        <v>1.61519301</v>
      </c>
      <c r="G928" s="2">
        <v>0.03354733</v>
      </c>
      <c r="H928" s="2">
        <v>-0.3482107</v>
      </c>
      <c r="I928" s="2">
        <v>-0.4187115</v>
      </c>
      <c r="J928" s="2">
        <v>0.59598675</v>
      </c>
      <c r="K928" s="2">
        <v>-0.6742855</v>
      </c>
      <c r="L928" s="2">
        <v>0.57966297</v>
      </c>
      <c r="M928" s="2">
        <v>0.81759654</v>
      </c>
      <c r="N928" s="2">
        <v>1.68073231</v>
      </c>
      <c r="O928" s="2">
        <v>0.34447295</v>
      </c>
      <c r="P928" s="2">
        <v>-2.0</v>
      </c>
      <c r="Q928" s="1">
        <v>0.0</v>
      </c>
      <c r="R928" s="6">
        <v>0.0</v>
      </c>
      <c r="S928" s="2">
        <v>0.0</v>
      </c>
      <c r="T928" s="2">
        <v>0.0</v>
      </c>
      <c r="U928" s="6">
        <v>0.0</v>
      </c>
      <c r="V928" s="6"/>
      <c r="W928" s="6"/>
      <c r="X928" s="6"/>
      <c r="Y928" s="6"/>
      <c r="Z928" s="6"/>
    </row>
    <row r="929">
      <c r="A929" s="1" t="s">
        <v>1173</v>
      </c>
      <c r="B929" s="2">
        <v>-1.4081816</v>
      </c>
      <c r="C929" s="2">
        <v>-1.8653064</v>
      </c>
      <c r="D929" s="2">
        <v>-1.116642</v>
      </c>
      <c r="E929" s="2">
        <v>-0.3093069</v>
      </c>
      <c r="F929" s="2">
        <v>1.45218135</v>
      </c>
      <c r="G929" s="2">
        <v>0.84976124</v>
      </c>
      <c r="H929" s="2">
        <v>-0.6395832</v>
      </c>
      <c r="I929" s="2">
        <v>-0.4623924</v>
      </c>
      <c r="J929" s="2">
        <v>0.45447178</v>
      </c>
      <c r="K929" s="2">
        <v>1.03028365</v>
      </c>
      <c r="L929" s="2">
        <v>-1.2862614</v>
      </c>
      <c r="M929" s="2">
        <v>-2.1939661</v>
      </c>
      <c r="N929" s="2">
        <v>-6.5636197</v>
      </c>
      <c r="O929" s="2">
        <v>-1.0245067</v>
      </c>
      <c r="P929" s="2">
        <v>-2.0</v>
      </c>
      <c r="Q929" s="1">
        <v>0.0</v>
      </c>
      <c r="R929" s="6">
        <v>0.0</v>
      </c>
      <c r="S929" s="2">
        <v>0.0</v>
      </c>
      <c r="T929" s="2">
        <v>0.0</v>
      </c>
      <c r="U929" s="6">
        <v>0.0</v>
      </c>
      <c r="V929" s="6"/>
      <c r="W929" s="6"/>
      <c r="X929" s="6"/>
      <c r="Y929" s="6"/>
      <c r="Z929" s="6"/>
    </row>
    <row r="930">
      <c r="A930" s="1" t="s">
        <v>1255</v>
      </c>
      <c r="B930" s="2">
        <v>-0.0741221</v>
      </c>
      <c r="C930" s="2">
        <v>0.73188084</v>
      </c>
      <c r="D930" s="2">
        <v>1.19106678</v>
      </c>
      <c r="E930" s="2">
        <v>0.09019712</v>
      </c>
      <c r="F930" s="2">
        <v>-0.8299819</v>
      </c>
      <c r="G930" s="2">
        <v>-0.0554942</v>
      </c>
      <c r="H930" s="2">
        <v>-0.5376028</v>
      </c>
      <c r="I930" s="2">
        <v>-0.4672459</v>
      </c>
      <c r="J930" s="2">
        <v>-0.5569441</v>
      </c>
      <c r="K930" s="2">
        <v>0.84052973</v>
      </c>
      <c r="L930" s="2">
        <v>0.60454196</v>
      </c>
      <c r="M930" s="2">
        <v>-0.4959299</v>
      </c>
      <c r="N930" s="2">
        <v>1.1005727</v>
      </c>
      <c r="O930" s="2">
        <v>-0.4481835</v>
      </c>
      <c r="P930" s="2">
        <v>0.0</v>
      </c>
      <c r="Q930" s="1">
        <v>0.0</v>
      </c>
      <c r="R930" s="6">
        <v>0.0</v>
      </c>
      <c r="S930" s="2">
        <v>0.0</v>
      </c>
      <c r="T930" s="2">
        <v>0.0</v>
      </c>
      <c r="U930" s="6">
        <v>0.0</v>
      </c>
      <c r="V930" s="6"/>
      <c r="W930" s="6"/>
      <c r="X930" s="6"/>
      <c r="Y930" s="6"/>
      <c r="Z930" s="6"/>
    </row>
    <row r="931">
      <c r="A931" s="1" t="s">
        <v>1161</v>
      </c>
      <c r="B931" s="2">
        <v>-0.0594082</v>
      </c>
      <c r="C931" s="2">
        <v>-0.3383565</v>
      </c>
      <c r="D931" s="2">
        <v>0.22632392</v>
      </c>
      <c r="E931" s="2">
        <v>0.48558162</v>
      </c>
      <c r="F931" s="2">
        <v>1.45218135</v>
      </c>
      <c r="G931" s="2">
        <v>-0.7233056</v>
      </c>
      <c r="H931" s="2">
        <v>0.40935786</v>
      </c>
      <c r="I931" s="2">
        <v>-0.4672459</v>
      </c>
      <c r="J931" s="2">
        <v>-0.5652685</v>
      </c>
      <c r="K931" s="2">
        <v>2.44218153</v>
      </c>
      <c r="L931" s="2">
        <v>-0.1542673</v>
      </c>
      <c r="M931" s="2">
        <v>-0.5423808</v>
      </c>
      <c r="N931" s="2">
        <v>2.10151366</v>
      </c>
      <c r="O931" s="2">
        <v>0.56707395</v>
      </c>
      <c r="P931" s="2">
        <v>-1.0</v>
      </c>
      <c r="Q931" s="1">
        <v>0.0</v>
      </c>
      <c r="R931" s="6">
        <v>0.0</v>
      </c>
      <c r="S931" s="2">
        <v>0.0</v>
      </c>
      <c r="T931" s="2">
        <v>0.0</v>
      </c>
      <c r="U931" s="6">
        <v>0.0</v>
      </c>
      <c r="V931" s="6"/>
      <c r="W931" s="6"/>
      <c r="X931" s="6"/>
      <c r="Y931" s="6"/>
      <c r="Z931" s="6"/>
    </row>
    <row r="932">
      <c r="A932" s="1" t="s">
        <v>1274</v>
      </c>
      <c r="B932" s="2">
        <v>0.46538727</v>
      </c>
      <c r="C932" s="2">
        <v>0.62931308</v>
      </c>
      <c r="D932" s="2">
        <v>0.49126277</v>
      </c>
      <c r="E932" s="2">
        <v>0.76627573</v>
      </c>
      <c r="F932" s="2">
        <v>1.28916969</v>
      </c>
      <c r="G932" s="2">
        <v>-0.39682</v>
      </c>
      <c r="H932" s="2">
        <v>0.45306373</v>
      </c>
      <c r="I932" s="2">
        <v>-0.474526</v>
      </c>
      <c r="J932" s="2">
        <v>1.01636948</v>
      </c>
      <c r="K932" s="2">
        <v>0.68615365</v>
      </c>
      <c r="L932" s="2">
        <v>-0.7016051</v>
      </c>
      <c r="M932" s="2">
        <v>-0.6636691</v>
      </c>
      <c r="N932" s="2">
        <v>3.69155931</v>
      </c>
      <c r="O932" s="2">
        <v>0.61927862</v>
      </c>
      <c r="P932" s="2">
        <v>1.0</v>
      </c>
      <c r="Q932" s="1">
        <v>0.0</v>
      </c>
      <c r="R932" s="6">
        <v>0.0</v>
      </c>
      <c r="S932" s="2">
        <v>0.0</v>
      </c>
      <c r="T932" s="2">
        <v>0.0</v>
      </c>
      <c r="U932" s="6">
        <v>1.0</v>
      </c>
      <c r="V932" s="6"/>
      <c r="W932" s="6"/>
      <c r="X932" s="6"/>
      <c r="Y932" s="6"/>
      <c r="Z932" s="6"/>
    </row>
    <row r="933">
      <c r="A933" s="1" t="s">
        <v>1158</v>
      </c>
      <c r="B933" s="2">
        <v>-0.1918332</v>
      </c>
      <c r="C933" s="2">
        <v>0.02010914</v>
      </c>
      <c r="D933" s="2">
        <v>-1.083753</v>
      </c>
      <c r="E933" s="2">
        <v>0.13805103</v>
      </c>
      <c r="F933" s="2">
        <v>0.8001347</v>
      </c>
      <c r="G933" s="2">
        <v>-1.0201106</v>
      </c>
      <c r="H933" s="2">
        <v>0.39478923</v>
      </c>
      <c r="I933" s="2">
        <v>-0.491513</v>
      </c>
      <c r="J933" s="2">
        <v>-0.3571582</v>
      </c>
      <c r="K933" s="2">
        <v>1.52878974</v>
      </c>
      <c r="L933" s="2">
        <v>-1.3484588</v>
      </c>
      <c r="M933" s="2">
        <v>-0.2094831</v>
      </c>
      <c r="N933" s="2">
        <v>-2.8790076</v>
      </c>
      <c r="O933" s="2">
        <v>0.36179745</v>
      </c>
      <c r="P933" s="2">
        <v>1.0</v>
      </c>
      <c r="Q933" s="1">
        <v>0.0</v>
      </c>
      <c r="R933" s="6">
        <v>0.0</v>
      </c>
      <c r="S933" s="2">
        <v>0.0</v>
      </c>
      <c r="T933" s="2">
        <v>0.0</v>
      </c>
      <c r="U933" s="6">
        <v>1.0</v>
      </c>
      <c r="V933" s="6"/>
      <c r="W933" s="6"/>
      <c r="X933" s="6"/>
      <c r="Y933" s="6"/>
      <c r="Z933" s="6"/>
    </row>
    <row r="934">
      <c r="A934" s="1" t="s">
        <v>1250</v>
      </c>
      <c r="B934" s="2">
        <v>-0.3782092</v>
      </c>
      <c r="C934" s="2">
        <v>-0.127686</v>
      </c>
      <c r="D934" s="2">
        <v>-0.3163439</v>
      </c>
      <c r="E934" s="2">
        <v>-0.9678697</v>
      </c>
      <c r="F934" s="2">
        <v>-1.1560052</v>
      </c>
      <c r="G934" s="2">
        <v>0.31551214</v>
      </c>
      <c r="H934" s="2">
        <v>-0.4064852</v>
      </c>
      <c r="I934" s="2">
        <v>-0.5036466</v>
      </c>
      <c r="J934" s="2">
        <v>-0.1948322</v>
      </c>
      <c r="K934" s="2">
        <v>-1.2467635</v>
      </c>
      <c r="L934" s="2">
        <v>1.25139573</v>
      </c>
      <c r="M934" s="2">
        <v>0.60856777</v>
      </c>
      <c r="N934" s="2">
        <v>-3.6114472</v>
      </c>
      <c r="O934" s="2">
        <v>-0.8538802</v>
      </c>
      <c r="P934" s="2">
        <v>-1.0</v>
      </c>
      <c r="Q934" s="1">
        <v>0.0</v>
      </c>
      <c r="R934" s="6">
        <v>0.0</v>
      </c>
      <c r="S934" s="2">
        <v>0.0</v>
      </c>
      <c r="T934" s="2">
        <v>0.0</v>
      </c>
      <c r="U934" s="6">
        <v>0.0</v>
      </c>
      <c r="V934" s="6"/>
      <c r="W934" s="6"/>
      <c r="X934" s="6"/>
      <c r="Y934" s="6"/>
      <c r="Z934" s="6"/>
    </row>
    <row r="935">
      <c r="A935" s="1" t="s">
        <v>1148</v>
      </c>
      <c r="B935" s="2">
        <v>0.2937252</v>
      </c>
      <c r="C935" s="2">
        <v>0.02010914</v>
      </c>
      <c r="D935" s="2">
        <v>0.2738302</v>
      </c>
      <c r="E935" s="2">
        <v>-0.1974953</v>
      </c>
      <c r="F935" s="2">
        <v>0.14808806</v>
      </c>
      <c r="G935" s="2">
        <v>-0.0554942</v>
      </c>
      <c r="H935" s="2">
        <v>0.46763236</v>
      </c>
      <c r="I935" s="2">
        <v>-0.5449008</v>
      </c>
      <c r="J935" s="2">
        <v>-0.3238606</v>
      </c>
      <c r="K935" s="2">
        <v>-0.4169921</v>
      </c>
      <c r="L935" s="2">
        <v>0.99016633</v>
      </c>
      <c r="M935" s="2">
        <v>0.41502261</v>
      </c>
      <c r="N935" s="2">
        <v>1.00275311</v>
      </c>
      <c r="O935" s="2">
        <v>0.00646841</v>
      </c>
      <c r="P935" s="2">
        <v>0.0</v>
      </c>
      <c r="Q935" s="1">
        <v>0.0</v>
      </c>
      <c r="R935" s="6">
        <v>0.0</v>
      </c>
      <c r="S935" s="2">
        <v>0.0</v>
      </c>
      <c r="T935" s="2">
        <v>0.0</v>
      </c>
      <c r="U935" s="6">
        <v>0.0</v>
      </c>
      <c r="V935" s="6"/>
      <c r="W935" s="6"/>
      <c r="X935" s="6"/>
      <c r="Y935" s="6"/>
      <c r="Z935" s="6"/>
    </row>
    <row r="936">
      <c r="A936" s="1" t="s">
        <v>1259</v>
      </c>
      <c r="B936" s="2">
        <v>0.63704934</v>
      </c>
      <c r="C936" s="2">
        <v>1.00715182</v>
      </c>
      <c r="D936" s="2">
        <v>-0.8115055</v>
      </c>
      <c r="E936" s="2">
        <v>0.60441032</v>
      </c>
      <c r="F936" s="2">
        <v>-0.1779353</v>
      </c>
      <c r="G936" s="2">
        <v>-0.6342641</v>
      </c>
      <c r="H936" s="2">
        <v>0.04514222</v>
      </c>
      <c r="I936" s="2">
        <v>-0.5667413</v>
      </c>
      <c r="J936" s="2">
        <v>1.61156483</v>
      </c>
      <c r="K936" s="2">
        <v>-0.1146723</v>
      </c>
      <c r="L936" s="2">
        <v>0.08208315</v>
      </c>
      <c r="M936" s="2">
        <v>0.59824536</v>
      </c>
      <c r="N936" s="2">
        <v>1.38852886</v>
      </c>
      <c r="O936" s="2">
        <v>0.54576949</v>
      </c>
      <c r="P936" s="2">
        <v>-3.0</v>
      </c>
      <c r="Q936" s="1">
        <v>0.0</v>
      </c>
      <c r="R936" s="6">
        <v>0.0</v>
      </c>
      <c r="S936" s="2">
        <v>0.0</v>
      </c>
      <c r="T936" s="2">
        <v>0.0</v>
      </c>
      <c r="U936" s="6">
        <v>0.0</v>
      </c>
      <c r="V936" s="6"/>
      <c r="W936" s="6"/>
      <c r="X936" s="6"/>
      <c r="Y936" s="6"/>
      <c r="Z936" s="6"/>
    </row>
    <row r="937">
      <c r="A937" s="1" t="s">
        <v>1192</v>
      </c>
      <c r="B937" s="2">
        <v>0.9509457</v>
      </c>
      <c r="C937" s="2">
        <v>0.02010914</v>
      </c>
      <c r="D937" s="2">
        <v>-0.2304672</v>
      </c>
      <c r="E937" s="2">
        <v>0.44627993</v>
      </c>
      <c r="F937" s="2">
        <v>0.8001347</v>
      </c>
      <c r="G937" s="2">
        <v>-0.8568678</v>
      </c>
      <c r="H937" s="2">
        <v>0.21996573</v>
      </c>
      <c r="I937" s="2">
        <v>-0.5667413</v>
      </c>
      <c r="J937" s="2">
        <v>0.30047018</v>
      </c>
      <c r="K937" s="2">
        <v>0.07829784</v>
      </c>
      <c r="L937" s="2">
        <v>-0.0796303</v>
      </c>
      <c r="M937" s="2">
        <v>1.6175832</v>
      </c>
      <c r="N937" s="2">
        <v>2.24385872</v>
      </c>
      <c r="O937" s="2">
        <v>0.8777242</v>
      </c>
      <c r="P937" s="2">
        <v>-4.0</v>
      </c>
      <c r="Q937" s="1">
        <v>0.0</v>
      </c>
      <c r="R937" s="6">
        <v>0.0</v>
      </c>
      <c r="S937" s="2">
        <v>0.0</v>
      </c>
      <c r="T937" s="2">
        <v>0.0</v>
      </c>
      <c r="U937" s="6">
        <v>0.0</v>
      </c>
      <c r="V937" s="6"/>
      <c r="W937" s="6"/>
      <c r="X937" s="6"/>
      <c r="Y937" s="6"/>
      <c r="Z937" s="6"/>
    </row>
    <row r="938">
      <c r="A938" s="1" t="s">
        <v>1279</v>
      </c>
      <c r="B938" s="2">
        <v>-1.7956474</v>
      </c>
      <c r="C938" s="2">
        <v>0.02010914</v>
      </c>
      <c r="D938" s="2">
        <v>-0.961333</v>
      </c>
      <c r="E938" s="2">
        <v>-0.055144</v>
      </c>
      <c r="F938" s="2">
        <v>-1.3190169</v>
      </c>
      <c r="G938" s="2">
        <v>1.6511349</v>
      </c>
      <c r="H938" s="2">
        <v>-0.6978577</v>
      </c>
      <c r="I938" s="2">
        <v>-0.629836</v>
      </c>
      <c r="J938" s="2">
        <v>-0.4861866</v>
      </c>
      <c r="K938" s="2">
        <v>0.05900083</v>
      </c>
      <c r="L938" s="2">
        <v>-0.5896496</v>
      </c>
      <c r="M938" s="2">
        <v>0.70405005</v>
      </c>
      <c r="N938" s="2">
        <v>-5.136294</v>
      </c>
      <c r="O938" s="2">
        <v>-0.5213253</v>
      </c>
      <c r="P938" s="2">
        <v>-3.0</v>
      </c>
      <c r="Q938" s="1">
        <v>0.0</v>
      </c>
      <c r="R938" s="6">
        <v>0.0</v>
      </c>
      <c r="S938" s="2">
        <v>0.0</v>
      </c>
      <c r="T938" s="2">
        <v>0.0</v>
      </c>
      <c r="U938" s="6">
        <v>0.0</v>
      </c>
      <c r="V938" s="6"/>
      <c r="W938" s="6"/>
      <c r="X938" s="6"/>
      <c r="Y938" s="6"/>
      <c r="Z938" s="6"/>
    </row>
    <row r="939">
      <c r="A939" s="1" t="s">
        <v>1247</v>
      </c>
      <c r="B939" s="2">
        <v>1.04413368</v>
      </c>
      <c r="C939" s="2">
        <v>1.02553887</v>
      </c>
      <c r="D939" s="2">
        <v>0.26104004</v>
      </c>
      <c r="E939" s="2">
        <v>0.03121773</v>
      </c>
      <c r="F939" s="2">
        <v>-0.6669702</v>
      </c>
      <c r="G939" s="2">
        <v>-0.8717081</v>
      </c>
      <c r="H939" s="2">
        <v>0.38022061</v>
      </c>
      <c r="I939" s="2">
        <v>-0.6516765</v>
      </c>
      <c r="J939" s="2">
        <v>2.24422002</v>
      </c>
      <c r="K939" s="2">
        <v>-1.2403312</v>
      </c>
      <c r="L939" s="2">
        <v>1.67433858</v>
      </c>
      <c r="M939" s="2">
        <v>1.18662265</v>
      </c>
      <c r="N939" s="2">
        <v>4.28658802</v>
      </c>
      <c r="O939" s="2">
        <v>0.45260374</v>
      </c>
      <c r="P939" s="2">
        <v>0.0</v>
      </c>
      <c r="Q939" s="1">
        <v>0.0</v>
      </c>
      <c r="R939" s="6">
        <v>0.0</v>
      </c>
      <c r="S939" s="2">
        <v>0.0</v>
      </c>
      <c r="T939" s="2">
        <v>0.0</v>
      </c>
      <c r="U939" s="6">
        <v>0.0</v>
      </c>
      <c r="V939" s="6"/>
      <c r="W939" s="6"/>
      <c r="X939" s="6"/>
      <c r="Y939" s="6"/>
      <c r="Z939" s="6"/>
    </row>
    <row r="940">
      <c r="A940" s="1" t="s">
        <v>1172</v>
      </c>
      <c r="B940" s="2">
        <v>-1.6043668</v>
      </c>
      <c r="C940" s="2">
        <v>0.40550022</v>
      </c>
      <c r="D940" s="2">
        <v>-0.5337765</v>
      </c>
      <c r="E940" s="2">
        <v>-0.3041802</v>
      </c>
      <c r="F940" s="2">
        <v>0.31109972</v>
      </c>
      <c r="G940" s="2">
        <v>1.17624681</v>
      </c>
      <c r="H940" s="2">
        <v>-0.8435439</v>
      </c>
      <c r="I940" s="2">
        <v>-0.6516765</v>
      </c>
      <c r="J940" s="2">
        <v>-1.1937615</v>
      </c>
      <c r="K940" s="2">
        <v>-0.1982926</v>
      </c>
      <c r="L940" s="2">
        <v>0.13184113</v>
      </c>
      <c r="M940" s="2">
        <v>-0.0701306</v>
      </c>
      <c r="N940" s="2">
        <v>-4.1012114</v>
      </c>
      <c r="O940" s="2">
        <v>-0.5791</v>
      </c>
      <c r="P940" s="2">
        <v>0.0</v>
      </c>
      <c r="Q940" s="1">
        <v>0.0</v>
      </c>
      <c r="R940" s="6">
        <v>0.0</v>
      </c>
      <c r="S940" s="2">
        <v>0.0</v>
      </c>
      <c r="T940" s="2">
        <v>0.0</v>
      </c>
      <c r="U940" s="6">
        <v>0.0</v>
      </c>
      <c r="V940" s="6"/>
      <c r="W940" s="6"/>
      <c r="X940" s="6"/>
      <c r="Y940" s="6"/>
      <c r="Z940" s="6"/>
    </row>
    <row r="941">
      <c r="A941" s="1" t="s">
        <v>1286</v>
      </c>
      <c r="B941" s="2">
        <v>-0.0937406</v>
      </c>
      <c r="C941" s="2">
        <v>-1.210665</v>
      </c>
      <c r="D941" s="2">
        <v>-0.3565416</v>
      </c>
      <c r="E941" s="2">
        <v>-0.7857911</v>
      </c>
      <c r="F941" s="2">
        <v>1.12615803</v>
      </c>
      <c r="G941" s="2">
        <v>-0.337459</v>
      </c>
      <c r="H941" s="2">
        <v>0.64245586</v>
      </c>
      <c r="I941" s="2">
        <v>-0.6783704</v>
      </c>
      <c r="J941" s="2">
        <v>0.9539364</v>
      </c>
      <c r="K941" s="2">
        <v>-0.0728621</v>
      </c>
      <c r="L941" s="2">
        <v>0.13184113</v>
      </c>
      <c r="M941" s="2">
        <v>0.52856911</v>
      </c>
      <c r="N941" s="2">
        <v>-0.7590605</v>
      </c>
      <c r="O941" s="2">
        <v>0.12765485</v>
      </c>
      <c r="P941" s="2">
        <v>1.0</v>
      </c>
      <c r="Q941" s="1">
        <v>0.0</v>
      </c>
      <c r="R941" s="6">
        <v>0.0</v>
      </c>
      <c r="S941" s="2">
        <v>0.0</v>
      </c>
      <c r="T941" s="2">
        <v>0.0</v>
      </c>
      <c r="U941" s="6">
        <v>1.0</v>
      </c>
      <c r="V941" s="6"/>
      <c r="W941" s="6"/>
      <c r="X941" s="6"/>
      <c r="Y941" s="6"/>
      <c r="Z941" s="6"/>
    </row>
    <row r="942">
      <c r="A942" s="1" t="s">
        <v>1207</v>
      </c>
      <c r="B942" s="2">
        <v>-0.3487814</v>
      </c>
      <c r="C942" s="2">
        <v>0.01508506</v>
      </c>
      <c r="D942" s="2">
        <v>-2.3353607</v>
      </c>
      <c r="E942" s="2">
        <v>-1.0636931</v>
      </c>
      <c r="F942" s="2">
        <v>0.63712304</v>
      </c>
      <c r="G942" s="2">
        <v>0.8646015</v>
      </c>
      <c r="H942" s="2">
        <v>-0.3045048</v>
      </c>
      <c r="I942" s="2">
        <v>-0.7366116</v>
      </c>
      <c r="J942" s="2">
        <v>-0.9523536</v>
      </c>
      <c r="K942" s="2">
        <v>0.82766505</v>
      </c>
      <c r="L942" s="2">
        <v>-1.5226118</v>
      </c>
      <c r="M942" s="2">
        <v>-1.9823568</v>
      </c>
      <c r="N942" s="2">
        <v>-9.0216254</v>
      </c>
      <c r="O942" s="2">
        <v>-1.1490468</v>
      </c>
      <c r="P942" s="2">
        <v>1.0</v>
      </c>
      <c r="Q942" s="1">
        <v>0.0</v>
      </c>
      <c r="R942" s="6">
        <v>0.0</v>
      </c>
      <c r="S942" s="2">
        <v>0.0</v>
      </c>
      <c r="T942" s="2">
        <v>0.0</v>
      </c>
      <c r="U942" s="6">
        <v>1.0</v>
      </c>
      <c r="V942" s="6"/>
      <c r="W942" s="6"/>
      <c r="X942" s="6"/>
      <c r="Y942" s="6"/>
      <c r="Z942" s="6"/>
    </row>
    <row r="943">
      <c r="A943" s="1" t="s">
        <v>1204</v>
      </c>
      <c r="B943" s="2">
        <v>0.69590491</v>
      </c>
      <c r="C943" s="2">
        <v>-0.0417369</v>
      </c>
      <c r="D943" s="2">
        <v>-1.42726</v>
      </c>
      <c r="E943" s="2">
        <v>0.68298483</v>
      </c>
      <c r="F943" s="2">
        <v>0.8001347</v>
      </c>
      <c r="G943" s="2">
        <v>-0.4413408</v>
      </c>
      <c r="H943" s="2">
        <v>1.25433813</v>
      </c>
      <c r="I943" s="2">
        <v>-0.7366116</v>
      </c>
      <c r="J943" s="2">
        <v>-0.0491551</v>
      </c>
      <c r="K943" s="2">
        <v>0.93701477</v>
      </c>
      <c r="L943" s="2">
        <v>1.51262514</v>
      </c>
      <c r="M943" s="2">
        <v>1.81112836</v>
      </c>
      <c r="N943" s="2">
        <v>3.55927577</v>
      </c>
      <c r="O943" s="2">
        <v>1.3727568</v>
      </c>
      <c r="P943" s="2">
        <v>0.0</v>
      </c>
      <c r="Q943" s="1">
        <v>0.0</v>
      </c>
      <c r="R943" s="6">
        <v>0.0</v>
      </c>
      <c r="S943" s="2">
        <v>0.0</v>
      </c>
      <c r="T943" s="2">
        <v>0.0</v>
      </c>
      <c r="U943" s="6">
        <v>0.0</v>
      </c>
      <c r="V943" s="6"/>
      <c r="W943" s="6"/>
      <c r="X943" s="6"/>
      <c r="Y943" s="6"/>
      <c r="Z943" s="6"/>
    </row>
    <row r="944">
      <c r="A944" s="1" t="s">
        <v>1123</v>
      </c>
      <c r="B944" s="2">
        <v>0.07301682</v>
      </c>
      <c r="C944" s="2">
        <v>-0.3114466</v>
      </c>
      <c r="D944" s="2">
        <v>0.56069502</v>
      </c>
      <c r="E944" s="2">
        <v>0.41679099</v>
      </c>
      <c r="F944" s="2">
        <v>-0.9929936</v>
      </c>
      <c r="G944" s="2">
        <v>0.22647062</v>
      </c>
      <c r="H944" s="2">
        <v>-0.0422695</v>
      </c>
      <c r="I944" s="2">
        <v>-0.7730124</v>
      </c>
      <c r="J944" s="2">
        <v>-1.0855442</v>
      </c>
      <c r="K944" s="2">
        <v>-0.281913</v>
      </c>
      <c r="L944" s="2">
        <v>0.71649742</v>
      </c>
      <c r="M944" s="2">
        <v>1.11178519</v>
      </c>
      <c r="N944" s="2">
        <v>-0.3479081</v>
      </c>
      <c r="O944" s="2">
        <v>-0.2132151</v>
      </c>
      <c r="P944" s="2">
        <v>0.0</v>
      </c>
      <c r="Q944" s="1">
        <v>0.0</v>
      </c>
      <c r="R944" s="6">
        <v>0.0</v>
      </c>
      <c r="S944" s="2">
        <v>0.0</v>
      </c>
      <c r="T944" s="2">
        <v>0.0</v>
      </c>
      <c r="U944" s="6">
        <v>0.0</v>
      </c>
      <c r="V944" s="6"/>
      <c r="W944" s="6"/>
      <c r="X944" s="6"/>
      <c r="Y944" s="6"/>
      <c r="Z944" s="6"/>
    </row>
    <row r="945">
      <c r="A945" s="1" t="s">
        <v>1240</v>
      </c>
      <c r="B945" s="2">
        <v>-0.2899258</v>
      </c>
      <c r="C945" s="2">
        <v>1.39407702</v>
      </c>
      <c r="D945" s="2">
        <v>0.53876905</v>
      </c>
      <c r="E945" s="2">
        <v>-0.4996029</v>
      </c>
      <c r="F945" s="2">
        <v>0.31109972</v>
      </c>
      <c r="G945" s="2">
        <v>0.28583163</v>
      </c>
      <c r="H945" s="2">
        <v>-1.0183674</v>
      </c>
      <c r="I945" s="2">
        <v>-0.8118399</v>
      </c>
      <c r="J945" s="2">
        <v>0.37955208</v>
      </c>
      <c r="K945" s="2">
        <v>-0.2947777</v>
      </c>
      <c r="L945" s="2">
        <v>-1.1369874</v>
      </c>
      <c r="M945" s="2">
        <v>-0.5165748</v>
      </c>
      <c r="N945" s="2">
        <v>-1.6605896</v>
      </c>
      <c r="O945" s="2">
        <v>-0.5350683</v>
      </c>
      <c r="P945" s="2">
        <v>1.0</v>
      </c>
      <c r="Q945" s="1">
        <v>0.0</v>
      </c>
      <c r="R945" s="6">
        <v>0.0</v>
      </c>
      <c r="S945" s="2">
        <v>0.0</v>
      </c>
      <c r="T945" s="2">
        <v>0.0</v>
      </c>
      <c r="U945" s="6">
        <v>1.0</v>
      </c>
      <c r="V945" s="6"/>
      <c r="W945" s="6"/>
      <c r="X945" s="6"/>
      <c r="Y945" s="6"/>
      <c r="Z945" s="6"/>
    </row>
    <row r="946">
      <c r="A946" s="1" t="s">
        <v>1145</v>
      </c>
      <c r="B946" s="2">
        <v>-1.6485085</v>
      </c>
      <c r="C946" s="2">
        <v>-0.3509276</v>
      </c>
      <c r="D946" s="2">
        <v>-1.9516562</v>
      </c>
      <c r="E946" s="2">
        <v>-2.0605999</v>
      </c>
      <c r="F946" s="2">
        <v>-1.8080519</v>
      </c>
      <c r="G946" s="2">
        <v>1.54725313</v>
      </c>
      <c r="H946" s="2">
        <v>-2.1692889</v>
      </c>
      <c r="I946" s="2">
        <v>-0.8409605</v>
      </c>
      <c r="J946" s="2">
        <v>0.55852691</v>
      </c>
      <c r="K946" s="2">
        <v>-1.3721941</v>
      </c>
      <c r="L946" s="2">
        <v>0.28111508</v>
      </c>
      <c r="M946" s="2">
        <v>-0.826247</v>
      </c>
      <c r="N946" s="2">
        <v>-12.525762</v>
      </c>
      <c r="O946" s="2">
        <v>-2.4546389</v>
      </c>
      <c r="P946" s="2">
        <v>-2.0</v>
      </c>
      <c r="Q946" s="1">
        <v>0.0</v>
      </c>
      <c r="R946" s="6">
        <v>0.0</v>
      </c>
      <c r="S946" s="2">
        <v>0.0</v>
      </c>
      <c r="T946" s="2">
        <v>0.0</v>
      </c>
      <c r="U946" s="6">
        <v>0.0</v>
      </c>
      <c r="V946" s="6"/>
      <c r="W946" s="6"/>
      <c r="X946" s="6"/>
      <c r="Y946" s="6"/>
      <c r="Z946" s="6"/>
    </row>
    <row r="947">
      <c r="A947" s="1" t="s">
        <v>1109</v>
      </c>
      <c r="B947" s="2">
        <v>0.6468586</v>
      </c>
      <c r="C947" s="2">
        <v>0.02010914</v>
      </c>
      <c r="D947" s="2">
        <v>0.32316364</v>
      </c>
      <c r="E947" s="2">
        <v>-1.4378926</v>
      </c>
      <c r="F947" s="2">
        <v>-0.9929936</v>
      </c>
      <c r="G947" s="2">
        <v>-0.1445357</v>
      </c>
      <c r="H947" s="2">
        <v>0.36565198</v>
      </c>
      <c r="I947" s="2">
        <v>-0.8458139</v>
      </c>
      <c r="J947" s="2">
        <v>-0.8233252</v>
      </c>
      <c r="K947" s="2">
        <v>1.19430824</v>
      </c>
      <c r="L947" s="2">
        <v>0.94040835</v>
      </c>
      <c r="M947" s="2">
        <v>0.06664132</v>
      </c>
      <c r="N947" s="2">
        <v>-0.867954</v>
      </c>
      <c r="O947" s="2">
        <v>-0.6104641</v>
      </c>
      <c r="P947" s="2">
        <v>0.0</v>
      </c>
      <c r="Q947" s="1">
        <v>0.0</v>
      </c>
      <c r="R947" s="6">
        <v>0.0</v>
      </c>
      <c r="S947" s="2">
        <v>0.0</v>
      </c>
      <c r="T947" s="2">
        <v>0.0</v>
      </c>
      <c r="U947" s="6">
        <v>0.0</v>
      </c>
      <c r="V947" s="6"/>
      <c r="W947" s="6"/>
      <c r="X947" s="6"/>
      <c r="Y947" s="6"/>
      <c r="Z947" s="6"/>
    </row>
    <row r="948">
      <c r="A948" s="1" t="s">
        <v>1176</v>
      </c>
      <c r="B948" s="2">
        <v>-0.5253481</v>
      </c>
      <c r="C948" s="2">
        <v>0.19757661</v>
      </c>
      <c r="D948" s="2">
        <v>1.2879065</v>
      </c>
      <c r="E948" s="2">
        <v>-0.9875459</v>
      </c>
      <c r="F948" s="2">
        <v>-0.1779353</v>
      </c>
      <c r="G948" s="2">
        <v>0.90912226</v>
      </c>
      <c r="H948" s="2">
        <v>-0.6104459</v>
      </c>
      <c r="I948" s="2">
        <v>-0.8894949</v>
      </c>
      <c r="J948" s="2">
        <v>0.1589552</v>
      </c>
      <c r="K948" s="2">
        <v>0.60253327</v>
      </c>
      <c r="L948" s="2">
        <v>0.01988567</v>
      </c>
      <c r="M948" s="2">
        <v>-0.5578644</v>
      </c>
      <c r="N948" s="2">
        <v>-0.0514725</v>
      </c>
      <c r="O948" s="2">
        <v>-0.7975071</v>
      </c>
      <c r="P948" s="2">
        <v>0.0</v>
      </c>
      <c r="Q948" s="1">
        <v>0.0</v>
      </c>
      <c r="R948" s="6">
        <v>0.0</v>
      </c>
      <c r="S948" s="2">
        <v>0.0</v>
      </c>
      <c r="T948" s="2">
        <v>0.0</v>
      </c>
      <c r="U948" s="6">
        <v>0.0</v>
      </c>
      <c r="V948" s="6"/>
      <c r="W948" s="6"/>
      <c r="X948" s="6"/>
      <c r="Y948" s="6"/>
      <c r="Z948" s="6"/>
    </row>
    <row r="949">
      <c r="A949" s="1" t="s">
        <v>1188</v>
      </c>
      <c r="B949" s="2">
        <v>0.59290767</v>
      </c>
      <c r="C949" s="2">
        <v>0.75276132</v>
      </c>
      <c r="D949" s="2">
        <v>0.68859654</v>
      </c>
      <c r="E949" s="2">
        <v>0.63126722</v>
      </c>
      <c r="F949" s="2">
        <v>-0.5039586</v>
      </c>
      <c r="G949" s="2">
        <v>-1.0794716</v>
      </c>
      <c r="H949" s="2">
        <v>1.05037738</v>
      </c>
      <c r="I949" s="2">
        <v>-0.8943483</v>
      </c>
      <c r="J949" s="2">
        <v>0.96226081</v>
      </c>
      <c r="K949" s="2">
        <v>0.63147879</v>
      </c>
      <c r="L949" s="2">
        <v>1.66189909</v>
      </c>
      <c r="M949" s="2">
        <v>1.48339189</v>
      </c>
      <c r="N949" s="2">
        <v>6.04643542</v>
      </c>
      <c r="O949" s="2">
        <v>1.02026298</v>
      </c>
      <c r="P949" s="2">
        <v>-1.0</v>
      </c>
      <c r="Q949" s="1">
        <v>0.0</v>
      </c>
      <c r="R949" s="6">
        <v>0.0</v>
      </c>
      <c r="S949" s="2">
        <v>0.0</v>
      </c>
      <c r="T949" s="2">
        <v>0.0</v>
      </c>
      <c r="U949" s="6">
        <v>0.0</v>
      </c>
      <c r="V949" s="6"/>
      <c r="W949" s="6"/>
      <c r="X949" s="6"/>
      <c r="Y949" s="6"/>
      <c r="Z949" s="6"/>
    </row>
    <row r="950">
      <c r="A950" s="1" t="s">
        <v>1265</v>
      </c>
      <c r="B950" s="2">
        <v>-2.8795708</v>
      </c>
      <c r="C950" s="2">
        <v>0.60590528</v>
      </c>
      <c r="D950" s="2">
        <v>-0.6306162</v>
      </c>
      <c r="E950" s="2">
        <v>-3.5051697</v>
      </c>
      <c r="F950" s="2">
        <v>-1.8080519</v>
      </c>
      <c r="G950" s="2">
        <v>2.4079878</v>
      </c>
      <c r="H950" s="2">
        <v>-1.6885242</v>
      </c>
      <c r="I950" s="2">
        <v>-0.9234689</v>
      </c>
      <c r="J950" s="2">
        <v>-1.4351694</v>
      </c>
      <c r="K950" s="2">
        <v>-1.2789252</v>
      </c>
      <c r="L950" s="2">
        <v>-2.6421664</v>
      </c>
      <c r="M950" s="2">
        <v>-2.0623554</v>
      </c>
      <c r="N950" s="2">
        <v>-16.774822</v>
      </c>
      <c r="O950" s="2">
        <v>-3.2019181</v>
      </c>
      <c r="P950" s="2">
        <v>0.0</v>
      </c>
      <c r="Q950" s="1">
        <v>0.0</v>
      </c>
      <c r="R950" s="6">
        <v>0.0</v>
      </c>
      <c r="S950" s="2">
        <v>0.0</v>
      </c>
      <c r="T950" s="2">
        <v>0.0</v>
      </c>
      <c r="U950" s="6">
        <v>0.0</v>
      </c>
      <c r="V950" s="6"/>
      <c r="W950" s="6"/>
      <c r="X950" s="6"/>
      <c r="Y950" s="6"/>
      <c r="Z950" s="6"/>
    </row>
    <row r="951">
      <c r="A951" s="1" t="s">
        <v>1165</v>
      </c>
      <c r="B951" s="2">
        <v>0.07301682</v>
      </c>
      <c r="C951" s="2">
        <v>-0.4902352</v>
      </c>
      <c r="D951" s="2">
        <v>1.2002026</v>
      </c>
      <c r="E951" s="2">
        <v>-1.1779862</v>
      </c>
      <c r="F951" s="2">
        <v>0.14808806</v>
      </c>
      <c r="G951" s="2">
        <v>0.50843543</v>
      </c>
      <c r="H951" s="2">
        <v>-1.1931909</v>
      </c>
      <c r="I951" s="2">
        <v>-0.9428827</v>
      </c>
      <c r="J951" s="2">
        <v>0.86236789</v>
      </c>
      <c r="K951" s="2">
        <v>0.67328897</v>
      </c>
      <c r="L951" s="2">
        <v>-1.0125925</v>
      </c>
      <c r="M951" s="2">
        <v>-1.5952664</v>
      </c>
      <c r="N951" s="2">
        <v>-2.5180436</v>
      </c>
      <c r="O951" s="2">
        <v>-1.3953289</v>
      </c>
      <c r="P951" s="2">
        <v>0.0</v>
      </c>
      <c r="Q951" s="1">
        <v>0.0</v>
      </c>
      <c r="R951" s="6">
        <v>0.0</v>
      </c>
      <c r="S951" s="2">
        <v>0.0</v>
      </c>
      <c r="T951" s="2">
        <v>0.0</v>
      </c>
      <c r="U951" s="6">
        <v>0.0</v>
      </c>
      <c r="V951" s="6"/>
      <c r="W951" s="6"/>
      <c r="X951" s="6"/>
      <c r="Y951" s="6"/>
      <c r="Z951" s="6"/>
    </row>
    <row r="952">
      <c r="A952" s="1" t="s">
        <v>1287</v>
      </c>
      <c r="B952" s="2">
        <v>-0.6626778</v>
      </c>
      <c r="C952" s="2">
        <v>-1.0633717</v>
      </c>
      <c r="D952" s="2">
        <v>1.16731364</v>
      </c>
      <c r="E952" s="2">
        <v>-0.2950808</v>
      </c>
      <c r="F952" s="2">
        <v>-0.6669702</v>
      </c>
      <c r="G952" s="2">
        <v>0.62715745</v>
      </c>
      <c r="H952" s="2">
        <v>-1.3388772</v>
      </c>
      <c r="I952" s="2">
        <v>-0.957443</v>
      </c>
      <c r="J952" s="2">
        <v>1.29939944</v>
      </c>
      <c r="K952" s="2">
        <v>-0.8640395</v>
      </c>
      <c r="L952" s="2">
        <v>-2.1321471</v>
      </c>
      <c r="M952" s="2">
        <v>-1.9075193</v>
      </c>
      <c r="N952" s="2">
        <v>-6.3974923</v>
      </c>
      <c r="O952" s="2">
        <v>-1.8923221</v>
      </c>
      <c r="P952" s="2">
        <v>0.0</v>
      </c>
      <c r="Q952" s="1">
        <v>0.0</v>
      </c>
      <c r="R952" s="6">
        <v>0.0</v>
      </c>
      <c r="S952" s="2">
        <v>0.0</v>
      </c>
      <c r="T952" s="2">
        <v>0.0</v>
      </c>
      <c r="U952" s="6">
        <v>0.0</v>
      </c>
      <c r="V952" s="6"/>
      <c r="W952" s="6"/>
      <c r="X952" s="6"/>
      <c r="Y952" s="6"/>
      <c r="Z952" s="6"/>
    </row>
    <row r="953">
      <c r="A953" s="1" t="s">
        <v>1126</v>
      </c>
      <c r="B953" s="2">
        <v>-0.6087268</v>
      </c>
      <c r="C953" s="2">
        <v>0.96647213</v>
      </c>
      <c r="D953" s="2">
        <v>-1.1038518</v>
      </c>
      <c r="E953" s="2">
        <v>-0.696385</v>
      </c>
      <c r="F953" s="2">
        <v>0.31109972</v>
      </c>
      <c r="G953" s="2">
        <v>0.30067189</v>
      </c>
      <c r="H953" s="2">
        <v>-0.1879558</v>
      </c>
      <c r="I953" s="2">
        <v>-0.9841369</v>
      </c>
      <c r="J953" s="2">
        <v>-0.1365614</v>
      </c>
      <c r="K953" s="2">
        <v>-1.8739163</v>
      </c>
      <c r="L953" s="2">
        <v>1.15187977</v>
      </c>
      <c r="M953" s="2">
        <v>0.95178786</v>
      </c>
      <c r="N953" s="2">
        <v>-3.2295799</v>
      </c>
      <c r="O953" s="2">
        <v>-0.2610774</v>
      </c>
      <c r="P953" s="2">
        <v>0.0</v>
      </c>
      <c r="Q953" s="1">
        <v>0.0</v>
      </c>
      <c r="R953" s="6">
        <v>0.0</v>
      </c>
      <c r="S953" s="2">
        <v>0.0</v>
      </c>
      <c r="T953" s="2">
        <v>0.0</v>
      </c>
      <c r="U953" s="6">
        <v>0.0</v>
      </c>
      <c r="V953" s="6"/>
      <c r="W953" s="6"/>
      <c r="X953" s="6"/>
      <c r="Y953" s="6"/>
      <c r="Z953" s="6"/>
    </row>
    <row r="954">
      <c r="A954" s="1" t="s">
        <v>1134</v>
      </c>
      <c r="B954" s="2">
        <v>-0.3683999</v>
      </c>
      <c r="C954" s="2">
        <v>-0.4639396</v>
      </c>
      <c r="D954" s="2">
        <v>-0.2798006</v>
      </c>
      <c r="E954" s="2">
        <v>-0.002559</v>
      </c>
      <c r="F954" s="2">
        <v>2.104228</v>
      </c>
      <c r="G954" s="2">
        <v>-0.2484175</v>
      </c>
      <c r="H954" s="2">
        <v>0.40935786</v>
      </c>
      <c r="I954" s="2">
        <v>-1.0156842</v>
      </c>
      <c r="J954" s="2">
        <v>0.43366075</v>
      </c>
      <c r="K954" s="2">
        <v>0.74726085</v>
      </c>
      <c r="L954" s="2">
        <v>-0.3781782</v>
      </c>
      <c r="M954" s="2">
        <v>0.16728481</v>
      </c>
      <c r="N954" s="2">
        <v>0.38712057</v>
      </c>
      <c r="O954" s="2">
        <v>0.49204948</v>
      </c>
      <c r="P954" s="2">
        <v>0.0</v>
      </c>
      <c r="Q954" s="1">
        <v>0.0</v>
      </c>
      <c r="R954" s="6">
        <v>0.0</v>
      </c>
      <c r="S954" s="2">
        <v>0.0</v>
      </c>
      <c r="T954" s="2">
        <v>0.0</v>
      </c>
      <c r="U954" s="6">
        <v>0.0</v>
      </c>
      <c r="V954" s="6"/>
      <c r="W954" s="6"/>
      <c r="X954" s="6"/>
      <c r="Y954" s="6"/>
      <c r="Z954" s="6"/>
    </row>
    <row r="955">
      <c r="A955" s="1" t="s">
        <v>1164</v>
      </c>
      <c r="B955" s="2">
        <v>0.10734924</v>
      </c>
      <c r="C955" s="2">
        <v>0.97661539</v>
      </c>
      <c r="D955" s="2">
        <v>-0.0112075</v>
      </c>
      <c r="E955" s="2">
        <v>0.36109417</v>
      </c>
      <c r="F955" s="2">
        <v>-0.0149236</v>
      </c>
      <c r="G955" s="2">
        <v>-0.7233056</v>
      </c>
      <c r="H955" s="2">
        <v>0.75900487</v>
      </c>
      <c r="I955" s="2">
        <v>-1.0375247</v>
      </c>
      <c r="J955" s="2">
        <v>-0.5361331</v>
      </c>
      <c r="K955" s="2">
        <v>-0.5617196</v>
      </c>
      <c r="L955" s="2">
        <v>1.18919826</v>
      </c>
      <c r="M955" s="2">
        <v>2.8278856</v>
      </c>
      <c r="N955" s="2">
        <v>2.80916553</v>
      </c>
      <c r="O955" s="2">
        <v>1.10743918</v>
      </c>
      <c r="P955" s="2">
        <v>3.0</v>
      </c>
      <c r="Q955" s="1">
        <v>0.0</v>
      </c>
      <c r="R955" s="6">
        <v>0.0</v>
      </c>
      <c r="S955" s="2">
        <v>1.0</v>
      </c>
      <c r="T955" s="2">
        <v>1.0</v>
      </c>
      <c r="U955" s="6">
        <v>1.0</v>
      </c>
      <c r="V955" s="6"/>
      <c r="W955" s="6"/>
      <c r="X955" s="6"/>
      <c r="Y955" s="6"/>
      <c r="Z955" s="6"/>
    </row>
    <row r="956">
      <c r="A956" s="1" t="s">
        <v>1175</v>
      </c>
      <c r="B956" s="2">
        <v>-1.3689446</v>
      </c>
      <c r="C956" s="2">
        <v>0.44703058</v>
      </c>
      <c r="D956" s="2">
        <v>-0.3565416</v>
      </c>
      <c r="E956" s="2">
        <v>-0.2960789</v>
      </c>
      <c r="F956" s="2">
        <v>-0.5039586</v>
      </c>
      <c r="G956" s="2">
        <v>1.08720529</v>
      </c>
      <c r="H956" s="2">
        <v>-1.1057792</v>
      </c>
      <c r="I956" s="2">
        <v>-1.0448049</v>
      </c>
      <c r="J956" s="2">
        <v>-2.2010152</v>
      </c>
      <c r="K956" s="2">
        <v>1.35833282</v>
      </c>
      <c r="L956" s="2">
        <v>-0.7016051</v>
      </c>
      <c r="M956" s="2">
        <v>0.95694906</v>
      </c>
      <c r="N956" s="2">
        <v>-4.5190187</v>
      </c>
      <c r="O956" s="2">
        <v>-0.4118783</v>
      </c>
      <c r="P956" s="2">
        <v>-1.0</v>
      </c>
      <c r="Q956" s="1">
        <v>0.0</v>
      </c>
      <c r="R956" s="6">
        <v>0.0</v>
      </c>
      <c r="S956" s="2">
        <v>0.0</v>
      </c>
      <c r="T956" s="2">
        <v>0.0</v>
      </c>
      <c r="U956" s="6">
        <v>0.0</v>
      </c>
      <c r="V956" s="6"/>
      <c r="W956" s="6"/>
      <c r="X956" s="6"/>
      <c r="Y956" s="6"/>
      <c r="Z956" s="6"/>
    </row>
    <row r="957">
      <c r="A957" s="1" t="s">
        <v>1090</v>
      </c>
      <c r="B957" s="2">
        <v>-0.1133591</v>
      </c>
      <c r="C957" s="2">
        <v>-0.8604515</v>
      </c>
      <c r="D957" s="2">
        <v>-0.4223195</v>
      </c>
      <c r="E957" s="2">
        <v>-0.5464678</v>
      </c>
      <c r="F957" s="2">
        <v>0.14808806</v>
      </c>
      <c r="G957" s="2">
        <v>0.67167821</v>
      </c>
      <c r="H957" s="2">
        <v>-0.8581126</v>
      </c>
      <c r="I957" s="2">
        <v>-1.0593652</v>
      </c>
      <c r="J957" s="2">
        <v>0.24636151</v>
      </c>
      <c r="K957" s="2">
        <v>-0.5424226</v>
      </c>
      <c r="L957" s="2">
        <v>-0.2289042</v>
      </c>
      <c r="M957" s="2">
        <v>-0.5320584</v>
      </c>
      <c r="N957" s="2">
        <v>-4.9437553</v>
      </c>
      <c r="O957" s="2">
        <v>-1.1349722</v>
      </c>
      <c r="P957" s="2">
        <v>0.0</v>
      </c>
      <c r="Q957" s="1">
        <v>0.0</v>
      </c>
      <c r="R957" s="6">
        <v>0.0</v>
      </c>
      <c r="S957" s="2">
        <v>0.0</v>
      </c>
      <c r="T957" s="2">
        <v>0.0</v>
      </c>
      <c r="U957" s="6">
        <v>0.0</v>
      </c>
      <c r="V957" s="6"/>
      <c r="W957" s="6"/>
      <c r="X957" s="6"/>
      <c r="Y957" s="6"/>
      <c r="Z957" s="6"/>
    </row>
    <row r="958">
      <c r="A958" s="1" t="s">
        <v>1171</v>
      </c>
      <c r="B958" s="2">
        <v>0.15149091</v>
      </c>
      <c r="C958" s="2">
        <v>-0.1074071</v>
      </c>
      <c r="D958" s="2">
        <v>1.05220227</v>
      </c>
      <c r="E958" s="2">
        <v>0.27800796</v>
      </c>
      <c r="F958" s="2">
        <v>-1.1560052</v>
      </c>
      <c r="G958" s="2">
        <v>0.12258885</v>
      </c>
      <c r="H958" s="2">
        <v>-0.2025244</v>
      </c>
      <c r="I958" s="2">
        <v>-1.0593652</v>
      </c>
      <c r="J958" s="2">
        <v>0.26717254</v>
      </c>
      <c r="K958" s="2">
        <v>1.01098664</v>
      </c>
      <c r="L958" s="2">
        <v>-0.2413437</v>
      </c>
      <c r="M958" s="2">
        <v>0.16728481</v>
      </c>
      <c r="N958" s="2">
        <v>0.54255746</v>
      </c>
      <c r="O958" s="2">
        <v>-0.3500403</v>
      </c>
      <c r="P958" s="2">
        <v>-1.0</v>
      </c>
      <c r="Q958" s="1">
        <v>0.0</v>
      </c>
      <c r="R958" s="6">
        <v>0.0</v>
      </c>
      <c r="S958" s="2">
        <v>0.0</v>
      </c>
      <c r="T958" s="2">
        <v>0.0</v>
      </c>
      <c r="U958" s="6">
        <v>0.0</v>
      </c>
      <c r="V958" s="6"/>
      <c r="W958" s="6"/>
      <c r="X958" s="6"/>
      <c r="Y958" s="6"/>
      <c r="Z958" s="6"/>
    </row>
    <row r="959">
      <c r="A959" s="1" t="s">
        <v>1137</v>
      </c>
      <c r="B959" s="2">
        <v>-0.4419694</v>
      </c>
      <c r="C959" s="2">
        <v>-0.0469328</v>
      </c>
      <c r="D959" s="2">
        <v>-1.1696298</v>
      </c>
      <c r="E959" s="2">
        <v>-1.3557528</v>
      </c>
      <c r="F959" s="2">
        <v>-0.9929936</v>
      </c>
      <c r="G959" s="2">
        <v>0.83492099</v>
      </c>
      <c r="H959" s="2">
        <v>-0.3627793</v>
      </c>
      <c r="I959" s="2">
        <v>-1.0666453</v>
      </c>
      <c r="J959" s="2">
        <v>-0.0200196</v>
      </c>
      <c r="K959" s="2">
        <v>-1.5973258</v>
      </c>
      <c r="L959" s="2">
        <v>0.45526802</v>
      </c>
      <c r="M959" s="2">
        <v>0.6472768</v>
      </c>
      <c r="N959" s="2">
        <v>-6.5271275</v>
      </c>
      <c r="O959" s="2">
        <v>-1.085289</v>
      </c>
      <c r="P959" s="2">
        <v>1.0</v>
      </c>
      <c r="Q959" s="1">
        <v>0.0</v>
      </c>
      <c r="R959" s="6">
        <v>0.0</v>
      </c>
      <c r="S959" s="2">
        <v>0.0</v>
      </c>
      <c r="T959" s="2">
        <v>0.0</v>
      </c>
      <c r="U959" s="6">
        <v>1.0</v>
      </c>
      <c r="V959" s="6"/>
      <c r="W959" s="6"/>
      <c r="X959" s="6"/>
      <c r="Y959" s="6"/>
      <c r="Z959" s="6"/>
    </row>
    <row r="960">
      <c r="A960" s="1" t="s">
        <v>1184</v>
      </c>
      <c r="B960" s="2">
        <v>-1.0354297</v>
      </c>
      <c r="C960" s="2">
        <v>0.02010914</v>
      </c>
      <c r="D960" s="2">
        <v>-0.5209864</v>
      </c>
      <c r="E960" s="2">
        <v>-0.5826273</v>
      </c>
      <c r="F960" s="2">
        <v>0.63712304</v>
      </c>
      <c r="G960" s="2">
        <v>0.894282</v>
      </c>
      <c r="H960" s="2">
        <v>-0.6541518</v>
      </c>
      <c r="I960" s="2">
        <v>-1.1831278</v>
      </c>
      <c r="J960" s="2">
        <v>-0.0866149</v>
      </c>
      <c r="K960" s="2">
        <v>0.98204113</v>
      </c>
      <c r="L960" s="2">
        <v>-0.8633185</v>
      </c>
      <c r="M960" s="2">
        <v>0.36341057</v>
      </c>
      <c r="N960" s="2">
        <v>-3.0115942</v>
      </c>
      <c r="O960" s="2">
        <v>-0.2374342</v>
      </c>
      <c r="P960" s="2">
        <v>-5.0</v>
      </c>
      <c r="Q960" s="1">
        <v>0.0</v>
      </c>
      <c r="R960" s="6">
        <v>0.0</v>
      </c>
      <c r="S960" s="2">
        <v>0.0</v>
      </c>
      <c r="T960" s="2">
        <v>0.0</v>
      </c>
      <c r="U960" s="6">
        <v>0.0</v>
      </c>
      <c r="V960" s="6"/>
      <c r="W960" s="6"/>
      <c r="X960" s="6"/>
      <c r="Y960" s="6"/>
      <c r="Z960" s="6"/>
    </row>
    <row r="961">
      <c r="A961" s="1" t="s">
        <v>1230</v>
      </c>
      <c r="B961" s="2">
        <v>-0.3340675</v>
      </c>
      <c r="C961" s="2">
        <v>-1.5802086</v>
      </c>
      <c r="D961" s="2">
        <v>0.36336126</v>
      </c>
      <c r="E961" s="2">
        <v>-0.8162959</v>
      </c>
      <c r="F961" s="2">
        <v>-0.0149236</v>
      </c>
      <c r="G961" s="2">
        <v>0.90912226</v>
      </c>
      <c r="H961" s="2">
        <v>-1.1057792</v>
      </c>
      <c r="I961" s="2">
        <v>-1.2292355</v>
      </c>
      <c r="J961" s="2">
        <v>0.04657566</v>
      </c>
      <c r="K961" s="2">
        <v>-1.3110869</v>
      </c>
      <c r="L961" s="2">
        <v>-0.4279362</v>
      </c>
      <c r="M961" s="2">
        <v>0.6369544</v>
      </c>
      <c r="N961" s="2">
        <v>-5.2056164</v>
      </c>
      <c r="O961" s="2">
        <v>-1.2295718</v>
      </c>
      <c r="P961" s="2">
        <v>0.0</v>
      </c>
      <c r="Q961" s="1">
        <v>0.0</v>
      </c>
      <c r="R961" s="6">
        <v>0.0</v>
      </c>
      <c r="S961" s="2">
        <v>0.0</v>
      </c>
      <c r="T961" s="2">
        <v>0.0</v>
      </c>
      <c r="U961" s="6">
        <v>0.0</v>
      </c>
      <c r="V961" s="6"/>
      <c r="W961" s="6"/>
      <c r="X961" s="6"/>
      <c r="Y961" s="6"/>
      <c r="Z961" s="6"/>
    </row>
    <row r="962">
      <c r="A962" s="1" t="s">
        <v>1236</v>
      </c>
      <c r="B962" s="2">
        <v>0.19072796</v>
      </c>
      <c r="C962" s="2">
        <v>0.02010914</v>
      </c>
      <c r="D962" s="2">
        <v>-0.239603</v>
      </c>
      <c r="E962" s="2">
        <v>0.64163527</v>
      </c>
      <c r="F962" s="2">
        <v>-0.3409469</v>
      </c>
      <c r="G962" s="2">
        <v>0.19679012</v>
      </c>
      <c r="H962" s="2">
        <v>-0.8289753</v>
      </c>
      <c r="I962" s="2">
        <v>-1.2826233</v>
      </c>
      <c r="J962" s="2">
        <v>-2.7629129</v>
      </c>
      <c r="K962" s="2">
        <v>0.3966985</v>
      </c>
      <c r="L962" s="2">
        <v>0.30599407</v>
      </c>
      <c r="M962" s="2">
        <v>2.19305748</v>
      </c>
      <c r="N962" s="2">
        <v>-2.3310628</v>
      </c>
      <c r="O962" s="2">
        <v>0.01885589</v>
      </c>
      <c r="P962" s="2">
        <v>1.0</v>
      </c>
      <c r="Q962" s="1">
        <v>0.0</v>
      </c>
      <c r="R962" s="6">
        <v>0.0</v>
      </c>
      <c r="S962" s="2">
        <v>0.0</v>
      </c>
      <c r="T962" s="2">
        <v>0.0</v>
      </c>
      <c r="U962" s="6">
        <v>1.0</v>
      </c>
      <c r="V962" s="6"/>
      <c r="W962" s="6"/>
      <c r="X962" s="6"/>
      <c r="Y962" s="6"/>
      <c r="Z962" s="6"/>
    </row>
    <row r="963">
      <c r="A963" s="1" t="s">
        <v>1069</v>
      </c>
      <c r="B963" s="2">
        <v>-0.7411519</v>
      </c>
      <c r="C963" s="2">
        <v>0.02010914</v>
      </c>
      <c r="D963" s="2">
        <v>-1.4254328</v>
      </c>
      <c r="E963" s="2">
        <v>0.92845221</v>
      </c>
      <c r="F963" s="2">
        <v>-0.1779353</v>
      </c>
      <c r="G963" s="2">
        <v>0.95364302</v>
      </c>
      <c r="H963" s="2">
        <v>-1.0037988</v>
      </c>
      <c r="I963" s="2">
        <v>-1.2826233</v>
      </c>
      <c r="J963" s="2">
        <v>1.82383729</v>
      </c>
      <c r="K963" s="2">
        <v>0.44172486</v>
      </c>
      <c r="L963" s="2">
        <v>0.13184113</v>
      </c>
      <c r="M963" s="2">
        <v>0.09244735</v>
      </c>
      <c r="N963" s="2">
        <v>-1.9492732</v>
      </c>
      <c r="O963" s="2">
        <v>-0.1757608</v>
      </c>
      <c r="P963" s="2">
        <v>0.0</v>
      </c>
      <c r="Q963" s="1">
        <v>0.0</v>
      </c>
      <c r="R963" s="6">
        <v>0.0</v>
      </c>
      <c r="S963" s="2">
        <v>0.0</v>
      </c>
      <c r="T963" s="2">
        <v>0.0</v>
      </c>
      <c r="U963" s="6">
        <v>0.0</v>
      </c>
      <c r="V963" s="6"/>
      <c r="W963" s="6"/>
      <c r="X963" s="6"/>
      <c r="Y963" s="6"/>
      <c r="Z963" s="6"/>
    </row>
    <row r="964">
      <c r="A964" s="1" t="s">
        <v>1203</v>
      </c>
      <c r="B964" s="2">
        <v>-0.4763018</v>
      </c>
      <c r="C964" s="2">
        <v>-1.6107096</v>
      </c>
      <c r="D964" s="2">
        <v>-1.7287421</v>
      </c>
      <c r="E964" s="2">
        <v>0.22414571</v>
      </c>
      <c r="F964" s="2">
        <v>0.31109972</v>
      </c>
      <c r="G964" s="2">
        <v>-0.0406539</v>
      </c>
      <c r="H964" s="2">
        <v>-0.2462303</v>
      </c>
      <c r="I964" s="2">
        <v>-1.3384378</v>
      </c>
      <c r="J964" s="2">
        <v>0.45030957</v>
      </c>
      <c r="K964" s="2">
        <v>-0.2111573</v>
      </c>
      <c r="L964" s="2">
        <v>-0.8135605</v>
      </c>
      <c r="M964" s="2">
        <v>0.60082597</v>
      </c>
      <c r="N964" s="2">
        <v>-6.8451878</v>
      </c>
      <c r="O964" s="2">
        <v>-0.4337403</v>
      </c>
      <c r="P964" s="2">
        <v>0.0</v>
      </c>
      <c r="Q964" s="1">
        <v>0.0</v>
      </c>
      <c r="R964" s="6">
        <v>0.0</v>
      </c>
      <c r="S964" s="2">
        <v>0.0</v>
      </c>
      <c r="T964" s="2">
        <v>0.0</v>
      </c>
      <c r="U964" s="6">
        <v>0.0</v>
      </c>
      <c r="V964" s="6"/>
      <c r="W964" s="6"/>
      <c r="X964" s="6"/>
      <c r="Y964" s="6"/>
      <c r="Z964" s="6"/>
    </row>
    <row r="965">
      <c r="A965" s="1" t="s">
        <v>1193</v>
      </c>
      <c r="B965" s="2">
        <v>-0.6872009</v>
      </c>
      <c r="C965" s="2">
        <v>0.02010914</v>
      </c>
      <c r="D965" s="2">
        <v>-0.5575297</v>
      </c>
      <c r="E965" s="2">
        <v>-1.3401283</v>
      </c>
      <c r="F965" s="2">
        <v>-0.1779353</v>
      </c>
      <c r="G965" s="2">
        <v>0.71619897</v>
      </c>
      <c r="H965" s="2">
        <v>-1.1349164</v>
      </c>
      <c r="I965" s="2">
        <v>-1.3505714</v>
      </c>
      <c r="J965" s="2">
        <v>-1.1479772</v>
      </c>
      <c r="K965" s="2">
        <v>-0.4234244</v>
      </c>
      <c r="L965" s="2">
        <v>-0.875758</v>
      </c>
      <c r="M965" s="2">
        <v>0.02793229</v>
      </c>
      <c r="N965" s="2">
        <v>-8.0246341</v>
      </c>
      <c r="O965" s="2">
        <v>-1.3411127</v>
      </c>
      <c r="P965" s="2">
        <v>0.0</v>
      </c>
      <c r="Q965" s="1">
        <v>0.0</v>
      </c>
      <c r="R965" s="6">
        <v>0.0</v>
      </c>
      <c r="S965" s="2">
        <v>0.0</v>
      </c>
      <c r="T965" s="2">
        <v>0.0</v>
      </c>
      <c r="U965" s="6">
        <v>0.0</v>
      </c>
      <c r="V965" s="6"/>
      <c r="W965" s="6"/>
      <c r="X965" s="6"/>
      <c r="Y965" s="6"/>
      <c r="Z965" s="6"/>
    </row>
    <row r="966">
      <c r="A966" s="1" t="s">
        <v>1198</v>
      </c>
      <c r="B966" s="2">
        <v>-0.1084545</v>
      </c>
      <c r="C966" s="2">
        <v>-1.9108049</v>
      </c>
      <c r="D966" s="2">
        <v>-1.3340746</v>
      </c>
      <c r="E966" s="2">
        <v>-1.1470057</v>
      </c>
      <c r="F966" s="2">
        <v>-0.3409469</v>
      </c>
      <c r="G966" s="2">
        <v>0.59747694</v>
      </c>
      <c r="H966" s="2">
        <v>-0.2899362</v>
      </c>
      <c r="I966" s="2">
        <v>-1.4524936</v>
      </c>
      <c r="J966" s="2">
        <v>-0.494511</v>
      </c>
      <c r="K966" s="2">
        <v>-0.664637</v>
      </c>
      <c r="L966" s="2">
        <v>1.77385455</v>
      </c>
      <c r="M966" s="2">
        <v>0.94920725</v>
      </c>
      <c r="N966" s="2">
        <v>-6.1491284</v>
      </c>
      <c r="O966" s="2">
        <v>-1.1100032</v>
      </c>
      <c r="P966" s="2">
        <v>-1.0</v>
      </c>
      <c r="Q966" s="1">
        <v>0.0</v>
      </c>
      <c r="R966" s="6">
        <v>0.0</v>
      </c>
      <c r="S966" s="2">
        <v>0.0</v>
      </c>
      <c r="T966" s="2">
        <v>0.0</v>
      </c>
      <c r="U966" s="6">
        <v>0.0</v>
      </c>
      <c r="V966" s="6"/>
      <c r="W966" s="6"/>
      <c r="X966" s="6"/>
      <c r="Y966" s="6"/>
      <c r="Z966" s="6"/>
    </row>
    <row r="967">
      <c r="A967" s="1" t="s">
        <v>1246</v>
      </c>
      <c r="B967" s="2">
        <v>-2.4136309</v>
      </c>
      <c r="C967" s="2">
        <v>0.80725017</v>
      </c>
      <c r="D967" s="2">
        <v>1.49620325</v>
      </c>
      <c r="E967" s="2">
        <v>-0.2434848</v>
      </c>
      <c r="F967" s="2">
        <v>-1.3190169</v>
      </c>
      <c r="G967" s="2">
        <v>2.6602721</v>
      </c>
      <c r="H967" s="2">
        <v>-2.47523</v>
      </c>
      <c r="I967" s="2">
        <v>-1.5277218</v>
      </c>
      <c r="J967" s="2">
        <v>-2.3217191</v>
      </c>
      <c r="K967" s="2">
        <v>0.59610094</v>
      </c>
      <c r="L967" s="2">
        <v>-1.1121084</v>
      </c>
      <c r="M967" s="2">
        <v>-0.7668932</v>
      </c>
      <c r="N967" s="2">
        <v>-6.2616871</v>
      </c>
      <c r="O967" s="2">
        <v>-1.9102495</v>
      </c>
      <c r="P967" s="2">
        <v>4.0</v>
      </c>
      <c r="Q967" s="1">
        <v>0.0</v>
      </c>
      <c r="R967" s="6">
        <v>1.0</v>
      </c>
      <c r="S967" s="2">
        <v>1.0</v>
      </c>
      <c r="T967" s="2">
        <v>1.0</v>
      </c>
      <c r="U967" s="6">
        <v>1.0</v>
      </c>
      <c r="V967" s="6"/>
      <c r="W967" s="6"/>
      <c r="X967" s="6"/>
      <c r="Y967" s="6"/>
      <c r="Z967" s="6"/>
    </row>
    <row r="968">
      <c r="A968" s="1" t="s">
        <v>1186</v>
      </c>
      <c r="B968" s="2">
        <v>-1.177664</v>
      </c>
      <c r="C968" s="2">
        <v>-1.3965397</v>
      </c>
      <c r="D968" s="2">
        <v>-1.527754</v>
      </c>
      <c r="E968" s="2">
        <v>-1.0924408</v>
      </c>
      <c r="F968" s="2">
        <v>1.94121633</v>
      </c>
      <c r="G968" s="2">
        <v>0.77555998</v>
      </c>
      <c r="H968" s="2">
        <v>-0.0714068</v>
      </c>
      <c r="I968" s="2">
        <v>-1.6442043</v>
      </c>
      <c r="J968" s="2">
        <v>0.29214577</v>
      </c>
      <c r="K968" s="2">
        <v>-0.8897688</v>
      </c>
      <c r="L968" s="2">
        <v>0.31843357</v>
      </c>
      <c r="M968" s="2">
        <v>1.34661998</v>
      </c>
      <c r="N968" s="2">
        <v>-5.0937204</v>
      </c>
      <c r="O968" s="2">
        <v>-0.2120313</v>
      </c>
      <c r="P968" s="2">
        <v>-2.0</v>
      </c>
      <c r="Q968" s="1">
        <v>0.0</v>
      </c>
      <c r="R968" s="6">
        <v>0.0</v>
      </c>
      <c r="S968" s="2">
        <v>0.0</v>
      </c>
      <c r="T968" s="2">
        <v>0.0</v>
      </c>
      <c r="U968" s="6">
        <v>0.0</v>
      </c>
      <c r="V968" s="6"/>
      <c r="W968" s="6"/>
      <c r="X968" s="6"/>
      <c r="Y968" s="6"/>
      <c r="Z968" s="6"/>
    </row>
    <row r="969">
      <c r="A969" s="1" t="s">
        <v>1244</v>
      </c>
      <c r="B969" s="2">
        <v>-1.2904705</v>
      </c>
      <c r="C969" s="2">
        <v>0.02010914</v>
      </c>
      <c r="D969" s="2">
        <v>-1.7323964</v>
      </c>
      <c r="E969" s="2">
        <v>-2.1443356</v>
      </c>
      <c r="F969" s="2">
        <v>-0.3409469</v>
      </c>
      <c r="G969" s="2">
        <v>1.84405819</v>
      </c>
      <c r="H969" s="2">
        <v>-1.542838</v>
      </c>
      <c r="I969" s="2">
        <v>-1.6975921</v>
      </c>
      <c r="J969" s="2">
        <v>-2.1552309</v>
      </c>
      <c r="K969" s="2">
        <v>-2.2276948</v>
      </c>
      <c r="L969" s="2">
        <v>0.86577137</v>
      </c>
      <c r="M969" s="2">
        <v>-0.1759353</v>
      </c>
      <c r="N969" s="2">
        <v>-12.725595</v>
      </c>
      <c r="O969" s="2">
        <v>-2.3439023</v>
      </c>
      <c r="P969" s="2">
        <v>0.0</v>
      </c>
      <c r="Q969" s="1">
        <v>0.0</v>
      </c>
      <c r="R969" s="6">
        <v>0.0</v>
      </c>
      <c r="S969" s="2">
        <v>0.0</v>
      </c>
      <c r="T969" s="2">
        <v>0.0</v>
      </c>
      <c r="U969" s="6">
        <v>0.0</v>
      </c>
      <c r="V969" s="6"/>
      <c r="W969" s="6"/>
      <c r="X969" s="6"/>
      <c r="Y969" s="6"/>
      <c r="Z969" s="6"/>
    </row>
    <row r="970">
      <c r="A970" s="1" t="s">
        <v>1245</v>
      </c>
      <c r="B970" s="2">
        <v>-0.3438768</v>
      </c>
      <c r="C970" s="2">
        <v>0.19432307</v>
      </c>
      <c r="D970" s="2">
        <v>-1.5825689</v>
      </c>
      <c r="E970" s="2">
        <v>-1.3621968</v>
      </c>
      <c r="F970" s="2">
        <v>-1.1560052</v>
      </c>
      <c r="G970" s="2">
        <v>0.79040023</v>
      </c>
      <c r="H970" s="2">
        <v>-0.2462303</v>
      </c>
      <c r="I970" s="2">
        <v>-1.724286</v>
      </c>
      <c r="J970" s="2">
        <v>1.15788446</v>
      </c>
      <c r="K970" s="2">
        <v>-2.5075015</v>
      </c>
      <c r="L970" s="2">
        <v>-0.0049933</v>
      </c>
      <c r="M970" s="2">
        <v>1.52984273</v>
      </c>
      <c r="N970" s="2">
        <v>-7.3042781</v>
      </c>
      <c r="O970" s="2">
        <v>-0.9371348</v>
      </c>
      <c r="P970" s="2">
        <v>-4.0</v>
      </c>
      <c r="Q970" s="1">
        <v>0.0</v>
      </c>
      <c r="R970" s="6">
        <v>0.0</v>
      </c>
      <c r="S970" s="2">
        <v>0.0</v>
      </c>
      <c r="T970" s="2">
        <v>0.0</v>
      </c>
      <c r="U970" s="6">
        <v>0.0</v>
      </c>
      <c r="V970" s="6"/>
      <c r="W970" s="6"/>
      <c r="X970" s="6"/>
      <c r="Y970" s="6"/>
      <c r="Z970" s="6"/>
    </row>
    <row r="971">
      <c r="A971" s="1" t="s">
        <v>1200</v>
      </c>
      <c r="B971" s="2">
        <v>-0.182024</v>
      </c>
      <c r="C971" s="2">
        <v>0.02010914</v>
      </c>
      <c r="D971" s="2">
        <v>-1.6538284</v>
      </c>
      <c r="E971" s="2">
        <v>-2.1335445</v>
      </c>
      <c r="F971" s="2">
        <v>-0.9929936</v>
      </c>
      <c r="G971" s="2">
        <v>1.10204554</v>
      </c>
      <c r="H971" s="2">
        <v>-0.7415636</v>
      </c>
      <c r="I971" s="2">
        <v>-2.0227724</v>
      </c>
      <c r="J971" s="2">
        <v>-0.1740212</v>
      </c>
      <c r="K971" s="2">
        <v>-0.7225281</v>
      </c>
      <c r="L971" s="2">
        <v>-0.6145286</v>
      </c>
      <c r="M971" s="2">
        <v>0.14922059</v>
      </c>
      <c r="N971" s="2">
        <v>-10.218186</v>
      </c>
      <c r="O971" s="2">
        <v>-1.7273905</v>
      </c>
      <c r="P971" s="2">
        <v>-3.0</v>
      </c>
      <c r="Q971" s="1">
        <v>0.0</v>
      </c>
      <c r="R971" s="6">
        <v>0.0</v>
      </c>
      <c r="S971" s="2">
        <v>0.0</v>
      </c>
      <c r="T971" s="2">
        <v>0.0</v>
      </c>
      <c r="U971" s="6">
        <v>0.0</v>
      </c>
      <c r="V971" s="6"/>
      <c r="W971" s="6"/>
      <c r="X971" s="6"/>
      <c r="Y971" s="6"/>
      <c r="Z971" s="6"/>
    </row>
    <row r="972">
      <c r="A972" s="1" t="s">
        <v>1195</v>
      </c>
      <c r="B972" s="2">
        <v>-1.8839308</v>
      </c>
      <c r="C972" s="2">
        <v>-0.0195094</v>
      </c>
      <c r="D972" s="2">
        <v>-0.2487389</v>
      </c>
      <c r="E972" s="2">
        <v>-2.4017599</v>
      </c>
      <c r="F972" s="2">
        <v>-1.8080519</v>
      </c>
      <c r="G972" s="2">
        <v>3.20936146</v>
      </c>
      <c r="H972" s="2">
        <v>-2.7957397</v>
      </c>
      <c r="I972" s="2">
        <v>-2.5056894</v>
      </c>
      <c r="J972" s="2">
        <v>-0.2281299</v>
      </c>
      <c r="K972" s="2">
        <v>-1.6101905</v>
      </c>
      <c r="L972" s="2">
        <v>-1.2987009</v>
      </c>
      <c r="M972" s="2">
        <v>-2.0907421</v>
      </c>
      <c r="N972" s="2">
        <v>-15.121221</v>
      </c>
      <c r="O972" s="2">
        <v>-3.80521</v>
      </c>
      <c r="P972" s="2">
        <v>-4.0</v>
      </c>
      <c r="Q972" s="1">
        <v>0.0</v>
      </c>
      <c r="R972" s="6">
        <v>0.0</v>
      </c>
      <c r="S972" s="2">
        <v>0.0</v>
      </c>
      <c r="T972" s="2">
        <v>0.0</v>
      </c>
      <c r="U972" s="6">
        <v>0.0</v>
      </c>
      <c r="V972" s="6"/>
      <c r="W972" s="6"/>
      <c r="X972" s="6"/>
      <c r="Y972" s="6"/>
      <c r="Z972" s="6"/>
    </row>
    <row r="973">
      <c r="A973" s="1" t="s">
        <v>1210</v>
      </c>
      <c r="B973" s="2">
        <v>-5.2436027</v>
      </c>
      <c r="C973" s="2">
        <v>-4.278421</v>
      </c>
      <c r="D973" s="2">
        <v>-2.2330395</v>
      </c>
      <c r="E973" s="2">
        <v>-2.8409532</v>
      </c>
      <c r="F973" s="2">
        <v>-1.3190169</v>
      </c>
      <c r="G973" s="2">
        <v>5.39087865</v>
      </c>
      <c r="H973" s="2">
        <v>-5.0684453</v>
      </c>
      <c r="I973" s="2">
        <v>-5.0561705</v>
      </c>
      <c r="J973" s="2">
        <v>-0.7608922</v>
      </c>
      <c r="K973" s="2">
        <v>-2.1247774</v>
      </c>
      <c r="L973" s="2">
        <v>-1.9082361</v>
      </c>
      <c r="M973" s="2">
        <v>-0.8030216</v>
      </c>
      <c r="N973" s="2">
        <v>-30.448563</v>
      </c>
      <c r="O973" s="2">
        <v>-5.7844041</v>
      </c>
      <c r="P973" s="2">
        <v>-7.0</v>
      </c>
      <c r="Q973" s="1">
        <v>0.0</v>
      </c>
      <c r="R973" s="6">
        <v>0.0</v>
      </c>
      <c r="S973" s="2">
        <v>0.0</v>
      </c>
      <c r="T973" s="2">
        <v>0.0</v>
      </c>
      <c r="U973" s="6">
        <v>0.0</v>
      </c>
      <c r="V973" s="6"/>
      <c r="W973" s="6"/>
      <c r="X973" s="6"/>
      <c r="Y973" s="6"/>
      <c r="Z973" s="6"/>
    </row>
    <row r="974">
      <c r="A974" s="1" t="s">
        <v>1067</v>
      </c>
      <c r="B974" s="2">
        <v>1.8575126</v>
      </c>
      <c r="C974" s="2">
        <v>1.11371879</v>
      </c>
      <c r="D974" s="2">
        <v>-0.6501933</v>
      </c>
      <c r="E974" s="2">
        <v>2.12384954</v>
      </c>
      <c r="F974" s="2">
        <v>2.25771218</v>
      </c>
      <c r="G974" s="2">
        <v>-2.518716</v>
      </c>
      <c r="H974" s="2">
        <v>1.96630012</v>
      </c>
      <c r="I974" s="2">
        <v>2.67052239</v>
      </c>
      <c r="J974" s="2">
        <v>1.45826605</v>
      </c>
      <c r="K974" s="2">
        <v>0.83114277</v>
      </c>
      <c r="L974" s="2">
        <v>0.66266729</v>
      </c>
      <c r="M974" s="2">
        <v>-0.1927052</v>
      </c>
      <c r="N974" s="2">
        <v>12.5327773</v>
      </c>
      <c r="O974" s="2">
        <v>3.18787569</v>
      </c>
      <c r="P974" s="2">
        <v>0.0</v>
      </c>
      <c r="Q974" s="1">
        <v>0.0</v>
      </c>
      <c r="R974" s="6">
        <v>0.0</v>
      </c>
      <c r="S974" s="2">
        <v>0.0</v>
      </c>
      <c r="T974" s="2">
        <v>0.0</v>
      </c>
      <c r="U974" s="6">
        <v>0.0</v>
      </c>
      <c r="V974" s="6"/>
      <c r="W974" s="6"/>
      <c r="X974" s="6"/>
      <c r="Y974" s="6"/>
      <c r="Z974" s="6"/>
    </row>
    <row r="975">
      <c r="A975" s="1" t="s">
        <v>1218</v>
      </c>
      <c r="B975" s="2">
        <v>0.40272519</v>
      </c>
      <c r="C975" s="2">
        <v>-0.6805971</v>
      </c>
      <c r="D975" s="2">
        <v>1.12385422</v>
      </c>
      <c r="E975" s="2">
        <v>1.24874208</v>
      </c>
      <c r="F975" s="2">
        <v>1.82789185</v>
      </c>
      <c r="G975" s="2">
        <v>-1.0632148</v>
      </c>
      <c r="H975" s="2">
        <v>1.58609681</v>
      </c>
      <c r="I975" s="2">
        <v>2.4460137</v>
      </c>
      <c r="J975" s="2">
        <v>-0.1439318</v>
      </c>
      <c r="K975" s="2">
        <v>1.07645576</v>
      </c>
      <c r="L975" s="2">
        <v>-1.0531951</v>
      </c>
      <c r="M975" s="2">
        <v>-0.7319169</v>
      </c>
      <c r="N975" s="2">
        <v>7.57099377</v>
      </c>
      <c r="O975" s="2">
        <v>1.87578789</v>
      </c>
      <c r="P975" s="2">
        <v>-2.0</v>
      </c>
      <c r="Q975" s="1">
        <v>0.0</v>
      </c>
      <c r="R975" s="6">
        <v>0.0</v>
      </c>
      <c r="S975" s="2">
        <v>0.0</v>
      </c>
      <c r="T975" s="2">
        <v>0.0</v>
      </c>
      <c r="U975" s="6">
        <v>0.0</v>
      </c>
      <c r="V975" s="6"/>
      <c r="W975" s="6"/>
      <c r="X975" s="6"/>
      <c r="Y975" s="6"/>
      <c r="Z975" s="6"/>
    </row>
    <row r="976">
      <c r="A976" s="1" t="s">
        <v>1070</v>
      </c>
      <c r="B976" s="2">
        <v>1.86924475</v>
      </c>
      <c r="C976" s="2">
        <v>0.15822467</v>
      </c>
      <c r="D976" s="2">
        <v>1.00269976</v>
      </c>
      <c r="E976" s="2">
        <v>0.61547466</v>
      </c>
      <c r="F976" s="2">
        <v>-0.4644833</v>
      </c>
      <c r="G976" s="2">
        <v>-0.352004</v>
      </c>
      <c r="H976" s="2">
        <v>0.44548688</v>
      </c>
      <c r="I976" s="2">
        <v>1.97482262</v>
      </c>
      <c r="J976" s="2">
        <v>0.65072399</v>
      </c>
      <c r="K976" s="2">
        <v>-0.4962358</v>
      </c>
      <c r="L976" s="2">
        <v>0.12004414</v>
      </c>
      <c r="M976" s="2">
        <v>-1.184624</v>
      </c>
      <c r="N976" s="2">
        <v>4.17671849</v>
      </c>
      <c r="O976" s="2">
        <v>0.59397285</v>
      </c>
      <c r="P976" s="2">
        <v>2.0</v>
      </c>
      <c r="Q976" s="1">
        <v>0.0</v>
      </c>
      <c r="R976" s="6">
        <v>0.0</v>
      </c>
      <c r="S976" s="2">
        <v>0.0</v>
      </c>
      <c r="T976" s="2">
        <v>1.0</v>
      </c>
      <c r="U976" s="6">
        <v>1.0</v>
      </c>
      <c r="V976" s="6"/>
      <c r="W976" s="6"/>
      <c r="X976" s="6"/>
      <c r="Y976" s="6"/>
      <c r="Z976" s="6"/>
    </row>
    <row r="977">
      <c r="A977" s="1" t="s">
        <v>1288</v>
      </c>
      <c r="B977" s="2">
        <v>1.42342281</v>
      </c>
      <c r="C977" s="2">
        <v>1.95926946</v>
      </c>
      <c r="D977" s="2">
        <v>0.68899623</v>
      </c>
      <c r="E977" s="2">
        <v>1.18976451</v>
      </c>
      <c r="F977" s="2">
        <v>0.82497774</v>
      </c>
      <c r="G977" s="2">
        <v>-1.6917267</v>
      </c>
      <c r="H977" s="2">
        <v>1.15836808</v>
      </c>
      <c r="I977" s="2">
        <v>1.85286728</v>
      </c>
      <c r="J977" s="2">
        <v>0.50038371</v>
      </c>
      <c r="K977" s="2">
        <v>-0.2173183</v>
      </c>
      <c r="L977" s="2">
        <v>1.38127633</v>
      </c>
      <c r="M977" s="2">
        <v>1.12793101</v>
      </c>
      <c r="N977" s="2">
        <v>10.1193954</v>
      </c>
      <c r="O977" s="2">
        <v>2.39939274</v>
      </c>
      <c r="P977" s="2">
        <v>1.0</v>
      </c>
      <c r="Q977" s="1">
        <v>0.0</v>
      </c>
      <c r="R977" s="6">
        <v>0.0</v>
      </c>
      <c r="S977" s="2">
        <v>0.0</v>
      </c>
      <c r="T977" s="2">
        <v>0.0</v>
      </c>
      <c r="U977" s="6">
        <v>1.0</v>
      </c>
      <c r="V977" s="6"/>
      <c r="W977" s="6"/>
      <c r="X977" s="6"/>
      <c r="Y977" s="6"/>
      <c r="Z977" s="6"/>
    </row>
    <row r="978">
      <c r="A978" s="1" t="s">
        <v>1217</v>
      </c>
      <c r="B978" s="2">
        <v>0.82508283</v>
      </c>
      <c r="C978" s="2">
        <v>1.14523338</v>
      </c>
      <c r="D978" s="2">
        <v>-0.6004334</v>
      </c>
      <c r="E978" s="2">
        <v>0.14530159</v>
      </c>
      <c r="F978" s="2">
        <v>1.6846184</v>
      </c>
      <c r="G978" s="2">
        <v>-1.1128342</v>
      </c>
      <c r="H978" s="2">
        <v>0.1761762</v>
      </c>
      <c r="I978" s="2">
        <v>1.68379283</v>
      </c>
      <c r="J978" s="2">
        <v>1.86633252</v>
      </c>
      <c r="K978" s="2">
        <v>0.62951565</v>
      </c>
      <c r="L978" s="2">
        <v>-1.287843</v>
      </c>
      <c r="M978" s="2">
        <v>-2.1621255</v>
      </c>
      <c r="N978" s="2">
        <v>4.01441545</v>
      </c>
      <c r="O978" s="2">
        <v>0.98082456</v>
      </c>
      <c r="P978" s="2">
        <v>1.0</v>
      </c>
      <c r="Q978" s="1">
        <v>0.0</v>
      </c>
      <c r="R978" s="6">
        <v>0.0</v>
      </c>
      <c r="S978" s="2">
        <v>0.0</v>
      </c>
      <c r="T978" s="2">
        <v>0.0</v>
      </c>
      <c r="U978" s="6">
        <v>1.0</v>
      </c>
      <c r="V978" s="6"/>
      <c r="W978" s="6"/>
      <c r="X978" s="6"/>
      <c r="Y978" s="6"/>
      <c r="Z978" s="6"/>
    </row>
    <row r="979">
      <c r="A979" s="1" t="s">
        <v>1264</v>
      </c>
      <c r="B979" s="2">
        <v>0.70776126</v>
      </c>
      <c r="C979" s="2">
        <v>1.53662722</v>
      </c>
      <c r="D979" s="2">
        <v>0.85342015</v>
      </c>
      <c r="E979" s="2">
        <v>0.10707981</v>
      </c>
      <c r="F979" s="2">
        <v>1.25479807</v>
      </c>
      <c r="G979" s="2">
        <v>-0.1039072</v>
      </c>
      <c r="H979" s="2">
        <v>0.1761762</v>
      </c>
      <c r="I979" s="2">
        <v>1.66439085</v>
      </c>
      <c r="J979" s="2">
        <v>-1.4583353</v>
      </c>
      <c r="K979" s="2">
        <v>1.40914051</v>
      </c>
      <c r="L979" s="2">
        <v>-0.4079135</v>
      </c>
      <c r="M979" s="2">
        <v>-2.1505916</v>
      </c>
      <c r="N979" s="2">
        <v>5.28475984</v>
      </c>
      <c r="O979" s="2">
        <v>0.52519927</v>
      </c>
      <c r="P979" s="2">
        <v>0.0</v>
      </c>
      <c r="Q979" s="1">
        <v>0.0</v>
      </c>
      <c r="R979" s="6">
        <v>0.0</v>
      </c>
      <c r="S979" s="2">
        <v>0.0</v>
      </c>
      <c r="T979" s="2">
        <v>0.0</v>
      </c>
      <c r="U979" s="6">
        <v>0.0</v>
      </c>
      <c r="V979" s="6"/>
      <c r="W979" s="6"/>
      <c r="X979" s="6"/>
      <c r="Y979" s="6"/>
      <c r="Z979" s="6"/>
    </row>
    <row r="980">
      <c r="A980" s="1" t="s">
        <v>1100</v>
      </c>
      <c r="B980" s="2">
        <v>0.52591284</v>
      </c>
      <c r="C980" s="2">
        <v>1.59555288</v>
      </c>
      <c r="D980" s="2">
        <v>-0.0119689</v>
      </c>
      <c r="E980" s="2">
        <v>1.13120698</v>
      </c>
      <c r="F980" s="2">
        <v>2.11443873</v>
      </c>
      <c r="G980" s="2">
        <v>-1.2451525</v>
      </c>
      <c r="H980" s="2">
        <v>1.07915906</v>
      </c>
      <c r="I980" s="2">
        <v>1.62004345</v>
      </c>
      <c r="J980" s="2">
        <v>0.35863431</v>
      </c>
      <c r="K980" s="2">
        <v>0.71016649</v>
      </c>
      <c r="L980" s="2">
        <v>-0.2465931</v>
      </c>
      <c r="M980" s="2">
        <v>0.36957443</v>
      </c>
      <c r="N980" s="2">
        <v>9.1957119</v>
      </c>
      <c r="O980" s="2">
        <v>2.3432329</v>
      </c>
      <c r="P980" s="2">
        <v>0.0</v>
      </c>
      <c r="Q980" s="1">
        <v>0.0</v>
      </c>
      <c r="R980" s="6">
        <v>0.0</v>
      </c>
      <c r="S980" s="2">
        <v>0.0</v>
      </c>
      <c r="T980" s="2">
        <v>0.0</v>
      </c>
      <c r="U980" s="6">
        <v>0.0</v>
      </c>
      <c r="V980" s="6"/>
      <c r="W980" s="6"/>
      <c r="X980" s="6"/>
      <c r="Y980" s="6"/>
      <c r="Z980" s="6"/>
    </row>
    <row r="981">
      <c r="A981" s="1" t="s">
        <v>1105</v>
      </c>
      <c r="B981" s="2">
        <v>2.40305787</v>
      </c>
      <c r="C981" s="2">
        <v>0.04401839</v>
      </c>
      <c r="D981" s="2">
        <v>1.19957576</v>
      </c>
      <c r="E981" s="2">
        <v>1.32364545</v>
      </c>
      <c r="F981" s="2">
        <v>1.11152462</v>
      </c>
      <c r="G981" s="2">
        <v>-3.064529</v>
      </c>
      <c r="H981" s="2">
        <v>2.67918133</v>
      </c>
      <c r="I981" s="2">
        <v>1.52857695</v>
      </c>
      <c r="J981" s="2">
        <v>0.9342228</v>
      </c>
      <c r="K981" s="2">
        <v>-0.1265861</v>
      </c>
      <c r="L981" s="2">
        <v>1.05863554</v>
      </c>
      <c r="M981" s="2">
        <v>1.39609512</v>
      </c>
      <c r="N981" s="2">
        <v>9.82976778</v>
      </c>
      <c r="O981" s="2">
        <v>2.55403572</v>
      </c>
      <c r="P981" s="2">
        <v>2.0</v>
      </c>
      <c r="Q981" s="1">
        <v>0.0</v>
      </c>
      <c r="R981" s="6">
        <v>0.0</v>
      </c>
      <c r="S981" s="2">
        <v>0.0</v>
      </c>
      <c r="T981" s="2">
        <v>1.0</v>
      </c>
      <c r="U981" s="6">
        <v>1.0</v>
      </c>
      <c r="V981" s="6"/>
      <c r="W981" s="6"/>
      <c r="X981" s="6"/>
      <c r="Y981" s="6"/>
      <c r="Z981" s="6"/>
    </row>
    <row r="982">
      <c r="A982" s="1" t="s">
        <v>1260</v>
      </c>
      <c r="B982" s="2">
        <v>-1.0461961</v>
      </c>
      <c r="C982" s="2">
        <v>0.65650274</v>
      </c>
      <c r="D982" s="2">
        <v>-1.8725553</v>
      </c>
      <c r="E982" s="2">
        <v>-0.3803323</v>
      </c>
      <c r="F982" s="2">
        <v>-1.4673974</v>
      </c>
      <c r="G982" s="2">
        <v>0.82232084</v>
      </c>
      <c r="H982" s="2">
        <v>-1.3604788</v>
      </c>
      <c r="I982" s="2">
        <v>1.47037099</v>
      </c>
      <c r="J982" s="2">
        <v>-0.5090439</v>
      </c>
      <c r="K982" s="2">
        <v>-0.6306539</v>
      </c>
      <c r="L982" s="2">
        <v>-0.1586002</v>
      </c>
      <c r="M982" s="2">
        <v>-0.2820932</v>
      </c>
      <c r="N982" s="2">
        <v>-5.028429</v>
      </c>
      <c r="O982" s="2">
        <v>-0.3753702</v>
      </c>
      <c r="P982" s="2">
        <v>-3.0</v>
      </c>
      <c r="Q982" s="1">
        <v>0.0</v>
      </c>
      <c r="R982" s="6">
        <v>0.0</v>
      </c>
      <c r="S982" s="2">
        <v>0.0</v>
      </c>
      <c r="T982" s="2">
        <v>0.0</v>
      </c>
      <c r="U982" s="6">
        <v>0.0</v>
      </c>
      <c r="V982" s="6"/>
      <c r="W982" s="6"/>
      <c r="X982" s="6"/>
      <c r="Y982" s="6"/>
      <c r="Z982" s="6"/>
    </row>
    <row r="983">
      <c r="A983" s="1" t="s">
        <v>1083</v>
      </c>
      <c r="B983" s="2">
        <v>0.14461775</v>
      </c>
      <c r="C983" s="2">
        <v>-0.6805971</v>
      </c>
      <c r="D983" s="2">
        <v>0.61760163</v>
      </c>
      <c r="E983" s="2">
        <v>0.73853927</v>
      </c>
      <c r="F983" s="2">
        <v>0.25188396</v>
      </c>
      <c r="G983" s="2">
        <v>-0.6827997</v>
      </c>
      <c r="H983" s="2">
        <v>0.80984838</v>
      </c>
      <c r="I983" s="2">
        <v>1.45651243</v>
      </c>
      <c r="J983" s="2">
        <v>-1.1189959</v>
      </c>
      <c r="K983" s="2">
        <v>1.19071113</v>
      </c>
      <c r="L983" s="2">
        <v>0.8093222</v>
      </c>
      <c r="M983" s="2">
        <v>-0.6021601</v>
      </c>
      <c r="N983" s="2">
        <v>3.67850983</v>
      </c>
      <c r="O983" s="2">
        <v>0.66711781</v>
      </c>
      <c r="P983" s="2">
        <v>1.0</v>
      </c>
      <c r="Q983" s="1">
        <v>0.0</v>
      </c>
      <c r="R983" s="6">
        <v>0.0</v>
      </c>
      <c r="S983" s="2">
        <v>0.0</v>
      </c>
      <c r="T983" s="2">
        <v>0.0</v>
      </c>
      <c r="U983" s="6">
        <v>1.0</v>
      </c>
      <c r="V983" s="6"/>
      <c r="W983" s="6"/>
      <c r="X983" s="6"/>
      <c r="Y983" s="6"/>
      <c r="Z983" s="6"/>
    </row>
    <row r="984">
      <c r="A984" s="1" t="s">
        <v>1091</v>
      </c>
      <c r="B984" s="2">
        <v>-0.0196324</v>
      </c>
      <c r="C984" s="2">
        <v>-0.6805971</v>
      </c>
      <c r="D984" s="2">
        <v>-0.9314447</v>
      </c>
      <c r="E984" s="2">
        <v>-0.5779712</v>
      </c>
      <c r="F984" s="2">
        <v>-0.0346629</v>
      </c>
      <c r="G984" s="2">
        <v>-0.352004</v>
      </c>
      <c r="H984" s="2">
        <v>0.01775815</v>
      </c>
      <c r="I984" s="2">
        <v>1.38721962</v>
      </c>
      <c r="J984" s="2">
        <v>-0.7925427</v>
      </c>
      <c r="K984" s="2">
        <v>0.71352695</v>
      </c>
      <c r="L984" s="2">
        <v>-1.229181</v>
      </c>
      <c r="M984" s="2">
        <v>-1.1529057</v>
      </c>
      <c r="N984" s="2">
        <v>-3.1422022</v>
      </c>
      <c r="O984" s="2">
        <v>-0.2228537</v>
      </c>
      <c r="P984" s="2">
        <v>-2.0</v>
      </c>
      <c r="Q984" s="1">
        <v>0.0</v>
      </c>
      <c r="R984" s="6">
        <v>0.0</v>
      </c>
      <c r="S984" s="2">
        <v>0.0</v>
      </c>
      <c r="T984" s="2">
        <v>0.0</v>
      </c>
      <c r="U984" s="6">
        <v>0.0</v>
      </c>
      <c r="V984" s="6"/>
      <c r="W984" s="6"/>
      <c r="X984" s="6"/>
      <c r="Y984" s="6"/>
      <c r="Z984" s="6"/>
    </row>
    <row r="985">
      <c r="A985" s="1" t="s">
        <v>1129</v>
      </c>
      <c r="B985" s="2">
        <v>0.94827047</v>
      </c>
      <c r="C985" s="2">
        <v>1.17659053</v>
      </c>
      <c r="D985" s="2">
        <v>-0.1071617</v>
      </c>
      <c r="E985" s="2">
        <v>0.14027264</v>
      </c>
      <c r="F985" s="2">
        <v>1.6846184</v>
      </c>
      <c r="G985" s="2">
        <v>-1.1624535</v>
      </c>
      <c r="H985" s="2">
        <v>1.71283125</v>
      </c>
      <c r="I985" s="2">
        <v>1.30406826</v>
      </c>
      <c r="J985" s="2">
        <v>-0.7753609</v>
      </c>
      <c r="K985" s="2">
        <v>-0.3920618</v>
      </c>
      <c r="L985" s="2">
        <v>0.92664612</v>
      </c>
      <c r="M985" s="2">
        <v>0.8193981</v>
      </c>
      <c r="N985" s="2">
        <v>6.66672644</v>
      </c>
      <c r="O985" s="2">
        <v>1.75045112</v>
      </c>
      <c r="P985" s="2">
        <v>0.0</v>
      </c>
      <c r="Q985" s="1">
        <v>0.0</v>
      </c>
      <c r="R985" s="6">
        <v>0.0</v>
      </c>
      <c r="S985" s="2">
        <v>0.0</v>
      </c>
      <c r="T985" s="2">
        <v>0.0</v>
      </c>
      <c r="U985" s="6">
        <v>0.0</v>
      </c>
      <c r="V985" s="6"/>
      <c r="W985" s="6"/>
      <c r="X985" s="6"/>
      <c r="Y985" s="6"/>
      <c r="Z985" s="6"/>
    </row>
    <row r="986">
      <c r="A986" s="1" t="s">
        <v>1111</v>
      </c>
      <c r="B986" s="2">
        <v>0.69016303</v>
      </c>
      <c r="C986" s="2">
        <v>-0.6805971</v>
      </c>
      <c r="D986" s="2">
        <v>1.59765472</v>
      </c>
      <c r="E986" s="2">
        <v>0.65937296</v>
      </c>
      <c r="F986" s="2">
        <v>-0.4644833</v>
      </c>
      <c r="G986" s="2">
        <v>-0.3189244</v>
      </c>
      <c r="H986" s="2">
        <v>0.23954342</v>
      </c>
      <c r="I986" s="2">
        <v>1.2458623</v>
      </c>
      <c r="J986" s="2">
        <v>-1.5614258</v>
      </c>
      <c r="K986" s="2">
        <v>0.85130548</v>
      </c>
      <c r="L986" s="2">
        <v>0.06138218</v>
      </c>
      <c r="M986" s="2">
        <v>-0.316695</v>
      </c>
      <c r="N986" s="2">
        <v>2.34857294</v>
      </c>
      <c r="O986" s="2">
        <v>0.23475565</v>
      </c>
      <c r="P986" s="2">
        <v>-4.0</v>
      </c>
      <c r="Q986" s="1">
        <v>0.0</v>
      </c>
      <c r="R986" s="6">
        <v>0.0</v>
      </c>
      <c r="S986" s="2">
        <v>0.0</v>
      </c>
      <c r="T986" s="2">
        <v>0.0</v>
      </c>
      <c r="U986" s="6">
        <v>0.0</v>
      </c>
      <c r="V986" s="6"/>
      <c r="W986" s="6"/>
      <c r="X986" s="6"/>
      <c r="Y986" s="6"/>
      <c r="Z986" s="6"/>
    </row>
    <row r="987">
      <c r="A987" s="1" t="s">
        <v>1084</v>
      </c>
      <c r="B987" s="2">
        <v>-0.6414367</v>
      </c>
      <c r="C987" s="2">
        <v>1.49516215</v>
      </c>
      <c r="D987" s="2">
        <v>1.00919017</v>
      </c>
      <c r="E987" s="2">
        <v>-0.256095</v>
      </c>
      <c r="F987" s="2">
        <v>-0.4644833</v>
      </c>
      <c r="G987" s="2">
        <v>0.30958746</v>
      </c>
      <c r="H987" s="2">
        <v>-0.7109649</v>
      </c>
      <c r="I987" s="2">
        <v>1.17656949</v>
      </c>
      <c r="J987" s="2">
        <v>-0.6035435</v>
      </c>
      <c r="K987" s="2">
        <v>0.20609869</v>
      </c>
      <c r="L987" s="2">
        <v>-1.1118571</v>
      </c>
      <c r="M987" s="2">
        <v>-3.0761903</v>
      </c>
      <c r="N987" s="2">
        <v>-2.3482189</v>
      </c>
      <c r="O987" s="2">
        <v>-0.7649262</v>
      </c>
      <c r="P987" s="2">
        <v>0.0</v>
      </c>
      <c r="Q987" s="1">
        <v>0.0</v>
      </c>
      <c r="R987" s="6">
        <v>0.0</v>
      </c>
      <c r="S987" s="2">
        <v>0.0</v>
      </c>
      <c r="T987" s="2">
        <v>0.0</v>
      </c>
      <c r="U987" s="6">
        <v>0.0</v>
      </c>
      <c r="V987" s="6"/>
      <c r="W987" s="6"/>
      <c r="X987" s="6"/>
      <c r="Y987" s="6"/>
      <c r="Z987" s="6"/>
    </row>
    <row r="988">
      <c r="A988" s="1" t="s">
        <v>1074</v>
      </c>
      <c r="B988" s="2">
        <v>-0.213213</v>
      </c>
      <c r="C988" s="2">
        <v>-0.6805971</v>
      </c>
      <c r="D988" s="2">
        <v>1.19957576</v>
      </c>
      <c r="E988" s="2">
        <v>-0.2304141</v>
      </c>
      <c r="F988" s="2">
        <v>0.3951574</v>
      </c>
      <c r="G988" s="2">
        <v>0.06149066</v>
      </c>
      <c r="H988" s="2">
        <v>-0.378287</v>
      </c>
      <c r="I988" s="2">
        <v>1.17379778</v>
      </c>
      <c r="J988" s="2">
        <v>-1.2435635</v>
      </c>
      <c r="K988" s="2">
        <v>1.43938458</v>
      </c>
      <c r="L988" s="2">
        <v>-0.7305543</v>
      </c>
      <c r="M988" s="2">
        <v>-1.9429806</v>
      </c>
      <c r="N988" s="2">
        <v>0.09126231</v>
      </c>
      <c r="O988" s="2">
        <v>-0.4523142</v>
      </c>
      <c r="P988" s="2">
        <v>1.0</v>
      </c>
      <c r="Q988" s="1">
        <v>0.0</v>
      </c>
      <c r="R988" s="6">
        <v>0.0</v>
      </c>
      <c r="S988" s="2">
        <v>0.0</v>
      </c>
      <c r="T988" s="2">
        <v>0.0</v>
      </c>
      <c r="U988" s="6">
        <v>1.0</v>
      </c>
      <c r="V988" s="6"/>
      <c r="W988" s="6"/>
      <c r="X988" s="6"/>
      <c r="Y988" s="6"/>
      <c r="Z988" s="6"/>
    </row>
    <row r="989">
      <c r="A989" s="1" t="s">
        <v>1094</v>
      </c>
      <c r="B989" s="2">
        <v>1.1301189</v>
      </c>
      <c r="C989" s="2">
        <v>-1.6241013</v>
      </c>
      <c r="D989" s="2">
        <v>-1.8357763</v>
      </c>
      <c r="E989" s="2">
        <v>-0.1404356</v>
      </c>
      <c r="F989" s="2">
        <v>-0.1779364</v>
      </c>
      <c r="G989" s="2">
        <v>-0.2858449</v>
      </c>
      <c r="H989" s="2">
        <v>0.31875244</v>
      </c>
      <c r="I989" s="2">
        <v>1.14330895</v>
      </c>
      <c r="J989" s="2">
        <v>0.66790574</v>
      </c>
      <c r="K989" s="2">
        <v>-0.7751533</v>
      </c>
      <c r="L989" s="2">
        <v>-0.5838994</v>
      </c>
      <c r="M989" s="2">
        <v>-0.126385</v>
      </c>
      <c r="N989" s="2">
        <v>-2.6230861</v>
      </c>
      <c r="O989" s="2">
        <v>0.07284164</v>
      </c>
      <c r="P989" s="2">
        <v>1.0</v>
      </c>
      <c r="Q989" s="1">
        <v>0.0</v>
      </c>
      <c r="R989" s="6">
        <v>0.0</v>
      </c>
      <c r="S989" s="2">
        <v>0.0</v>
      </c>
      <c r="T989" s="2">
        <v>0.0</v>
      </c>
      <c r="U989" s="6">
        <v>1.0</v>
      </c>
      <c r="V989" s="6"/>
      <c r="W989" s="6"/>
      <c r="X989" s="6"/>
      <c r="Y989" s="6"/>
      <c r="Z989" s="6"/>
    </row>
    <row r="990">
      <c r="A990" s="1" t="s">
        <v>1073</v>
      </c>
      <c r="B990" s="2">
        <v>0.77228812</v>
      </c>
      <c r="C990" s="2">
        <v>0.06182025</v>
      </c>
      <c r="D990" s="2">
        <v>-1.701641</v>
      </c>
      <c r="E990" s="2">
        <v>1.10730955</v>
      </c>
      <c r="F990" s="2">
        <v>0.68170429</v>
      </c>
      <c r="G990" s="2">
        <v>-1.2616923</v>
      </c>
      <c r="H990" s="2">
        <v>1.66530583</v>
      </c>
      <c r="I990" s="2">
        <v>1.12667867</v>
      </c>
      <c r="J990" s="2">
        <v>1.00724522</v>
      </c>
      <c r="K990" s="2">
        <v>0.76393373</v>
      </c>
      <c r="L990" s="2">
        <v>1.07330103</v>
      </c>
      <c r="M990" s="2">
        <v>0.06680849</v>
      </c>
      <c r="N990" s="2">
        <v>5.73670448</v>
      </c>
      <c r="O990" s="2">
        <v>1.62692069</v>
      </c>
      <c r="P990" s="2">
        <v>0.0</v>
      </c>
      <c r="Q990" s="1">
        <v>0.0</v>
      </c>
      <c r="R990" s="6">
        <v>0.0</v>
      </c>
      <c r="S990" s="2">
        <v>0.0</v>
      </c>
      <c r="T990" s="2">
        <v>0.0</v>
      </c>
      <c r="U990" s="6">
        <v>0.0</v>
      </c>
      <c r="V990" s="6"/>
      <c r="W990" s="6"/>
      <c r="X990" s="6"/>
      <c r="Y990" s="6"/>
      <c r="Z990" s="6"/>
    </row>
    <row r="991">
      <c r="A991" s="1" t="s">
        <v>1117</v>
      </c>
      <c r="B991" s="2">
        <v>0.97760086</v>
      </c>
      <c r="C991" s="2">
        <v>1.75467637</v>
      </c>
      <c r="D991" s="2">
        <v>-0.8016364</v>
      </c>
      <c r="E991" s="2">
        <v>0.76844169</v>
      </c>
      <c r="F991" s="2">
        <v>2.11443873</v>
      </c>
      <c r="G991" s="2">
        <v>-2.0059827</v>
      </c>
      <c r="H991" s="2">
        <v>2.94849201</v>
      </c>
      <c r="I991" s="2">
        <v>1.04629902</v>
      </c>
      <c r="J991" s="2">
        <v>0.45313391</v>
      </c>
      <c r="K991" s="2">
        <v>2.17532358</v>
      </c>
      <c r="L991" s="2">
        <v>0.09071316</v>
      </c>
      <c r="M991" s="2">
        <v>-0.233074</v>
      </c>
      <c r="N991" s="2">
        <v>10.6918909</v>
      </c>
      <c r="O991" s="2">
        <v>2.48711786</v>
      </c>
      <c r="P991" s="2">
        <v>0.0</v>
      </c>
      <c r="Q991" s="1">
        <v>0.0</v>
      </c>
      <c r="R991" s="6">
        <v>0.0</v>
      </c>
      <c r="S991" s="2">
        <v>0.0</v>
      </c>
      <c r="T991" s="2">
        <v>0.0</v>
      </c>
      <c r="U991" s="6">
        <v>0.0</v>
      </c>
      <c r="V991" s="6"/>
      <c r="W991" s="6"/>
      <c r="X991" s="6"/>
      <c r="Y991" s="6"/>
      <c r="Z991" s="6"/>
    </row>
    <row r="992">
      <c r="A992" s="1" t="s">
        <v>1249</v>
      </c>
      <c r="B992" s="2">
        <v>1.46448536</v>
      </c>
      <c r="C992" s="2">
        <v>0.43202799</v>
      </c>
      <c r="D992" s="2">
        <v>0.85342015</v>
      </c>
      <c r="E992" s="2">
        <v>2.41849122</v>
      </c>
      <c r="F992" s="2">
        <v>1.6846184</v>
      </c>
      <c r="G992" s="2">
        <v>-2.3533182</v>
      </c>
      <c r="H992" s="2">
        <v>1.12668448</v>
      </c>
      <c r="I992" s="2">
        <v>0.90771341</v>
      </c>
      <c r="J992" s="2">
        <v>0.92563193</v>
      </c>
      <c r="K992" s="2">
        <v>0.84794503</v>
      </c>
      <c r="L992" s="2">
        <v>-0.393248</v>
      </c>
      <c r="M992" s="2">
        <v>1.27210526</v>
      </c>
      <c r="N992" s="2">
        <v>9.50310796</v>
      </c>
      <c r="O992" s="2">
        <v>2.5458018</v>
      </c>
      <c r="P992" s="2">
        <v>3.0</v>
      </c>
      <c r="Q992" s="1">
        <v>0.0</v>
      </c>
      <c r="R992" s="6">
        <v>0.0</v>
      </c>
      <c r="S992" s="2">
        <v>1.0</v>
      </c>
      <c r="T992" s="2">
        <v>1.0</v>
      </c>
      <c r="U992" s="6">
        <v>1.0</v>
      </c>
      <c r="V992" s="6"/>
      <c r="W992" s="6"/>
      <c r="X992" s="6"/>
      <c r="Y992" s="6"/>
      <c r="Z992" s="6"/>
    </row>
    <row r="993">
      <c r="A993" s="1" t="s">
        <v>1141</v>
      </c>
      <c r="B993" s="2">
        <v>0.07422481</v>
      </c>
      <c r="C993" s="2">
        <v>-0.1456505</v>
      </c>
      <c r="D993" s="2">
        <v>-0.1071617</v>
      </c>
      <c r="E993" s="2">
        <v>0.77032025</v>
      </c>
      <c r="F993" s="2">
        <v>-0.8943036</v>
      </c>
      <c r="G993" s="2">
        <v>-0.3189244</v>
      </c>
      <c r="H993" s="2">
        <v>0.27122703</v>
      </c>
      <c r="I993" s="2">
        <v>0.90216998</v>
      </c>
      <c r="J993" s="2">
        <v>-0.1568181</v>
      </c>
      <c r="K993" s="2">
        <v>0.00447157</v>
      </c>
      <c r="L993" s="2">
        <v>-1.1118571</v>
      </c>
      <c r="M993" s="2">
        <v>0.02932318</v>
      </c>
      <c r="N993" s="2">
        <v>-1.0618143</v>
      </c>
      <c r="O993" s="2">
        <v>0.37883023</v>
      </c>
      <c r="P993" s="2">
        <v>0.0</v>
      </c>
      <c r="Q993" s="1">
        <v>0.0</v>
      </c>
      <c r="R993" s="6">
        <v>0.0</v>
      </c>
      <c r="S993" s="2">
        <v>0.0</v>
      </c>
      <c r="T993" s="2">
        <v>0.0</v>
      </c>
      <c r="U993" s="6">
        <v>0.0</v>
      </c>
      <c r="V993" s="6"/>
      <c r="W993" s="6"/>
      <c r="X993" s="6"/>
      <c r="Y993" s="6"/>
      <c r="Z993" s="6"/>
    </row>
    <row r="994">
      <c r="A994" s="1" t="s">
        <v>1089</v>
      </c>
      <c r="B994" s="2">
        <v>0.54937715</v>
      </c>
      <c r="C994" s="2">
        <v>0.31628566</v>
      </c>
      <c r="D994" s="2">
        <v>0.03995445</v>
      </c>
      <c r="E994" s="2">
        <v>0.44752578</v>
      </c>
      <c r="F994" s="2">
        <v>0.25188396</v>
      </c>
      <c r="G994" s="2">
        <v>-0.2527653</v>
      </c>
      <c r="H994" s="2">
        <v>0.74648116</v>
      </c>
      <c r="I994" s="2">
        <v>0.89939827</v>
      </c>
      <c r="J994" s="2">
        <v>0.87408669</v>
      </c>
      <c r="K994" s="2">
        <v>0.98908401</v>
      </c>
      <c r="L994" s="2">
        <v>-0.0119453</v>
      </c>
      <c r="M994" s="2">
        <v>-0.9366443</v>
      </c>
      <c r="N994" s="2">
        <v>4.63167315</v>
      </c>
      <c r="O994" s="2">
        <v>0.710471</v>
      </c>
      <c r="P994" s="2">
        <v>-1.0</v>
      </c>
      <c r="Q994" s="1">
        <v>0.0</v>
      </c>
      <c r="R994" s="6">
        <v>0.0</v>
      </c>
      <c r="S994" s="2">
        <v>0.0</v>
      </c>
      <c r="T994" s="2">
        <v>0.0</v>
      </c>
      <c r="U994" s="6">
        <v>0.0</v>
      </c>
      <c r="V994" s="6"/>
      <c r="W994" s="6"/>
      <c r="X994" s="6"/>
      <c r="Y994" s="6"/>
      <c r="Z994" s="6"/>
    </row>
    <row r="995">
      <c r="A995" s="1" t="s">
        <v>1219</v>
      </c>
      <c r="B995" s="2">
        <v>-0.0430968</v>
      </c>
      <c r="C995" s="2">
        <v>-0.3312081</v>
      </c>
      <c r="D995" s="2">
        <v>0.08538738</v>
      </c>
      <c r="E995" s="2">
        <v>0.64008968</v>
      </c>
      <c r="F995" s="2">
        <v>1.54134496</v>
      </c>
      <c r="G995" s="2">
        <v>-0.2858449</v>
      </c>
      <c r="H995" s="2">
        <v>0.57222131</v>
      </c>
      <c r="I995" s="2">
        <v>0.89108313</v>
      </c>
      <c r="J995" s="2">
        <v>-0.6507933</v>
      </c>
      <c r="K995" s="2">
        <v>0.73705011</v>
      </c>
      <c r="L995" s="2">
        <v>-0.6865578</v>
      </c>
      <c r="M995" s="2">
        <v>-1.2797791</v>
      </c>
      <c r="N995" s="2">
        <v>2.40894259</v>
      </c>
      <c r="O995" s="2">
        <v>0.53476706</v>
      </c>
      <c r="P995" s="2">
        <v>2.0</v>
      </c>
      <c r="Q995" s="1">
        <v>0.0</v>
      </c>
      <c r="R995" s="6">
        <v>0.0</v>
      </c>
      <c r="S995" s="2">
        <v>0.0</v>
      </c>
      <c r="T995" s="2">
        <v>1.0</v>
      </c>
      <c r="U995" s="6">
        <v>1.0</v>
      </c>
      <c r="V995" s="6"/>
      <c r="W995" s="6"/>
      <c r="X995" s="6"/>
      <c r="Y995" s="6"/>
      <c r="Z995" s="6"/>
    </row>
    <row r="996">
      <c r="A996" s="1" t="s">
        <v>1072</v>
      </c>
      <c r="B996" s="2">
        <v>0.77228812</v>
      </c>
      <c r="C996" s="2">
        <v>-0.6805971</v>
      </c>
      <c r="D996" s="2">
        <v>0.74740999</v>
      </c>
      <c r="E996" s="2">
        <v>-1.3121321</v>
      </c>
      <c r="F996" s="2">
        <v>0.10861051</v>
      </c>
      <c r="G996" s="2">
        <v>-0.2031459</v>
      </c>
      <c r="H996" s="2">
        <v>-0.3307616</v>
      </c>
      <c r="I996" s="2">
        <v>0.882768</v>
      </c>
      <c r="J996" s="2">
        <v>-0.7925427</v>
      </c>
      <c r="K996" s="2">
        <v>-0.9599782</v>
      </c>
      <c r="L996" s="2">
        <v>0.12004414</v>
      </c>
      <c r="M996" s="2">
        <v>-0.0168126</v>
      </c>
      <c r="N996" s="2">
        <v>-1.9714141</v>
      </c>
      <c r="O996" s="2">
        <v>-0.4841125</v>
      </c>
      <c r="P996" s="2">
        <v>-2.0</v>
      </c>
      <c r="Q996" s="1">
        <v>0.0</v>
      </c>
      <c r="R996" s="6">
        <v>0.0</v>
      </c>
      <c r="S996" s="2">
        <v>0.0</v>
      </c>
      <c r="T996" s="2">
        <v>0.0</v>
      </c>
      <c r="U996" s="6">
        <v>0.0</v>
      </c>
      <c r="V996" s="6"/>
      <c r="W996" s="6"/>
      <c r="X996" s="6"/>
      <c r="Y996" s="6"/>
      <c r="Z996" s="6"/>
    </row>
    <row r="997">
      <c r="A997" s="1" t="s">
        <v>1142</v>
      </c>
      <c r="B997" s="2">
        <v>2.35026317</v>
      </c>
      <c r="C997" s="2">
        <v>0.01761174</v>
      </c>
      <c r="D997" s="2">
        <v>0.22817657</v>
      </c>
      <c r="E997" s="2">
        <v>1.45270571</v>
      </c>
      <c r="F997" s="2">
        <v>0.10861051</v>
      </c>
      <c r="G997" s="2">
        <v>-1.4105503</v>
      </c>
      <c r="H997" s="2">
        <v>2.34650343</v>
      </c>
      <c r="I997" s="2">
        <v>0.87999628</v>
      </c>
      <c r="J997" s="2">
        <v>0.68508748</v>
      </c>
      <c r="K997" s="2">
        <v>0.55894615</v>
      </c>
      <c r="L997" s="2">
        <v>1.2786179</v>
      </c>
      <c r="M997" s="2">
        <v>1.23173647</v>
      </c>
      <c r="N997" s="2">
        <v>9.57620731</v>
      </c>
      <c r="O997" s="2">
        <v>1.98954485</v>
      </c>
      <c r="P997" s="2">
        <v>3.0</v>
      </c>
      <c r="Q997" s="1">
        <v>0.0</v>
      </c>
      <c r="R997" s="6">
        <v>0.0</v>
      </c>
      <c r="S997" s="2">
        <v>1.0</v>
      </c>
      <c r="T997" s="2">
        <v>1.0</v>
      </c>
      <c r="U997" s="6">
        <v>1.0</v>
      </c>
      <c r="V997" s="6"/>
      <c r="W997" s="6"/>
      <c r="X997" s="6"/>
      <c r="Y997" s="6"/>
      <c r="Z997" s="6"/>
    </row>
    <row r="998">
      <c r="A998" s="1" t="s">
        <v>1108</v>
      </c>
      <c r="B998" s="2">
        <v>0.23260893</v>
      </c>
      <c r="C998" s="2">
        <v>-0.6805971</v>
      </c>
      <c r="D998" s="2">
        <v>-0.2304796</v>
      </c>
      <c r="E998" s="2">
        <v>0.20479256</v>
      </c>
      <c r="F998" s="2">
        <v>0.82497774</v>
      </c>
      <c r="G998" s="2">
        <v>0.09457023</v>
      </c>
      <c r="H998" s="2">
        <v>0.1761762</v>
      </c>
      <c r="I998" s="2">
        <v>0.87722457</v>
      </c>
      <c r="J998" s="2">
        <v>0.345748</v>
      </c>
      <c r="K998" s="2">
        <v>0.04815745</v>
      </c>
      <c r="L998" s="2">
        <v>-2.5784061</v>
      </c>
      <c r="M998" s="2">
        <v>-1.4268368</v>
      </c>
      <c r="N998" s="2">
        <v>-1.4089051</v>
      </c>
      <c r="O998" s="2">
        <v>0.06998518</v>
      </c>
      <c r="P998" s="2">
        <v>-1.0</v>
      </c>
      <c r="Q998" s="1">
        <v>0.0</v>
      </c>
      <c r="R998" s="6">
        <v>0.0</v>
      </c>
      <c r="S998" s="2">
        <v>0.0</v>
      </c>
      <c r="T998" s="2">
        <v>0.0</v>
      </c>
      <c r="U998" s="6">
        <v>0.0</v>
      </c>
      <c r="V998" s="6"/>
      <c r="W998" s="6"/>
      <c r="X998" s="6"/>
      <c r="Y998" s="6"/>
      <c r="Z998" s="6"/>
    </row>
    <row r="999">
      <c r="A999" s="1" t="s">
        <v>1122</v>
      </c>
      <c r="B999" s="2">
        <v>-0.7059636</v>
      </c>
      <c r="C999" s="2">
        <v>0.49168705</v>
      </c>
      <c r="D999" s="2">
        <v>0.7149579</v>
      </c>
      <c r="E999" s="2">
        <v>-0.0058114</v>
      </c>
      <c r="F999" s="2">
        <v>-0.7510302</v>
      </c>
      <c r="G999" s="2">
        <v>0.55768426</v>
      </c>
      <c r="H999" s="2">
        <v>-0.6951231</v>
      </c>
      <c r="I999" s="2">
        <v>0.82733375</v>
      </c>
      <c r="J999" s="2">
        <v>-1.5055851</v>
      </c>
      <c r="K999" s="2">
        <v>0.59255067</v>
      </c>
      <c r="L999" s="2">
        <v>-1.4344979</v>
      </c>
      <c r="M999" s="2">
        <v>-1.1384883</v>
      </c>
      <c r="N999" s="2">
        <v>-2.64585</v>
      </c>
      <c r="O999" s="2">
        <v>-0.5051539</v>
      </c>
      <c r="P999" s="2">
        <v>-2.0</v>
      </c>
      <c r="Q999" s="1">
        <v>0.0</v>
      </c>
      <c r="R999" s="6">
        <v>0.0</v>
      </c>
      <c r="S999" s="2">
        <v>0.0</v>
      </c>
      <c r="T999" s="2">
        <v>0.0</v>
      </c>
      <c r="U999" s="6">
        <v>0.0</v>
      </c>
      <c r="V999" s="6"/>
      <c r="W999" s="6"/>
      <c r="X999" s="6"/>
      <c r="Y999" s="6"/>
      <c r="Z999" s="6"/>
    </row>
    <row r="1000">
      <c r="A1000" s="1" t="s">
        <v>1104</v>
      </c>
      <c r="B1000" s="2">
        <v>1.587673</v>
      </c>
      <c r="C1000" s="2">
        <v>2.22979027</v>
      </c>
      <c r="D1000" s="2">
        <v>0.79716986</v>
      </c>
      <c r="E1000" s="2">
        <v>1.23516566</v>
      </c>
      <c r="F1000" s="2">
        <v>-0.0346629</v>
      </c>
      <c r="G1000" s="2">
        <v>-1.2616923</v>
      </c>
      <c r="H1000" s="2">
        <v>0.39796146</v>
      </c>
      <c r="I1000" s="2">
        <v>0.82179033</v>
      </c>
      <c r="J1000" s="2">
        <v>-0.2083633</v>
      </c>
      <c r="K1000" s="2">
        <v>0.82442186</v>
      </c>
      <c r="L1000" s="2">
        <v>1.02930456</v>
      </c>
      <c r="M1000" s="2">
        <v>0.58583581</v>
      </c>
      <c r="N1000" s="2">
        <v>7.97387522</v>
      </c>
      <c r="O1000" s="2">
        <v>1.49129069</v>
      </c>
      <c r="P1000" s="2">
        <v>-3.0</v>
      </c>
      <c r="Q1000" s="1">
        <v>0.0</v>
      </c>
      <c r="R1000" s="6">
        <v>0.0</v>
      </c>
      <c r="S1000" s="2">
        <v>0.0</v>
      </c>
      <c r="T1000" s="2">
        <v>0.0</v>
      </c>
      <c r="U1000" s="6">
        <v>0.0</v>
      </c>
      <c r="V1000" s="6"/>
      <c r="W1000" s="6"/>
      <c r="X1000" s="6"/>
      <c r="Y1000" s="6"/>
      <c r="Z1000" s="6"/>
    </row>
    <row r="1001">
      <c r="A1001" s="1" t="s">
        <v>1079</v>
      </c>
      <c r="B1001" s="2">
        <v>0.19741246</v>
      </c>
      <c r="C1001" s="2">
        <v>-0.7459387</v>
      </c>
      <c r="D1001" s="2">
        <v>0.08322391</v>
      </c>
      <c r="E1001" s="2">
        <v>-0.821908</v>
      </c>
      <c r="F1001" s="2">
        <v>-1.3241239</v>
      </c>
      <c r="G1001" s="2">
        <v>0.19380895</v>
      </c>
      <c r="H1001" s="2">
        <v>-0.0297673</v>
      </c>
      <c r="I1001" s="2">
        <v>0.8162469</v>
      </c>
      <c r="J1001" s="2">
        <v>-0.3071584</v>
      </c>
      <c r="K1001" s="2">
        <v>-0.1937951</v>
      </c>
      <c r="L1001" s="2">
        <v>-0.481241</v>
      </c>
      <c r="M1001" s="2">
        <v>-0.137919</v>
      </c>
      <c r="N1001" s="2">
        <v>-3.2091523</v>
      </c>
      <c r="O1001" s="2">
        <v>-0.5387431</v>
      </c>
      <c r="P1001" s="2">
        <v>-2.0</v>
      </c>
      <c r="Q1001" s="1">
        <v>0.0</v>
      </c>
      <c r="R1001" s="6">
        <v>0.0</v>
      </c>
      <c r="S1001" s="2">
        <v>0.0</v>
      </c>
      <c r="T1001" s="2">
        <v>0.0</v>
      </c>
      <c r="U1001" s="6">
        <v>0.0</v>
      </c>
      <c r="V1001" s="6"/>
      <c r="W1001" s="6"/>
      <c r="X1001" s="6"/>
      <c r="Y1001" s="6"/>
      <c r="Z1001" s="6"/>
    </row>
    <row r="1002">
      <c r="A1002" s="1" t="s">
        <v>1080</v>
      </c>
      <c r="B1002" s="2">
        <v>1.89857514</v>
      </c>
      <c r="C1002" s="2">
        <v>-0.1628324</v>
      </c>
      <c r="D1002" s="2">
        <v>-0.0812</v>
      </c>
      <c r="E1002" s="2">
        <v>2.00631444</v>
      </c>
      <c r="F1002" s="2">
        <v>2.11443873</v>
      </c>
      <c r="G1002" s="2">
        <v>-1.7413461</v>
      </c>
      <c r="H1002" s="2">
        <v>1.23757711</v>
      </c>
      <c r="I1002" s="2">
        <v>0.73863896</v>
      </c>
      <c r="J1002" s="2">
        <v>0.90415474</v>
      </c>
      <c r="K1002" s="2">
        <v>1.8863247</v>
      </c>
      <c r="L1002" s="2">
        <v>-0.9505367</v>
      </c>
      <c r="M1002" s="2">
        <v>0.39264231</v>
      </c>
      <c r="N1002" s="2">
        <v>9.55711938</v>
      </c>
      <c r="O1002" s="2">
        <v>2.18299637</v>
      </c>
      <c r="P1002" s="2">
        <v>1.0</v>
      </c>
      <c r="Q1002" s="1">
        <v>0.0</v>
      </c>
      <c r="R1002" s="6">
        <v>0.0</v>
      </c>
      <c r="S1002" s="2">
        <v>0.0</v>
      </c>
      <c r="T1002" s="2">
        <v>0.0</v>
      </c>
      <c r="U1002" s="6">
        <v>1.0</v>
      </c>
      <c r="V1002" s="6"/>
      <c r="W1002" s="6"/>
      <c r="X1002" s="6"/>
      <c r="Y1002" s="6"/>
      <c r="Z1002" s="6"/>
    </row>
    <row r="1003">
      <c r="A1003" s="1" t="s">
        <v>1077</v>
      </c>
      <c r="B1003" s="2">
        <v>0.30300186</v>
      </c>
      <c r="C1003" s="2">
        <v>-0.1805373</v>
      </c>
      <c r="D1003" s="2">
        <v>1.69068404</v>
      </c>
      <c r="E1003" s="2">
        <v>0.60983605</v>
      </c>
      <c r="F1003" s="2">
        <v>-1.1808505</v>
      </c>
      <c r="G1003" s="2">
        <v>0.75616169</v>
      </c>
      <c r="H1003" s="2">
        <v>0.00191635</v>
      </c>
      <c r="I1003" s="2">
        <v>0.70537841</v>
      </c>
      <c r="J1003" s="2">
        <v>1.05449502</v>
      </c>
      <c r="K1003" s="2">
        <v>-0.9801409</v>
      </c>
      <c r="L1003" s="2">
        <v>0.4866814</v>
      </c>
      <c r="M1003" s="2">
        <v>-1.1702066</v>
      </c>
      <c r="N1003" s="2">
        <v>1.57034931</v>
      </c>
      <c r="O1003" s="2">
        <v>-0.2417702</v>
      </c>
      <c r="P1003" s="2">
        <v>0.0</v>
      </c>
      <c r="Q1003" s="1">
        <v>0.0</v>
      </c>
      <c r="R1003" s="6">
        <v>0.0</v>
      </c>
      <c r="S1003" s="2">
        <v>0.0</v>
      </c>
      <c r="T1003" s="2">
        <v>0.0</v>
      </c>
      <c r="U1003" s="6">
        <v>0.0</v>
      </c>
      <c r="V1003" s="6"/>
      <c r="W1003" s="6"/>
      <c r="X1003" s="6"/>
      <c r="Y1003" s="6"/>
      <c r="Z1003" s="6"/>
    </row>
    <row r="1004">
      <c r="A1004" s="1" t="s">
        <v>1185</v>
      </c>
      <c r="B1004" s="2">
        <v>0.32646618</v>
      </c>
      <c r="C1004" s="2">
        <v>-0.6805971</v>
      </c>
      <c r="D1004" s="2">
        <v>0.43803341</v>
      </c>
      <c r="E1004" s="2">
        <v>0.47458119</v>
      </c>
      <c r="F1004" s="2">
        <v>0.10861051</v>
      </c>
      <c r="G1004" s="2">
        <v>-0.3023846</v>
      </c>
      <c r="H1004" s="2">
        <v>0.44548688</v>
      </c>
      <c r="I1004" s="2">
        <v>0.68874814</v>
      </c>
      <c r="J1004" s="2">
        <v>-0.4059534</v>
      </c>
      <c r="K1004" s="2">
        <v>-0.4424686</v>
      </c>
      <c r="L1004" s="2">
        <v>-0.2465931</v>
      </c>
      <c r="M1004" s="2">
        <v>0.45607898</v>
      </c>
      <c r="N1004" s="2">
        <v>0.7140742</v>
      </c>
      <c r="O1004" s="2">
        <v>0.45557216</v>
      </c>
      <c r="P1004" s="2">
        <v>0.0</v>
      </c>
      <c r="Q1004" s="1">
        <v>0.0</v>
      </c>
      <c r="R1004" s="6">
        <v>0.0</v>
      </c>
      <c r="S1004" s="2">
        <v>0.0</v>
      </c>
      <c r="T1004" s="2">
        <v>0.0</v>
      </c>
      <c r="U1004" s="6">
        <v>0.0</v>
      </c>
      <c r="V1004" s="6"/>
      <c r="W1004" s="6"/>
      <c r="X1004" s="6"/>
      <c r="Y1004" s="6"/>
      <c r="Z1004" s="6"/>
    </row>
    <row r="1005">
      <c r="A1005" s="1" t="s">
        <v>1087</v>
      </c>
      <c r="B1005" s="2">
        <v>0.09182305</v>
      </c>
      <c r="C1005" s="2">
        <v>-0.6805971</v>
      </c>
      <c r="D1005" s="2">
        <v>1.79020378</v>
      </c>
      <c r="E1005" s="2">
        <v>0.90774946</v>
      </c>
      <c r="F1005" s="2">
        <v>0.3951574</v>
      </c>
      <c r="G1005" s="2">
        <v>0.06149066</v>
      </c>
      <c r="H1005" s="2">
        <v>-0.5842304</v>
      </c>
      <c r="I1005" s="2">
        <v>0.65271588</v>
      </c>
      <c r="J1005" s="2">
        <v>-0.9686556</v>
      </c>
      <c r="K1005" s="2">
        <v>-0.1198652</v>
      </c>
      <c r="L1005" s="2">
        <v>-0.0119453</v>
      </c>
      <c r="M1005" s="2">
        <v>-0.3253455</v>
      </c>
      <c r="N1005" s="2">
        <v>1.54007167</v>
      </c>
      <c r="O1005" s="2">
        <v>0.06488508</v>
      </c>
      <c r="P1005" s="2">
        <v>-2.0</v>
      </c>
      <c r="Q1005" s="1">
        <v>0.0</v>
      </c>
      <c r="R1005" s="6">
        <v>0.0</v>
      </c>
      <c r="S1005" s="2">
        <v>0.0</v>
      </c>
      <c r="T1005" s="2">
        <v>0.0</v>
      </c>
      <c r="U1005" s="6">
        <v>0.0</v>
      </c>
      <c r="V1005" s="6"/>
      <c r="W1005" s="6"/>
      <c r="X1005" s="6"/>
      <c r="Y1005" s="6"/>
      <c r="Z1005" s="6"/>
    </row>
    <row r="1006">
      <c r="A1006" s="1" t="s">
        <v>1160</v>
      </c>
      <c r="B1006" s="2">
        <v>-0.3188024</v>
      </c>
      <c r="C1006" s="2">
        <v>-4.7084355</v>
      </c>
      <c r="D1006" s="2">
        <v>0.85558362</v>
      </c>
      <c r="E1006" s="2">
        <v>-0.6326269</v>
      </c>
      <c r="F1006" s="2">
        <v>-2.6135849</v>
      </c>
      <c r="G1006" s="2">
        <v>-0.0708276</v>
      </c>
      <c r="H1006" s="2">
        <v>-0.3307616</v>
      </c>
      <c r="I1006" s="2">
        <v>0.63885732</v>
      </c>
      <c r="J1006" s="2">
        <v>-0.4145443</v>
      </c>
      <c r="K1006" s="2">
        <v>0.82442186</v>
      </c>
      <c r="L1006" s="2">
        <v>0.4866814</v>
      </c>
      <c r="M1006" s="2">
        <v>-0.6800142</v>
      </c>
      <c r="N1006" s="2">
        <v>-7.7343342</v>
      </c>
      <c r="O1006" s="2">
        <v>-1.8278477</v>
      </c>
      <c r="P1006" s="2">
        <v>-1.0</v>
      </c>
      <c r="Q1006" s="1">
        <v>0.0</v>
      </c>
      <c r="R1006" s="6">
        <v>0.0</v>
      </c>
      <c r="S1006" s="2">
        <v>0.0</v>
      </c>
      <c r="T1006" s="2">
        <v>0.0</v>
      </c>
      <c r="U1006" s="6">
        <v>0.0</v>
      </c>
      <c r="V1006" s="6"/>
      <c r="W1006" s="6"/>
      <c r="X1006" s="6"/>
      <c r="Y1006" s="6"/>
      <c r="Z1006" s="6"/>
    </row>
    <row r="1007">
      <c r="A1007" s="1" t="s">
        <v>1220</v>
      </c>
      <c r="B1007" s="2">
        <v>1.01866341</v>
      </c>
      <c r="C1007" s="2">
        <v>-0.2660686</v>
      </c>
      <c r="D1007" s="2">
        <v>-0.6199047</v>
      </c>
      <c r="E1007" s="2">
        <v>-0.1683935</v>
      </c>
      <c r="F1007" s="2">
        <v>-0.1779364</v>
      </c>
      <c r="G1007" s="2">
        <v>0.40882618</v>
      </c>
      <c r="H1007" s="2">
        <v>-0.1248181</v>
      </c>
      <c r="I1007" s="2">
        <v>0.62222705</v>
      </c>
      <c r="J1007" s="2">
        <v>1.45397062</v>
      </c>
      <c r="K1007" s="2">
        <v>-1.0103849</v>
      </c>
      <c r="L1007" s="2">
        <v>1.48393477</v>
      </c>
      <c r="M1007" s="2">
        <v>-0.0456474</v>
      </c>
      <c r="N1007" s="2">
        <v>2.34027762</v>
      </c>
      <c r="O1007" s="2">
        <v>0.14526089</v>
      </c>
      <c r="P1007" s="2">
        <v>-3.0</v>
      </c>
      <c r="Q1007" s="1">
        <v>0.0</v>
      </c>
      <c r="R1007" s="6">
        <v>0.0</v>
      </c>
      <c r="S1007" s="2">
        <v>0.0</v>
      </c>
      <c r="T1007" s="2">
        <v>0.0</v>
      </c>
      <c r="U1007" s="6">
        <v>0.0</v>
      </c>
      <c r="V1007" s="6"/>
      <c r="W1007" s="6"/>
      <c r="X1007" s="6"/>
      <c r="Y1007" s="6"/>
      <c r="Z1007" s="6"/>
    </row>
    <row r="1008">
      <c r="A1008" s="1" t="s">
        <v>1248</v>
      </c>
      <c r="B1008" s="2">
        <v>0.63736832</v>
      </c>
      <c r="C1008" s="2">
        <v>-0.3246416</v>
      </c>
      <c r="D1008" s="2">
        <v>0.41856216</v>
      </c>
      <c r="E1008" s="2">
        <v>0.53631885</v>
      </c>
      <c r="F1008" s="2">
        <v>-0.4644833</v>
      </c>
      <c r="G1008" s="2">
        <v>-0.3685438</v>
      </c>
      <c r="H1008" s="2">
        <v>0.25538522</v>
      </c>
      <c r="I1008" s="2">
        <v>0.57510794</v>
      </c>
      <c r="J1008" s="2">
        <v>0.76240534</v>
      </c>
      <c r="K1008" s="2">
        <v>-1.9143465</v>
      </c>
      <c r="L1008" s="2">
        <v>-0.0412763</v>
      </c>
      <c r="M1008" s="2">
        <v>2.08813155</v>
      </c>
      <c r="N1008" s="2">
        <v>0.93007807</v>
      </c>
      <c r="O1008" s="2">
        <v>0.88786421</v>
      </c>
      <c r="P1008" s="2">
        <v>1.0</v>
      </c>
      <c r="Q1008" s="1">
        <v>0.0</v>
      </c>
      <c r="R1008" s="6">
        <v>0.0</v>
      </c>
      <c r="S1008" s="2">
        <v>0.0</v>
      </c>
      <c r="T1008" s="2">
        <v>0.0</v>
      </c>
      <c r="U1008" s="6">
        <v>1.0</v>
      </c>
      <c r="V1008" s="6"/>
      <c r="W1008" s="6"/>
      <c r="X1008" s="6"/>
      <c r="Y1008" s="6"/>
      <c r="Z1008" s="6"/>
    </row>
    <row r="1009">
      <c r="A1009" s="1" t="s">
        <v>1121</v>
      </c>
      <c r="B1009" s="2">
        <v>-0.2249452</v>
      </c>
      <c r="C1009" s="2">
        <v>-0.7482543</v>
      </c>
      <c r="D1009" s="2">
        <v>-0.8146172</v>
      </c>
      <c r="E1009" s="2">
        <v>-0.1133819</v>
      </c>
      <c r="F1009" s="2">
        <v>0.68170429</v>
      </c>
      <c r="G1009" s="2">
        <v>0.55768426</v>
      </c>
      <c r="H1009" s="2">
        <v>-0.9327501</v>
      </c>
      <c r="I1009" s="2">
        <v>0.53076054</v>
      </c>
      <c r="J1009" s="2">
        <v>0.2984982</v>
      </c>
      <c r="K1009" s="2">
        <v>0.83786367</v>
      </c>
      <c r="L1009" s="2">
        <v>-1.2731775</v>
      </c>
      <c r="M1009" s="2">
        <v>-1.767088</v>
      </c>
      <c r="N1009" s="2">
        <v>-1.7963871</v>
      </c>
      <c r="O1009" s="2">
        <v>-0.519361</v>
      </c>
      <c r="P1009" s="2">
        <v>-3.0</v>
      </c>
      <c r="Q1009" s="1">
        <v>0.0</v>
      </c>
      <c r="R1009" s="6">
        <v>0.0</v>
      </c>
      <c r="S1009" s="2">
        <v>0.0</v>
      </c>
      <c r="T1009" s="2">
        <v>0.0</v>
      </c>
      <c r="U1009" s="6">
        <v>0.0</v>
      </c>
      <c r="V1009" s="6"/>
      <c r="W1009" s="6"/>
      <c r="X1009" s="6"/>
      <c r="Y1009" s="6"/>
      <c r="Z1009" s="6"/>
    </row>
    <row r="1010">
      <c r="A1010" s="1" t="s">
        <v>1187</v>
      </c>
      <c r="B1010" s="2">
        <v>0.30300186</v>
      </c>
      <c r="C1010" s="2">
        <v>1.22464134</v>
      </c>
      <c r="D1010" s="2">
        <v>0.8014968</v>
      </c>
      <c r="E1010" s="2">
        <v>-0.3115897</v>
      </c>
      <c r="F1010" s="2">
        <v>-0.6077567</v>
      </c>
      <c r="G1010" s="2">
        <v>-0.3354642</v>
      </c>
      <c r="H1010" s="2">
        <v>0.22370161</v>
      </c>
      <c r="I1010" s="2">
        <v>0.51967369</v>
      </c>
      <c r="J1010" s="2">
        <v>0.43595217</v>
      </c>
      <c r="K1010" s="2">
        <v>-0.5768866</v>
      </c>
      <c r="L1010" s="2">
        <v>0.79465671</v>
      </c>
      <c r="M1010" s="2">
        <v>0.34939003</v>
      </c>
      <c r="N1010" s="2">
        <v>2.19068162</v>
      </c>
      <c r="O1010" s="2">
        <v>0.37566905</v>
      </c>
      <c r="P1010" s="2">
        <v>-3.0</v>
      </c>
      <c r="Q1010" s="1">
        <v>0.0</v>
      </c>
      <c r="R1010" s="6">
        <v>0.0</v>
      </c>
      <c r="S1010" s="2">
        <v>0.0</v>
      </c>
      <c r="T1010" s="2">
        <v>0.0</v>
      </c>
      <c r="U1010" s="6">
        <v>0.0</v>
      </c>
      <c r="V1010" s="6"/>
      <c r="W1010" s="6"/>
      <c r="X1010" s="6"/>
      <c r="Y1010" s="6"/>
      <c r="Z1010" s="6"/>
    </row>
    <row r="1011">
      <c r="A1011" s="1" t="s">
        <v>1078</v>
      </c>
      <c r="B1011" s="2">
        <v>0.74882381</v>
      </c>
      <c r="C1011" s="2">
        <v>-0.0660447</v>
      </c>
      <c r="D1011" s="2">
        <v>-0.868704</v>
      </c>
      <c r="E1011" s="2">
        <v>-0.4708937</v>
      </c>
      <c r="F1011" s="2">
        <v>-0.0346629</v>
      </c>
      <c r="G1011" s="2">
        <v>-0.6331804</v>
      </c>
      <c r="H1011" s="2">
        <v>1.25341891</v>
      </c>
      <c r="I1011" s="2">
        <v>0.46978287</v>
      </c>
      <c r="J1011" s="2">
        <v>0.15245336</v>
      </c>
      <c r="K1011" s="2">
        <v>-1.1582448</v>
      </c>
      <c r="L1011" s="2">
        <v>-0.0559418</v>
      </c>
      <c r="M1011" s="2">
        <v>-0.2013556</v>
      </c>
      <c r="N1011" s="2">
        <v>-1.6601473</v>
      </c>
      <c r="O1011" s="2">
        <v>0.14832839</v>
      </c>
      <c r="P1011" s="2">
        <v>-2.0</v>
      </c>
      <c r="Q1011" s="1">
        <v>0.0</v>
      </c>
      <c r="R1011" s="6">
        <v>0.0</v>
      </c>
      <c r="S1011" s="2">
        <v>0.0</v>
      </c>
      <c r="T1011" s="2">
        <v>0.0</v>
      </c>
      <c r="U1011" s="6">
        <v>0.0</v>
      </c>
      <c r="V1011" s="6"/>
      <c r="W1011" s="6"/>
      <c r="X1011" s="6"/>
      <c r="Y1011" s="6"/>
      <c r="Z1011" s="6"/>
    </row>
    <row r="1012">
      <c r="A1012" s="1" t="s">
        <v>1154</v>
      </c>
      <c r="B1012" s="2">
        <v>0.03902834</v>
      </c>
      <c r="C1012" s="2">
        <v>0.87718621</v>
      </c>
      <c r="D1012" s="2">
        <v>-1.3273602</v>
      </c>
      <c r="E1012" s="2">
        <v>-0.6659014</v>
      </c>
      <c r="F1012" s="2">
        <v>-0.7510302</v>
      </c>
      <c r="G1012" s="2">
        <v>-0.0542878</v>
      </c>
      <c r="H1012" s="2">
        <v>-0.1406599</v>
      </c>
      <c r="I1012" s="2">
        <v>0.4309789</v>
      </c>
      <c r="J1012" s="2">
        <v>1.4754478</v>
      </c>
      <c r="K1012" s="2">
        <v>-0.5466426</v>
      </c>
      <c r="L1012" s="2">
        <v>-1.1265226</v>
      </c>
      <c r="M1012" s="2">
        <v>-1.8334082</v>
      </c>
      <c r="N1012" s="2">
        <v>-4.1914072</v>
      </c>
      <c r="O1012" s="2">
        <v>-0.5645016</v>
      </c>
      <c r="P1012" s="2">
        <v>-6.0</v>
      </c>
      <c r="Q1012" s="1">
        <v>0.0</v>
      </c>
      <c r="R1012" s="6">
        <v>0.0</v>
      </c>
      <c r="S1012" s="2">
        <v>0.0</v>
      </c>
      <c r="T1012" s="2">
        <v>0.0</v>
      </c>
      <c r="U1012" s="6">
        <v>0.0</v>
      </c>
      <c r="V1012" s="6"/>
      <c r="W1012" s="6"/>
      <c r="X1012" s="6"/>
      <c r="Y1012" s="6"/>
      <c r="Z1012" s="6"/>
    </row>
    <row r="1013">
      <c r="A1013" s="1" t="s">
        <v>1131</v>
      </c>
      <c r="B1013" s="2">
        <v>0.97173478</v>
      </c>
      <c r="C1013" s="2">
        <v>0.63390865</v>
      </c>
      <c r="D1013" s="2">
        <v>0.23250351</v>
      </c>
      <c r="E1013" s="2">
        <v>0.53367953</v>
      </c>
      <c r="F1013" s="2">
        <v>-1.1808505</v>
      </c>
      <c r="G1013" s="2">
        <v>0.3757466</v>
      </c>
      <c r="H1013" s="2">
        <v>0.44548688</v>
      </c>
      <c r="I1013" s="2">
        <v>0.4309789</v>
      </c>
      <c r="J1013" s="2">
        <v>-0.5863617</v>
      </c>
      <c r="K1013" s="2">
        <v>-0.97342</v>
      </c>
      <c r="L1013" s="2">
        <v>0.9706426</v>
      </c>
      <c r="M1013" s="2">
        <v>0.79344674</v>
      </c>
      <c r="N1013" s="2">
        <v>1.86597881</v>
      </c>
      <c r="O1013" s="2">
        <v>0.34435863</v>
      </c>
      <c r="P1013" s="2">
        <v>0.0</v>
      </c>
      <c r="Q1013" s="1">
        <v>0.0</v>
      </c>
      <c r="R1013" s="6">
        <v>0.0</v>
      </c>
      <c r="S1013" s="2">
        <v>0.0</v>
      </c>
      <c r="T1013" s="2">
        <v>0.0</v>
      </c>
      <c r="U1013" s="6">
        <v>0.0</v>
      </c>
      <c r="V1013" s="6"/>
      <c r="W1013" s="6"/>
      <c r="X1013" s="6"/>
      <c r="Y1013" s="6"/>
      <c r="Z1013" s="6"/>
    </row>
    <row r="1014">
      <c r="A1014" s="1" t="s">
        <v>1075</v>
      </c>
      <c r="B1014" s="2">
        <v>1.76365535</v>
      </c>
      <c r="C1014" s="2">
        <v>1.73081328</v>
      </c>
      <c r="D1014" s="2">
        <v>0.68683276</v>
      </c>
      <c r="E1014" s="2">
        <v>1.59793096</v>
      </c>
      <c r="F1014" s="2">
        <v>1.82789185</v>
      </c>
      <c r="G1014" s="2">
        <v>-1.8405848</v>
      </c>
      <c r="H1014" s="2">
        <v>0.96826643</v>
      </c>
      <c r="I1014" s="2">
        <v>0.40326178</v>
      </c>
      <c r="J1014" s="2">
        <v>0.97717716</v>
      </c>
      <c r="K1014" s="2">
        <v>1.9636151</v>
      </c>
      <c r="L1014" s="2">
        <v>1.52793124</v>
      </c>
      <c r="M1014" s="2">
        <v>0.85976689</v>
      </c>
      <c r="N1014" s="2">
        <v>13.5428345</v>
      </c>
      <c r="O1014" s="2">
        <v>2.35528229</v>
      </c>
      <c r="P1014" s="2">
        <v>2.0</v>
      </c>
      <c r="Q1014" s="1">
        <v>0.0</v>
      </c>
      <c r="R1014" s="6">
        <v>0.0</v>
      </c>
      <c r="S1014" s="2">
        <v>0.0</v>
      </c>
      <c r="T1014" s="2">
        <v>1.0</v>
      </c>
      <c r="U1014" s="6">
        <v>1.0</v>
      </c>
      <c r="V1014" s="6"/>
      <c r="W1014" s="6"/>
      <c r="X1014" s="6"/>
      <c r="Y1014" s="6"/>
      <c r="Z1014" s="6"/>
    </row>
    <row r="1015">
      <c r="A1015" s="1" t="s">
        <v>1092</v>
      </c>
      <c r="B1015" s="2">
        <v>-0.1193558</v>
      </c>
      <c r="C1015" s="2">
        <v>-0.6805971</v>
      </c>
      <c r="D1015" s="2">
        <v>1.89405046</v>
      </c>
      <c r="E1015" s="2">
        <v>-0.3326372</v>
      </c>
      <c r="F1015" s="2">
        <v>-0.1779364</v>
      </c>
      <c r="G1015" s="2">
        <v>0.64038319</v>
      </c>
      <c r="H1015" s="2">
        <v>-0.3466034</v>
      </c>
      <c r="I1015" s="2">
        <v>0.29239329</v>
      </c>
      <c r="J1015" s="2">
        <v>-0.8140199</v>
      </c>
      <c r="K1015" s="2">
        <v>-0.3013296</v>
      </c>
      <c r="L1015" s="2">
        <v>0.03205119</v>
      </c>
      <c r="M1015" s="2">
        <v>-0.8501398</v>
      </c>
      <c r="N1015" s="2">
        <v>-0.6100839</v>
      </c>
      <c r="O1015" s="2">
        <v>-0.710479</v>
      </c>
      <c r="P1015" s="2">
        <v>1.0</v>
      </c>
      <c r="Q1015" s="1">
        <v>0.0</v>
      </c>
      <c r="R1015" s="6">
        <v>0.0</v>
      </c>
      <c r="S1015" s="2">
        <v>0.0</v>
      </c>
      <c r="T1015" s="2">
        <v>0.0</v>
      </c>
      <c r="U1015" s="6">
        <v>1.0</v>
      </c>
      <c r="V1015" s="6"/>
      <c r="W1015" s="6"/>
      <c r="X1015" s="6"/>
      <c r="Y1015" s="6"/>
      <c r="Z1015" s="6"/>
    </row>
    <row r="1016">
      <c r="A1016" s="1" t="s">
        <v>1071</v>
      </c>
      <c r="B1016" s="2">
        <v>-1.5682771</v>
      </c>
      <c r="C1016" s="2">
        <v>0.90651441</v>
      </c>
      <c r="D1016" s="2">
        <v>-0.3429802</v>
      </c>
      <c r="E1016" s="2">
        <v>-0.9776725</v>
      </c>
      <c r="F1016" s="2">
        <v>-0.4644833</v>
      </c>
      <c r="G1016" s="2">
        <v>0.95463913</v>
      </c>
      <c r="H1016" s="2">
        <v>-0.4416542</v>
      </c>
      <c r="I1016" s="2">
        <v>0.27853473</v>
      </c>
      <c r="J1016" s="2">
        <v>0.22118034</v>
      </c>
      <c r="K1016" s="2">
        <v>0.09184332</v>
      </c>
      <c r="L1016" s="2">
        <v>-0.7598853</v>
      </c>
      <c r="M1016" s="2">
        <v>-2.254397</v>
      </c>
      <c r="N1016" s="2">
        <v>-3.9960043</v>
      </c>
      <c r="O1016" s="2">
        <v>-0.9768413</v>
      </c>
      <c r="P1016" s="2">
        <v>1.0</v>
      </c>
      <c r="Q1016" s="1">
        <v>0.0</v>
      </c>
      <c r="R1016" s="6">
        <v>0.0</v>
      </c>
      <c r="S1016" s="2">
        <v>0.0</v>
      </c>
      <c r="T1016" s="2">
        <v>0.0</v>
      </c>
      <c r="U1016" s="6">
        <v>1.0</v>
      </c>
      <c r="V1016" s="6"/>
      <c r="W1016" s="6"/>
      <c r="X1016" s="6"/>
      <c r="Y1016" s="6"/>
      <c r="Z1016" s="6"/>
    </row>
    <row r="1017">
      <c r="A1017" s="1" t="s">
        <v>1099</v>
      </c>
      <c r="B1017" s="2">
        <v>0.27367147</v>
      </c>
      <c r="C1017" s="2">
        <v>-0.6805971</v>
      </c>
      <c r="D1017" s="2">
        <v>-0.5355293</v>
      </c>
      <c r="E1017" s="2">
        <v>-0.1113383</v>
      </c>
      <c r="F1017" s="2">
        <v>-0.4644833</v>
      </c>
      <c r="G1017" s="2">
        <v>0.07803045</v>
      </c>
      <c r="H1017" s="2">
        <v>0.49301229</v>
      </c>
      <c r="I1017" s="2">
        <v>0.22310048</v>
      </c>
      <c r="J1017" s="2">
        <v>-0.1310455</v>
      </c>
      <c r="K1017" s="2">
        <v>-0.6272934</v>
      </c>
      <c r="L1017" s="2">
        <v>1.33727986</v>
      </c>
      <c r="M1017" s="2">
        <v>0.45031201</v>
      </c>
      <c r="N1017" s="2">
        <v>-0.1459781</v>
      </c>
      <c r="O1017" s="2">
        <v>-0.0118858</v>
      </c>
      <c r="P1017" s="2">
        <v>1.0</v>
      </c>
      <c r="Q1017" s="1">
        <v>0.0</v>
      </c>
      <c r="R1017" s="6">
        <v>0.0</v>
      </c>
      <c r="S1017" s="2">
        <v>0.0</v>
      </c>
      <c r="T1017" s="2">
        <v>0.0</v>
      </c>
      <c r="U1017" s="6">
        <v>1.0</v>
      </c>
      <c r="V1017" s="6"/>
      <c r="W1017" s="6"/>
      <c r="X1017" s="6"/>
      <c r="Y1017" s="6"/>
      <c r="Z1017" s="6"/>
    </row>
    <row r="1018">
      <c r="A1018" s="1" t="s">
        <v>1139</v>
      </c>
      <c r="B1018" s="2">
        <v>0.87787753</v>
      </c>
      <c r="C1018" s="2">
        <v>1.37623914</v>
      </c>
      <c r="D1018" s="2">
        <v>-0.8795214</v>
      </c>
      <c r="E1018" s="2">
        <v>2.06951412</v>
      </c>
      <c r="F1018" s="2">
        <v>1.54134496</v>
      </c>
      <c r="G1018" s="2">
        <v>-0.815118</v>
      </c>
      <c r="H1018" s="2">
        <v>0.69895575</v>
      </c>
      <c r="I1018" s="2">
        <v>0.21478535</v>
      </c>
      <c r="J1018" s="2">
        <v>2.41614839</v>
      </c>
      <c r="K1018" s="2">
        <v>0.26994728</v>
      </c>
      <c r="L1018" s="2">
        <v>0.70666376</v>
      </c>
      <c r="M1018" s="2">
        <v>0.47337989</v>
      </c>
      <c r="N1018" s="2">
        <v>9.50200018</v>
      </c>
      <c r="O1018" s="2">
        <v>2.10027528</v>
      </c>
      <c r="P1018" s="2">
        <v>-3.0</v>
      </c>
      <c r="Q1018" s="1">
        <v>0.0</v>
      </c>
      <c r="R1018" s="6">
        <v>0.0</v>
      </c>
      <c r="S1018" s="2">
        <v>0.0</v>
      </c>
      <c r="T1018" s="2">
        <v>0.0</v>
      </c>
      <c r="U1018" s="6">
        <v>0.0</v>
      </c>
      <c r="V1018" s="6"/>
      <c r="W1018" s="6"/>
      <c r="X1018" s="6"/>
      <c r="Y1018" s="6"/>
      <c r="Z1018" s="6"/>
    </row>
    <row r="1019">
      <c r="A1019" s="1" t="s">
        <v>1107</v>
      </c>
      <c r="B1019" s="2">
        <v>-0.3129364</v>
      </c>
      <c r="C1019" s="2">
        <v>-0.6805971</v>
      </c>
      <c r="D1019" s="2">
        <v>-0.6328855</v>
      </c>
      <c r="E1019" s="2">
        <v>0.15551118</v>
      </c>
      <c r="F1019" s="2">
        <v>0.53843085</v>
      </c>
      <c r="G1019" s="2">
        <v>0.27650788</v>
      </c>
      <c r="H1019" s="2">
        <v>-0.2832361</v>
      </c>
      <c r="I1019" s="2">
        <v>0.20647021</v>
      </c>
      <c r="J1019" s="2">
        <v>0.58199701</v>
      </c>
      <c r="K1019" s="2">
        <v>0.18593598</v>
      </c>
      <c r="L1019" s="2">
        <v>-2.813054</v>
      </c>
      <c r="M1019" s="2">
        <v>-0.6454123</v>
      </c>
      <c r="N1019" s="2">
        <v>-2.8712134</v>
      </c>
      <c r="O1019" s="2">
        <v>-0.0630335</v>
      </c>
      <c r="P1019" s="2">
        <v>1.0</v>
      </c>
      <c r="Q1019" s="1">
        <v>0.0</v>
      </c>
      <c r="R1019" s="6">
        <v>0.0</v>
      </c>
      <c r="S1019" s="2">
        <v>0.0</v>
      </c>
      <c r="T1019" s="2">
        <v>0.0</v>
      </c>
      <c r="U1019" s="6">
        <v>1.0</v>
      </c>
      <c r="V1019" s="6"/>
      <c r="W1019" s="6"/>
      <c r="X1019" s="6"/>
      <c r="Y1019" s="6"/>
      <c r="Z1019" s="6"/>
    </row>
    <row r="1020">
      <c r="A1020" s="1" t="s">
        <v>1215</v>
      </c>
      <c r="B1020" s="2">
        <v>0.26193932</v>
      </c>
      <c r="C1020" s="2">
        <v>-0.6805971</v>
      </c>
      <c r="D1020" s="2">
        <v>-0.0011515</v>
      </c>
      <c r="E1020" s="2">
        <v>0.57055656</v>
      </c>
      <c r="F1020" s="2">
        <v>0.82497774</v>
      </c>
      <c r="G1020" s="2">
        <v>-1.1955331</v>
      </c>
      <c r="H1020" s="2">
        <v>1.79204027</v>
      </c>
      <c r="I1020" s="2">
        <v>0.20647021</v>
      </c>
      <c r="J1020" s="2">
        <v>0.16104423</v>
      </c>
      <c r="K1020" s="2">
        <v>1.62420944</v>
      </c>
      <c r="L1020" s="2">
        <v>-1.0531951</v>
      </c>
      <c r="M1020" s="2">
        <v>-0.3887822</v>
      </c>
      <c r="N1020" s="2">
        <v>2.80042335</v>
      </c>
      <c r="O1020" s="2">
        <v>0.84503236</v>
      </c>
      <c r="P1020" s="2">
        <v>3.0</v>
      </c>
      <c r="Q1020" s="1">
        <v>0.0</v>
      </c>
      <c r="R1020" s="6">
        <v>0.0</v>
      </c>
      <c r="S1020" s="2">
        <v>1.0</v>
      </c>
      <c r="T1020" s="2">
        <v>1.0</v>
      </c>
      <c r="U1020" s="6">
        <v>1.0</v>
      </c>
      <c r="V1020" s="6"/>
      <c r="W1020" s="6"/>
      <c r="X1020" s="6"/>
      <c r="Y1020" s="6"/>
      <c r="Z1020" s="6"/>
    </row>
    <row r="1021">
      <c r="A1021" s="1" t="s">
        <v>1103</v>
      </c>
      <c r="B1021" s="2">
        <v>-0.0430968</v>
      </c>
      <c r="C1021" s="2">
        <v>-0.6805971</v>
      </c>
      <c r="D1021" s="2">
        <v>-0.0206228</v>
      </c>
      <c r="E1021" s="2">
        <v>-0.2604659</v>
      </c>
      <c r="F1021" s="2">
        <v>-0.7510302</v>
      </c>
      <c r="G1021" s="2">
        <v>0.22688852</v>
      </c>
      <c r="H1021" s="2">
        <v>-0.2673943</v>
      </c>
      <c r="I1021" s="2">
        <v>0.20092679</v>
      </c>
      <c r="J1021" s="2">
        <v>-0.7066339</v>
      </c>
      <c r="K1021" s="2">
        <v>-0.6709793</v>
      </c>
      <c r="L1021" s="2">
        <v>-0.3639171</v>
      </c>
      <c r="M1021" s="2">
        <v>-0.3830152</v>
      </c>
      <c r="N1021" s="2">
        <v>-4.2672659</v>
      </c>
      <c r="O1021" s="2">
        <v>-0.710501</v>
      </c>
      <c r="P1021" s="2">
        <v>-3.0</v>
      </c>
      <c r="Q1021" s="1">
        <v>0.0</v>
      </c>
      <c r="R1021" s="6">
        <v>0.0</v>
      </c>
      <c r="S1021" s="2">
        <v>0.0</v>
      </c>
      <c r="T1021" s="2">
        <v>0.0</v>
      </c>
      <c r="U1021" s="6">
        <v>0.0</v>
      </c>
      <c r="V1021" s="6"/>
      <c r="W1021" s="6"/>
      <c r="X1021" s="6"/>
      <c r="Y1021" s="6"/>
      <c r="Z1021" s="6"/>
    </row>
    <row r="1022">
      <c r="A1022" s="1" t="s">
        <v>1177</v>
      </c>
      <c r="B1022" s="2">
        <v>0.52591284</v>
      </c>
      <c r="C1022" s="2">
        <v>-0.8637288</v>
      </c>
      <c r="D1022" s="2">
        <v>-1.3295237</v>
      </c>
      <c r="E1022" s="2">
        <v>-0.8546633</v>
      </c>
      <c r="F1022" s="2">
        <v>0.3951574</v>
      </c>
      <c r="G1022" s="2">
        <v>-0.352004</v>
      </c>
      <c r="H1022" s="2">
        <v>-0.1723435</v>
      </c>
      <c r="I1022" s="2">
        <v>0.12609055</v>
      </c>
      <c r="J1022" s="2">
        <v>1.29074403</v>
      </c>
      <c r="K1022" s="2">
        <v>-0.8121183</v>
      </c>
      <c r="L1022" s="2">
        <v>0.12004414</v>
      </c>
      <c r="M1022" s="2">
        <v>-0.1609868</v>
      </c>
      <c r="N1022" s="2">
        <v>-2.4403793</v>
      </c>
      <c r="O1022" s="2">
        <v>-0.2807974</v>
      </c>
      <c r="P1022" s="2">
        <v>-2.0</v>
      </c>
      <c r="Q1022" s="1">
        <v>0.0</v>
      </c>
      <c r="R1022" s="6">
        <v>0.0</v>
      </c>
      <c r="S1022" s="2">
        <v>0.0</v>
      </c>
      <c r="T1022" s="2">
        <v>0.0</v>
      </c>
      <c r="U1022" s="6">
        <v>0.0</v>
      </c>
      <c r="V1022" s="6"/>
      <c r="W1022" s="6"/>
      <c r="X1022" s="6"/>
      <c r="Y1022" s="6"/>
      <c r="Z1022" s="6"/>
    </row>
    <row r="1023">
      <c r="A1023" s="1" t="s">
        <v>1112</v>
      </c>
      <c r="B1023" s="2">
        <v>0.66669871</v>
      </c>
      <c r="C1023" s="2">
        <v>0.84846137</v>
      </c>
      <c r="D1023" s="2">
        <v>-1.1564459</v>
      </c>
      <c r="E1023" s="2">
        <v>1.37066089</v>
      </c>
      <c r="F1023" s="2">
        <v>0.82497774</v>
      </c>
      <c r="G1023" s="2">
        <v>-0.9639761</v>
      </c>
      <c r="H1023" s="2">
        <v>0.82569019</v>
      </c>
      <c r="I1023" s="2">
        <v>0.12054713</v>
      </c>
      <c r="J1023" s="2">
        <v>1.44108431</v>
      </c>
      <c r="K1023" s="2">
        <v>0.34387722</v>
      </c>
      <c r="L1023" s="2">
        <v>1.33727986</v>
      </c>
      <c r="M1023" s="2">
        <v>1.59793908</v>
      </c>
      <c r="N1023" s="2">
        <v>7.38937071</v>
      </c>
      <c r="O1023" s="2">
        <v>1.85649924</v>
      </c>
      <c r="P1023" s="2">
        <v>0.0</v>
      </c>
      <c r="Q1023" s="1">
        <v>0.0</v>
      </c>
      <c r="R1023" s="6">
        <v>0.0</v>
      </c>
      <c r="S1023" s="2">
        <v>0.0</v>
      </c>
      <c r="T1023" s="2">
        <v>0.0</v>
      </c>
      <c r="U1023" s="6">
        <v>0.0</v>
      </c>
      <c r="V1023" s="6"/>
      <c r="W1023" s="6"/>
      <c r="X1023" s="6"/>
      <c r="Y1023" s="6"/>
      <c r="Z1023" s="6"/>
    </row>
    <row r="1024">
      <c r="A1024" s="1" t="s">
        <v>1086</v>
      </c>
      <c r="B1024" s="2">
        <v>-0.1838826</v>
      </c>
      <c r="C1024" s="2">
        <v>0.19013957</v>
      </c>
      <c r="D1024" s="2">
        <v>-0.8189442</v>
      </c>
      <c r="E1024" s="2">
        <v>-0.665192</v>
      </c>
      <c r="F1024" s="2">
        <v>-0.4644833</v>
      </c>
      <c r="G1024" s="2">
        <v>-0.1700664</v>
      </c>
      <c r="H1024" s="2">
        <v>-0.1723435</v>
      </c>
      <c r="I1024" s="2">
        <v>0.11500371</v>
      </c>
      <c r="J1024" s="2">
        <v>-1.4926988</v>
      </c>
      <c r="K1024" s="2">
        <v>1.68133713</v>
      </c>
      <c r="L1024" s="2">
        <v>0.60400533</v>
      </c>
      <c r="M1024" s="2">
        <v>-0.0946667</v>
      </c>
      <c r="N1024" s="2">
        <v>-0.919647</v>
      </c>
      <c r="O1024" s="2">
        <v>-0.3401857</v>
      </c>
      <c r="P1024" s="2">
        <v>1.0</v>
      </c>
      <c r="Q1024" s="1">
        <v>0.0</v>
      </c>
      <c r="R1024" s="6">
        <v>0.0</v>
      </c>
      <c r="S1024" s="2">
        <v>0.0</v>
      </c>
      <c r="T1024" s="2">
        <v>0.0</v>
      </c>
      <c r="U1024" s="6">
        <v>1.0</v>
      </c>
      <c r="V1024" s="6"/>
      <c r="W1024" s="6"/>
      <c r="X1024" s="6"/>
      <c r="Y1024" s="6"/>
      <c r="Z1024" s="6"/>
    </row>
    <row r="1025">
      <c r="A1025" s="1" t="s">
        <v>1097</v>
      </c>
      <c r="B1025" s="2">
        <v>0.10942128</v>
      </c>
      <c r="C1025" s="2">
        <v>-0.6805971</v>
      </c>
      <c r="D1025" s="2">
        <v>-0.2153353</v>
      </c>
      <c r="E1025" s="2">
        <v>-0.1168188</v>
      </c>
      <c r="F1025" s="2">
        <v>-0.3212098</v>
      </c>
      <c r="G1025" s="2">
        <v>0.42536596</v>
      </c>
      <c r="H1025" s="2">
        <v>-0.6951231</v>
      </c>
      <c r="I1025" s="2">
        <v>0.11223199</v>
      </c>
      <c r="J1025" s="2">
        <v>-1.3896084</v>
      </c>
      <c r="K1025" s="2">
        <v>0.47493485</v>
      </c>
      <c r="L1025" s="2">
        <v>0.89731514</v>
      </c>
      <c r="M1025" s="2">
        <v>0.29172033</v>
      </c>
      <c r="N1025" s="2">
        <v>-0.7900993</v>
      </c>
      <c r="O1025" s="2">
        <v>-0.4348997</v>
      </c>
      <c r="P1025" s="2">
        <v>-1.0</v>
      </c>
      <c r="Q1025" s="1">
        <v>0.0</v>
      </c>
      <c r="R1025" s="6">
        <v>0.0</v>
      </c>
      <c r="S1025" s="2">
        <v>0.0</v>
      </c>
      <c r="T1025" s="2">
        <v>0.0</v>
      </c>
      <c r="U1025" s="6">
        <v>0.0</v>
      </c>
      <c r="V1025" s="6"/>
      <c r="W1025" s="6"/>
      <c r="X1025" s="6"/>
      <c r="Y1025" s="6"/>
      <c r="Z1025" s="6"/>
    </row>
    <row r="1026">
      <c r="A1026" s="1" t="s">
        <v>1199</v>
      </c>
      <c r="B1026" s="2">
        <v>-0.7822226</v>
      </c>
      <c r="C1026" s="2">
        <v>-0.0499462</v>
      </c>
      <c r="D1026" s="2">
        <v>-0.6501933</v>
      </c>
      <c r="E1026" s="2">
        <v>-0.0921477</v>
      </c>
      <c r="F1026" s="2">
        <v>0.68170429</v>
      </c>
      <c r="G1026" s="2">
        <v>-0.2527653</v>
      </c>
      <c r="H1026" s="2">
        <v>-0.4891796</v>
      </c>
      <c r="I1026" s="2">
        <v>0.07897145</v>
      </c>
      <c r="J1026" s="2">
        <v>0.39729324</v>
      </c>
      <c r="K1026" s="2">
        <v>-1.248977</v>
      </c>
      <c r="L1026" s="2">
        <v>0.31069552</v>
      </c>
      <c r="M1026" s="2">
        <v>1.324008</v>
      </c>
      <c r="N1026" s="2">
        <v>-1.1630354</v>
      </c>
      <c r="O1026" s="2">
        <v>0.41925642</v>
      </c>
      <c r="P1026" s="2">
        <v>1.0</v>
      </c>
      <c r="Q1026" s="1">
        <v>0.0</v>
      </c>
      <c r="R1026" s="6">
        <v>0.0</v>
      </c>
      <c r="S1026" s="2">
        <v>0.0</v>
      </c>
      <c r="T1026" s="2">
        <v>0.0</v>
      </c>
      <c r="U1026" s="6">
        <v>1.0</v>
      </c>
      <c r="V1026" s="6"/>
      <c r="W1026" s="6"/>
      <c r="X1026" s="6"/>
      <c r="Y1026" s="6"/>
      <c r="Z1026" s="6"/>
    </row>
    <row r="1027">
      <c r="A1027" s="1" t="s">
        <v>1082</v>
      </c>
      <c r="B1027" s="2">
        <v>0.24434108</v>
      </c>
      <c r="C1027" s="2">
        <v>-0.6805971</v>
      </c>
      <c r="D1027" s="2">
        <v>-0.8254346</v>
      </c>
      <c r="E1027" s="2">
        <v>0.07147694</v>
      </c>
      <c r="F1027" s="2">
        <v>0.96825118</v>
      </c>
      <c r="G1027" s="2">
        <v>-0.0873674</v>
      </c>
      <c r="H1027" s="2">
        <v>-0.1565017</v>
      </c>
      <c r="I1027" s="2">
        <v>0.07897145</v>
      </c>
      <c r="J1027" s="2">
        <v>0.20399859</v>
      </c>
      <c r="K1027" s="2">
        <v>-0.2744459</v>
      </c>
      <c r="L1027" s="2">
        <v>-0.45191</v>
      </c>
      <c r="M1027" s="2">
        <v>0.63485506</v>
      </c>
      <c r="N1027" s="2">
        <v>0.04859935</v>
      </c>
      <c r="O1027" s="2">
        <v>0.33967443</v>
      </c>
      <c r="P1027" s="2">
        <v>0.0</v>
      </c>
      <c r="Q1027" s="1">
        <v>0.0</v>
      </c>
      <c r="R1027" s="6">
        <v>0.0</v>
      </c>
      <c r="S1027" s="2">
        <v>0.0</v>
      </c>
      <c r="T1027" s="2">
        <v>0.0</v>
      </c>
      <c r="U1027" s="6">
        <v>0.0</v>
      </c>
      <c r="V1027" s="6"/>
      <c r="W1027" s="6"/>
      <c r="X1027" s="6"/>
      <c r="Y1027" s="6"/>
      <c r="Z1027" s="6"/>
    </row>
    <row r="1028">
      <c r="A1028" s="1" t="s">
        <v>1271</v>
      </c>
      <c r="B1028" s="2">
        <v>-1.9202418</v>
      </c>
      <c r="C1028" s="2">
        <v>-0.729355</v>
      </c>
      <c r="D1028" s="2">
        <v>0.15894545</v>
      </c>
      <c r="E1028" s="2">
        <v>-1.1304248</v>
      </c>
      <c r="F1028" s="2">
        <v>-0.8943036</v>
      </c>
      <c r="G1028" s="2">
        <v>2.2282027</v>
      </c>
      <c r="H1028" s="2">
        <v>-2.6753486</v>
      </c>
      <c r="I1028" s="2">
        <v>0.03185234</v>
      </c>
      <c r="J1028" s="2">
        <v>-0.0365459</v>
      </c>
      <c r="K1028" s="2">
        <v>-2.4856234</v>
      </c>
      <c r="L1028" s="2">
        <v>-0.5985649</v>
      </c>
      <c r="M1028" s="2">
        <v>-0.8472563</v>
      </c>
      <c r="N1028" s="2">
        <v>-9.4665628</v>
      </c>
      <c r="O1028" s="2">
        <v>-1.9556025</v>
      </c>
      <c r="P1028" s="2">
        <v>-3.0</v>
      </c>
      <c r="Q1028" s="1">
        <v>0.0</v>
      </c>
      <c r="R1028" s="6">
        <v>0.0</v>
      </c>
      <c r="S1028" s="2">
        <v>0.0</v>
      </c>
      <c r="T1028" s="2">
        <v>0.0</v>
      </c>
      <c r="U1028" s="6">
        <v>0.0</v>
      </c>
      <c r="V1028" s="6"/>
      <c r="W1028" s="6"/>
      <c r="X1028" s="6"/>
      <c r="Y1028" s="6"/>
      <c r="Z1028" s="6"/>
    </row>
    <row r="1029">
      <c r="A1029" s="1" t="s">
        <v>1162</v>
      </c>
      <c r="B1029" s="2">
        <v>0.64910048</v>
      </c>
      <c r="C1029" s="2">
        <v>-0.6805971</v>
      </c>
      <c r="D1029" s="2">
        <v>0.53106273</v>
      </c>
      <c r="E1029" s="2">
        <v>0.08089543</v>
      </c>
      <c r="F1029" s="2">
        <v>0.82497774</v>
      </c>
      <c r="G1029" s="2">
        <v>-0.3850836</v>
      </c>
      <c r="H1029" s="2">
        <v>0.55637951</v>
      </c>
      <c r="I1029" s="2">
        <v>0.02076549</v>
      </c>
      <c r="J1029" s="2">
        <v>-0.4446123</v>
      </c>
      <c r="K1029" s="2">
        <v>-0.4760731</v>
      </c>
      <c r="L1029" s="2">
        <v>1.32261437</v>
      </c>
      <c r="M1029" s="2">
        <v>0.93185402</v>
      </c>
      <c r="N1029" s="2">
        <v>2.91838565</v>
      </c>
      <c r="O1029" s="2">
        <v>0.44522968</v>
      </c>
      <c r="P1029" s="2">
        <v>1.0</v>
      </c>
      <c r="Q1029" s="1">
        <v>0.0</v>
      </c>
      <c r="R1029" s="6">
        <v>0.0</v>
      </c>
      <c r="S1029" s="2">
        <v>0.0</v>
      </c>
      <c r="T1029" s="2">
        <v>0.0</v>
      </c>
      <c r="U1029" s="6">
        <v>1.0</v>
      </c>
      <c r="V1029" s="6"/>
      <c r="W1029" s="6"/>
      <c r="X1029" s="6"/>
      <c r="Y1029" s="6"/>
      <c r="Z1029" s="6"/>
    </row>
    <row r="1030">
      <c r="A1030" s="1" t="s">
        <v>1280</v>
      </c>
      <c r="B1030" s="2">
        <v>0.53177892</v>
      </c>
      <c r="C1030" s="2">
        <v>0.63491859</v>
      </c>
      <c r="D1030" s="2">
        <v>1.08491171</v>
      </c>
      <c r="E1030" s="2">
        <v>1.08604502</v>
      </c>
      <c r="F1030" s="2">
        <v>-0.7510302</v>
      </c>
      <c r="G1030" s="2">
        <v>0.06149066</v>
      </c>
      <c r="H1030" s="2">
        <v>-0.3624452</v>
      </c>
      <c r="I1030" s="2">
        <v>0.01799378</v>
      </c>
      <c r="J1030" s="2">
        <v>-0.4574986</v>
      </c>
      <c r="K1030" s="2">
        <v>0.00447157</v>
      </c>
      <c r="L1030" s="2">
        <v>0.76532573</v>
      </c>
      <c r="M1030" s="2">
        <v>1.1682998</v>
      </c>
      <c r="N1030" s="2">
        <v>3.44622632</v>
      </c>
      <c r="O1030" s="2">
        <v>0.52166135</v>
      </c>
      <c r="P1030" s="2">
        <v>3.0</v>
      </c>
      <c r="Q1030" s="1">
        <v>0.0</v>
      </c>
      <c r="R1030" s="6">
        <v>0.0</v>
      </c>
      <c r="S1030" s="2">
        <v>1.0</v>
      </c>
      <c r="T1030" s="2">
        <v>1.0</v>
      </c>
      <c r="U1030" s="6">
        <v>1.0</v>
      </c>
      <c r="V1030" s="6"/>
      <c r="W1030" s="6"/>
      <c r="X1030" s="6"/>
      <c r="Y1030" s="6"/>
      <c r="Z1030" s="6"/>
    </row>
    <row r="1031">
      <c r="A1031" s="1" t="s">
        <v>1277</v>
      </c>
      <c r="B1031" s="2">
        <v>-0.1545522</v>
      </c>
      <c r="C1031" s="2">
        <v>1.46874339</v>
      </c>
      <c r="D1031" s="2">
        <v>-0.1893736</v>
      </c>
      <c r="E1031" s="2">
        <v>0.6800325</v>
      </c>
      <c r="F1031" s="2">
        <v>0.10861051</v>
      </c>
      <c r="G1031" s="2">
        <v>-0.7489589</v>
      </c>
      <c r="H1031" s="2">
        <v>-0.8376993</v>
      </c>
      <c r="I1031" s="2">
        <v>-0.0152668</v>
      </c>
      <c r="J1031" s="2">
        <v>-0.5863617</v>
      </c>
      <c r="K1031" s="2">
        <v>1.34193147</v>
      </c>
      <c r="L1031" s="2">
        <v>-0.7892163</v>
      </c>
      <c r="M1031" s="2">
        <v>-0.1062006</v>
      </c>
      <c r="N1031" s="2">
        <v>0.51866328</v>
      </c>
      <c r="O1031" s="2">
        <v>0.33959227</v>
      </c>
      <c r="P1031" s="2">
        <v>6.0</v>
      </c>
      <c r="Q1031" s="1">
        <v>0.0</v>
      </c>
      <c r="R1031" s="6">
        <v>1.0</v>
      </c>
      <c r="S1031" s="2">
        <v>1.0</v>
      </c>
      <c r="T1031" s="2">
        <v>1.0</v>
      </c>
      <c r="U1031" s="6">
        <v>1.0</v>
      </c>
      <c r="V1031" s="6"/>
      <c r="W1031" s="6"/>
      <c r="X1031" s="6"/>
      <c r="Y1031" s="6"/>
      <c r="Z1031" s="6"/>
    </row>
    <row r="1032">
      <c r="A1032" s="1" t="s">
        <v>1231</v>
      </c>
      <c r="B1032" s="2">
        <v>-0.6766332</v>
      </c>
      <c r="C1032" s="2">
        <v>0.44770958</v>
      </c>
      <c r="D1032" s="2">
        <v>-1.0872148</v>
      </c>
      <c r="E1032" s="2">
        <v>-0.424443</v>
      </c>
      <c r="F1032" s="2">
        <v>0.82497774</v>
      </c>
      <c r="G1032" s="2">
        <v>0.65692298</v>
      </c>
      <c r="H1032" s="2">
        <v>-0.7426485</v>
      </c>
      <c r="I1032" s="2">
        <v>-0.0263536</v>
      </c>
      <c r="J1032" s="2">
        <v>-0.2427268</v>
      </c>
      <c r="K1032" s="2">
        <v>-0.6104912</v>
      </c>
      <c r="L1032" s="2">
        <v>-0.0266108</v>
      </c>
      <c r="M1032" s="2">
        <v>-0.1782877</v>
      </c>
      <c r="N1032" s="2">
        <v>-1.6566828</v>
      </c>
      <c r="O1032" s="2">
        <v>-0.1971715</v>
      </c>
      <c r="P1032" s="2">
        <v>2.0</v>
      </c>
      <c r="Q1032" s="1">
        <v>0.0</v>
      </c>
      <c r="R1032" s="6">
        <v>0.0</v>
      </c>
      <c r="S1032" s="2">
        <v>0.0</v>
      </c>
      <c r="T1032" s="2">
        <v>1.0</v>
      </c>
      <c r="U1032" s="6">
        <v>1.0</v>
      </c>
      <c r="V1032" s="6"/>
      <c r="W1032" s="6"/>
      <c r="X1032" s="6"/>
      <c r="Y1032" s="6"/>
      <c r="Z1032" s="6"/>
    </row>
    <row r="1033">
      <c r="A1033" s="1" t="s">
        <v>1118</v>
      </c>
      <c r="B1033" s="2">
        <v>-0.1838826</v>
      </c>
      <c r="C1033" s="2">
        <v>-0.6805971</v>
      </c>
      <c r="D1033" s="2">
        <v>-0.1569216</v>
      </c>
      <c r="E1033" s="2">
        <v>0.0153738</v>
      </c>
      <c r="F1033" s="2">
        <v>-0.7510302</v>
      </c>
      <c r="G1033" s="2">
        <v>0.75616169</v>
      </c>
      <c r="H1033" s="2">
        <v>-0.9485919</v>
      </c>
      <c r="I1033" s="2">
        <v>-0.0291253</v>
      </c>
      <c r="J1033" s="2">
        <v>-1.2607453</v>
      </c>
      <c r="K1033" s="2">
        <v>0.50853937</v>
      </c>
      <c r="L1033" s="2">
        <v>0.00272021</v>
      </c>
      <c r="M1033" s="2">
        <v>0.32920563</v>
      </c>
      <c r="N1033" s="2">
        <v>-2.1493391</v>
      </c>
      <c r="O1033" s="2">
        <v>-0.5837278</v>
      </c>
      <c r="P1033" s="2">
        <v>-3.0</v>
      </c>
      <c r="Q1033" s="1">
        <v>0.0</v>
      </c>
      <c r="R1033" s="6">
        <v>0.0</v>
      </c>
      <c r="S1033" s="2">
        <v>0.0</v>
      </c>
      <c r="T1033" s="2">
        <v>0.0</v>
      </c>
      <c r="U1033" s="6">
        <v>0.0</v>
      </c>
      <c r="V1033" s="6"/>
      <c r="W1033" s="6"/>
      <c r="X1033" s="6"/>
      <c r="Y1033" s="6"/>
      <c r="Z1033" s="6"/>
    </row>
    <row r="1034">
      <c r="A1034" s="1" t="s">
        <v>1132</v>
      </c>
      <c r="B1034" s="2">
        <v>-0.964071</v>
      </c>
      <c r="C1034" s="2">
        <v>-0.2439939</v>
      </c>
      <c r="D1034" s="2">
        <v>0.11783947</v>
      </c>
      <c r="E1034" s="2">
        <v>-2.1131571</v>
      </c>
      <c r="F1034" s="2">
        <v>-0.8943036</v>
      </c>
      <c r="G1034" s="2">
        <v>1.51699188</v>
      </c>
      <c r="H1034" s="2">
        <v>-0.0772927</v>
      </c>
      <c r="I1034" s="2">
        <v>-0.031897</v>
      </c>
      <c r="J1034" s="2">
        <v>-1.7461296</v>
      </c>
      <c r="K1034" s="2">
        <v>0.29010999</v>
      </c>
      <c r="L1034" s="2">
        <v>1.07330103</v>
      </c>
      <c r="M1034" s="2">
        <v>-1.201925</v>
      </c>
      <c r="N1034" s="2">
        <v>-3.8261026</v>
      </c>
      <c r="O1034" s="2">
        <v>-1.5885481</v>
      </c>
      <c r="P1034" s="2">
        <v>1.0</v>
      </c>
      <c r="Q1034" s="1">
        <v>0.0</v>
      </c>
      <c r="R1034" s="6">
        <v>0.0</v>
      </c>
      <c r="S1034" s="2">
        <v>0.0</v>
      </c>
      <c r="T1034" s="2">
        <v>0.0</v>
      </c>
      <c r="U1034" s="6">
        <v>1.0</v>
      </c>
      <c r="V1034" s="6"/>
      <c r="W1034" s="6"/>
      <c r="X1034" s="6"/>
      <c r="Y1034" s="6"/>
      <c r="Z1034" s="6"/>
    </row>
    <row r="1035">
      <c r="A1035" s="1" t="s">
        <v>1156</v>
      </c>
      <c r="B1035" s="2">
        <v>-0.5534456</v>
      </c>
      <c r="C1035" s="2">
        <v>-0.6805971</v>
      </c>
      <c r="D1035" s="2">
        <v>-0.9552429</v>
      </c>
      <c r="E1035" s="2">
        <v>0.33294038</v>
      </c>
      <c r="F1035" s="2">
        <v>-0.0346629</v>
      </c>
      <c r="G1035" s="2">
        <v>-0.1866061</v>
      </c>
      <c r="H1035" s="2">
        <v>-0.8376993</v>
      </c>
      <c r="I1035" s="2">
        <v>-0.0457556</v>
      </c>
      <c r="J1035" s="2">
        <v>-0.5133393</v>
      </c>
      <c r="K1035" s="2">
        <v>0.00783202</v>
      </c>
      <c r="L1035" s="2">
        <v>-0.4959065</v>
      </c>
      <c r="M1035" s="2">
        <v>0.44454504</v>
      </c>
      <c r="N1035" s="2">
        <v>-3.6360953</v>
      </c>
      <c r="O1035" s="2">
        <v>-0.1928672</v>
      </c>
      <c r="P1035" s="2">
        <v>-3.0</v>
      </c>
      <c r="Q1035" s="1">
        <v>0.0</v>
      </c>
      <c r="R1035" s="6">
        <v>0.0</v>
      </c>
      <c r="S1035" s="2">
        <v>0.0</v>
      </c>
      <c r="T1035" s="2">
        <v>0.0</v>
      </c>
      <c r="U1035" s="6">
        <v>0.0</v>
      </c>
      <c r="V1035" s="6"/>
      <c r="W1035" s="6"/>
      <c r="X1035" s="6"/>
      <c r="Y1035" s="6"/>
      <c r="Z1035" s="6"/>
    </row>
    <row r="1036">
      <c r="A1036" s="1" t="s">
        <v>1120</v>
      </c>
      <c r="B1036" s="2">
        <v>0.73122558</v>
      </c>
      <c r="C1036" s="2">
        <v>-0.6805971</v>
      </c>
      <c r="D1036" s="2">
        <v>0.77769861</v>
      </c>
      <c r="E1036" s="2">
        <v>-0.153872</v>
      </c>
      <c r="F1036" s="2">
        <v>0.82497774</v>
      </c>
      <c r="G1036" s="2">
        <v>-0.9308965</v>
      </c>
      <c r="H1036" s="2">
        <v>1.28510252</v>
      </c>
      <c r="I1036" s="2">
        <v>-0.051299</v>
      </c>
      <c r="J1036" s="2">
        <v>0.05365832</v>
      </c>
      <c r="K1036" s="2">
        <v>1.12350209</v>
      </c>
      <c r="L1036" s="2">
        <v>0.63333631</v>
      </c>
      <c r="M1036" s="2">
        <v>0.49644777</v>
      </c>
      <c r="N1036" s="2">
        <v>4.6052512</v>
      </c>
      <c r="O1036" s="2">
        <v>0.6377769</v>
      </c>
      <c r="P1036" s="2">
        <v>-2.0</v>
      </c>
      <c r="Q1036" s="1">
        <v>0.0</v>
      </c>
      <c r="R1036" s="6">
        <v>0.0</v>
      </c>
      <c r="S1036" s="2">
        <v>0.0</v>
      </c>
      <c r="T1036" s="2">
        <v>0.0</v>
      </c>
      <c r="U1036" s="6">
        <v>0.0</v>
      </c>
      <c r="V1036" s="6"/>
      <c r="W1036" s="6"/>
      <c r="X1036" s="6"/>
      <c r="Y1036" s="6"/>
      <c r="Z1036" s="6"/>
    </row>
    <row r="1037">
      <c r="A1037" s="1" t="s">
        <v>1133</v>
      </c>
      <c r="B1037" s="2">
        <v>-1.1752499</v>
      </c>
      <c r="C1037" s="2">
        <v>-0.412776</v>
      </c>
      <c r="D1037" s="2">
        <v>-0.8989926</v>
      </c>
      <c r="E1037" s="2">
        <v>-1.3826874</v>
      </c>
      <c r="F1037" s="2">
        <v>-0.4644833</v>
      </c>
      <c r="G1037" s="2">
        <v>0.19380895</v>
      </c>
      <c r="H1037" s="2">
        <v>0.33459424</v>
      </c>
      <c r="I1037" s="2">
        <v>-0.051299</v>
      </c>
      <c r="J1037" s="2">
        <v>-1.6215619</v>
      </c>
      <c r="K1037" s="2">
        <v>0.16241281</v>
      </c>
      <c r="L1037" s="2">
        <v>-1.3758359</v>
      </c>
      <c r="M1037" s="2">
        <v>-1.0548672</v>
      </c>
      <c r="N1037" s="2">
        <v>-7.8138928</v>
      </c>
      <c r="O1037" s="2">
        <v>-1.1447007</v>
      </c>
      <c r="P1037" s="2">
        <v>1.0</v>
      </c>
      <c r="Q1037" s="1">
        <v>0.0</v>
      </c>
      <c r="R1037" s="6">
        <v>0.0</v>
      </c>
      <c r="S1037" s="2">
        <v>0.0</v>
      </c>
      <c r="T1037" s="2">
        <v>0.0</v>
      </c>
      <c r="U1037" s="6">
        <v>1.0</v>
      </c>
      <c r="V1037" s="6"/>
      <c r="W1037" s="6"/>
      <c r="X1037" s="6"/>
      <c r="Y1037" s="6"/>
      <c r="Z1037" s="6"/>
    </row>
    <row r="1038">
      <c r="A1038" s="1" t="s">
        <v>1225</v>
      </c>
      <c r="B1038" s="2">
        <v>-0.5593116</v>
      </c>
      <c r="C1038" s="2">
        <v>-0.6805971</v>
      </c>
      <c r="D1038" s="2">
        <v>-0.5333658</v>
      </c>
      <c r="E1038" s="2">
        <v>0.91914219</v>
      </c>
      <c r="F1038" s="2">
        <v>-0.0346629</v>
      </c>
      <c r="G1038" s="2">
        <v>0.52460468</v>
      </c>
      <c r="H1038" s="2">
        <v>-0.5208632</v>
      </c>
      <c r="I1038" s="2">
        <v>-0.0540707</v>
      </c>
      <c r="J1038" s="2">
        <v>-1.9480151</v>
      </c>
      <c r="K1038" s="2">
        <v>1.43938458</v>
      </c>
      <c r="L1038" s="2">
        <v>0.61867082</v>
      </c>
      <c r="M1038" s="2">
        <v>0.09564334</v>
      </c>
      <c r="N1038" s="2">
        <v>0.21770465</v>
      </c>
      <c r="O1038" s="2">
        <v>-0.1136739</v>
      </c>
      <c r="P1038" s="2">
        <v>0.0</v>
      </c>
      <c r="Q1038" s="1">
        <v>0.0</v>
      </c>
      <c r="R1038" s="6">
        <v>0.0</v>
      </c>
      <c r="S1038" s="2">
        <v>0.0</v>
      </c>
      <c r="T1038" s="2">
        <v>0.0</v>
      </c>
      <c r="U1038" s="6">
        <v>0.0</v>
      </c>
      <c r="V1038" s="6"/>
      <c r="W1038" s="6"/>
      <c r="X1038" s="6"/>
      <c r="Y1038" s="6"/>
      <c r="Z1038" s="6"/>
    </row>
    <row r="1039">
      <c r="A1039" s="1" t="s">
        <v>1179</v>
      </c>
      <c r="B1039" s="2">
        <v>-0.1252218</v>
      </c>
      <c r="C1039" s="2">
        <v>0.54280445</v>
      </c>
      <c r="D1039" s="2">
        <v>0.53971662</v>
      </c>
      <c r="E1039" s="2">
        <v>0.31274348</v>
      </c>
      <c r="F1039" s="2">
        <v>0.3951574</v>
      </c>
      <c r="G1039" s="2">
        <v>0.07803045</v>
      </c>
      <c r="H1039" s="2">
        <v>0.28706883</v>
      </c>
      <c r="I1039" s="2">
        <v>-0.0568425</v>
      </c>
      <c r="J1039" s="2">
        <v>0.7108601</v>
      </c>
      <c r="K1039" s="2">
        <v>0.26322638</v>
      </c>
      <c r="L1039" s="2">
        <v>-0.0412763</v>
      </c>
      <c r="M1039" s="2">
        <v>0.17926441</v>
      </c>
      <c r="N1039" s="2">
        <v>3.43952806</v>
      </c>
      <c r="O1039" s="2">
        <v>0.55178651</v>
      </c>
      <c r="P1039" s="2">
        <v>0.0</v>
      </c>
      <c r="Q1039" s="1">
        <v>0.0</v>
      </c>
      <c r="R1039" s="6">
        <v>0.0</v>
      </c>
      <c r="S1039" s="2">
        <v>0.0</v>
      </c>
      <c r="T1039" s="2">
        <v>0.0</v>
      </c>
      <c r="U1039" s="6">
        <v>0.0</v>
      </c>
      <c r="V1039" s="6"/>
      <c r="W1039" s="6"/>
      <c r="X1039" s="6"/>
      <c r="Y1039" s="6"/>
      <c r="Z1039" s="6"/>
    </row>
    <row r="1040">
      <c r="A1040" s="1" t="s">
        <v>1153</v>
      </c>
      <c r="B1040" s="2">
        <v>0.29713579</v>
      </c>
      <c r="C1040" s="2">
        <v>-0.6805971</v>
      </c>
      <c r="D1040" s="2">
        <v>-0.2434605</v>
      </c>
      <c r="E1040" s="2">
        <v>0.77554173</v>
      </c>
      <c r="F1040" s="2">
        <v>-1.1808505</v>
      </c>
      <c r="G1040" s="2">
        <v>-0.5008621</v>
      </c>
      <c r="H1040" s="2">
        <v>1.23757711</v>
      </c>
      <c r="I1040" s="2">
        <v>-0.0873313</v>
      </c>
      <c r="J1040" s="2">
        <v>0.68508748</v>
      </c>
      <c r="K1040" s="2">
        <v>-0.7818742</v>
      </c>
      <c r="L1040" s="2">
        <v>0.09071316</v>
      </c>
      <c r="M1040" s="2">
        <v>0.92897054</v>
      </c>
      <c r="N1040" s="2">
        <v>-0.713576</v>
      </c>
      <c r="O1040" s="2">
        <v>0.41516737</v>
      </c>
      <c r="P1040" s="2">
        <v>-2.0</v>
      </c>
      <c r="Q1040" s="1">
        <v>0.0</v>
      </c>
      <c r="R1040" s="6">
        <v>0.0</v>
      </c>
      <c r="S1040" s="2">
        <v>0.0</v>
      </c>
      <c r="T1040" s="2">
        <v>0.0</v>
      </c>
      <c r="U1040" s="6">
        <v>0.0</v>
      </c>
      <c r="V1040" s="6"/>
      <c r="W1040" s="6"/>
      <c r="X1040" s="6"/>
      <c r="Y1040" s="6"/>
      <c r="Z1040" s="6"/>
    </row>
    <row r="1041">
      <c r="A1041" s="1" t="s">
        <v>1096</v>
      </c>
      <c r="B1041" s="2">
        <v>-0.8056869</v>
      </c>
      <c r="C1041" s="2">
        <v>-0.4033926</v>
      </c>
      <c r="D1041" s="2">
        <v>1.00269976</v>
      </c>
      <c r="E1041" s="2">
        <v>1.01452599</v>
      </c>
      <c r="F1041" s="2">
        <v>1.6846184</v>
      </c>
      <c r="G1041" s="2">
        <v>0.27650788</v>
      </c>
      <c r="H1041" s="2">
        <v>-0.2198689</v>
      </c>
      <c r="I1041" s="2">
        <v>-0.1205918</v>
      </c>
      <c r="J1041" s="2">
        <v>0.09231724</v>
      </c>
      <c r="K1041" s="2">
        <v>0.55894615</v>
      </c>
      <c r="L1041" s="2">
        <v>0.32536101</v>
      </c>
      <c r="M1041" s="2">
        <v>-0.126385</v>
      </c>
      <c r="N1041" s="2">
        <v>4.50893942</v>
      </c>
      <c r="O1041" s="2">
        <v>0.57822288</v>
      </c>
      <c r="P1041" s="2">
        <v>0.0</v>
      </c>
      <c r="Q1041" s="1">
        <v>0.0</v>
      </c>
      <c r="R1041" s="6">
        <v>0.0</v>
      </c>
      <c r="S1041" s="2">
        <v>0.0</v>
      </c>
      <c r="T1041" s="2">
        <v>0.0</v>
      </c>
      <c r="U1041" s="6">
        <v>0.0</v>
      </c>
      <c r="V1041" s="6"/>
      <c r="W1041" s="6"/>
      <c r="X1041" s="6"/>
      <c r="Y1041" s="6"/>
      <c r="Z1041" s="6"/>
    </row>
    <row r="1042">
      <c r="A1042" s="1" t="s">
        <v>1076</v>
      </c>
      <c r="B1042" s="2">
        <v>1.96310201</v>
      </c>
      <c r="C1042" s="2">
        <v>2.1365945</v>
      </c>
      <c r="D1042" s="2">
        <v>-0.3429802</v>
      </c>
      <c r="E1042" s="2">
        <v>1.78427751</v>
      </c>
      <c r="F1042" s="2">
        <v>1.25479807</v>
      </c>
      <c r="G1042" s="2">
        <v>-3.1141484</v>
      </c>
      <c r="H1042" s="2">
        <v>3.05938464</v>
      </c>
      <c r="I1042" s="2">
        <v>-0.1455372</v>
      </c>
      <c r="J1042" s="2">
        <v>-0.3114538</v>
      </c>
      <c r="K1042" s="2">
        <v>3.41196992</v>
      </c>
      <c r="L1042" s="2">
        <v>0.85331867</v>
      </c>
      <c r="M1042" s="2">
        <v>2.03334533</v>
      </c>
      <c r="N1042" s="2">
        <v>13.3225966</v>
      </c>
      <c r="O1042" s="2">
        <v>3.04583692</v>
      </c>
      <c r="P1042" s="2">
        <v>-1.0</v>
      </c>
      <c r="Q1042" s="1">
        <v>0.0</v>
      </c>
      <c r="R1042" s="6">
        <v>0.0</v>
      </c>
      <c r="S1042" s="2">
        <v>0.0</v>
      </c>
      <c r="T1042" s="2">
        <v>0.0</v>
      </c>
      <c r="U1042" s="6">
        <v>0.0</v>
      </c>
      <c r="V1042" s="6"/>
      <c r="W1042" s="6"/>
      <c r="X1042" s="6"/>
      <c r="Y1042" s="6"/>
      <c r="Z1042" s="6"/>
    </row>
    <row r="1043">
      <c r="A1043" s="1" t="s">
        <v>1168</v>
      </c>
      <c r="B1043" s="2">
        <v>-1.4274912</v>
      </c>
      <c r="C1043" s="2">
        <v>-0.6805971</v>
      </c>
      <c r="D1043" s="2">
        <v>0.36880229</v>
      </c>
      <c r="E1043" s="2">
        <v>-1.7741019</v>
      </c>
      <c r="F1043" s="2">
        <v>-0.3212098</v>
      </c>
      <c r="G1043" s="2">
        <v>1.23581551</v>
      </c>
      <c r="H1043" s="2">
        <v>-1.6297895</v>
      </c>
      <c r="I1043" s="2">
        <v>-0.1898846</v>
      </c>
      <c r="J1043" s="2">
        <v>-1.140473</v>
      </c>
      <c r="K1043" s="2">
        <v>-0.096342</v>
      </c>
      <c r="L1043" s="2">
        <v>-0.7012233</v>
      </c>
      <c r="M1043" s="2">
        <v>-0.8126545</v>
      </c>
      <c r="N1043" s="2">
        <v>-6.8074886</v>
      </c>
      <c r="O1043" s="2">
        <v>-1.6966418</v>
      </c>
      <c r="P1043" s="2">
        <v>2.0</v>
      </c>
      <c r="Q1043" s="1">
        <v>0.0</v>
      </c>
      <c r="R1043" s="6">
        <v>0.0</v>
      </c>
      <c r="S1043" s="2">
        <v>0.0</v>
      </c>
      <c r="T1043" s="2">
        <v>1.0</v>
      </c>
      <c r="U1043" s="6">
        <v>1.0</v>
      </c>
      <c r="V1043" s="6"/>
      <c r="W1043" s="6"/>
      <c r="X1043" s="6"/>
      <c r="Y1043" s="6"/>
      <c r="Z1043" s="6"/>
    </row>
    <row r="1044">
      <c r="A1044" s="1" t="s">
        <v>1178</v>
      </c>
      <c r="B1044" s="2">
        <v>0.12701952</v>
      </c>
      <c r="C1044" s="2">
        <v>-0.6618094</v>
      </c>
      <c r="D1044" s="2">
        <v>1.03731532</v>
      </c>
      <c r="E1044" s="2">
        <v>-0.7267354</v>
      </c>
      <c r="F1044" s="2">
        <v>0.53843085</v>
      </c>
      <c r="G1044" s="2">
        <v>-0.0046685</v>
      </c>
      <c r="H1044" s="2">
        <v>0.41380327</v>
      </c>
      <c r="I1044" s="2">
        <v>-0.1981998</v>
      </c>
      <c r="J1044" s="2">
        <v>-0.0752048</v>
      </c>
      <c r="K1044" s="2">
        <v>-0.0560166</v>
      </c>
      <c r="L1044" s="2">
        <v>0.60400533</v>
      </c>
      <c r="M1044" s="2">
        <v>-0.4781702</v>
      </c>
      <c r="N1044" s="2">
        <v>0.70909262</v>
      </c>
      <c r="O1044" s="2">
        <v>-0.3734479</v>
      </c>
      <c r="P1044" s="2">
        <v>-2.0</v>
      </c>
      <c r="Q1044" s="1">
        <v>0.0</v>
      </c>
      <c r="R1044" s="6">
        <v>0.0</v>
      </c>
      <c r="S1044" s="2">
        <v>0.0</v>
      </c>
      <c r="T1044" s="2">
        <v>0.0</v>
      </c>
      <c r="U1044" s="6">
        <v>0.0</v>
      </c>
      <c r="V1044" s="6"/>
      <c r="W1044" s="6"/>
      <c r="X1044" s="6"/>
      <c r="Y1044" s="6"/>
      <c r="Z1044" s="6"/>
    </row>
    <row r="1045">
      <c r="A1045" s="1" t="s">
        <v>1149</v>
      </c>
      <c r="B1045" s="2">
        <v>0.21501069</v>
      </c>
      <c r="C1045" s="2">
        <v>0.68514552</v>
      </c>
      <c r="D1045" s="2">
        <v>2.19693662</v>
      </c>
      <c r="E1045" s="2">
        <v>-0.7386164</v>
      </c>
      <c r="F1045" s="2">
        <v>-0.7510302</v>
      </c>
      <c r="G1045" s="2">
        <v>0.06149066</v>
      </c>
      <c r="H1045" s="2">
        <v>-0.457496</v>
      </c>
      <c r="I1045" s="2">
        <v>-0.2065149</v>
      </c>
      <c r="J1045" s="2">
        <v>1.33369839</v>
      </c>
      <c r="K1045" s="2">
        <v>-1.3497906</v>
      </c>
      <c r="L1045" s="2">
        <v>1.24928692</v>
      </c>
      <c r="M1045" s="2">
        <v>-0.0773658</v>
      </c>
      <c r="N1045" s="2">
        <v>1.08946116</v>
      </c>
      <c r="O1045" s="2">
        <v>-0.4480478</v>
      </c>
      <c r="P1045" s="2">
        <v>-2.0</v>
      </c>
      <c r="Q1045" s="1">
        <v>0.0</v>
      </c>
      <c r="R1045" s="6">
        <v>0.0</v>
      </c>
      <c r="S1045" s="2">
        <v>0.0</v>
      </c>
      <c r="T1045" s="2">
        <v>0.0</v>
      </c>
      <c r="U1045" s="6">
        <v>0.0</v>
      </c>
      <c r="V1045" s="6"/>
      <c r="W1045" s="6"/>
      <c r="X1045" s="6"/>
      <c r="Y1045" s="6"/>
      <c r="Z1045" s="6"/>
    </row>
    <row r="1046">
      <c r="A1046" s="1" t="s">
        <v>1223</v>
      </c>
      <c r="B1046" s="2">
        <v>-0.512383</v>
      </c>
      <c r="C1046" s="2">
        <v>-0.6805971</v>
      </c>
      <c r="D1046" s="2">
        <v>-0.0941808</v>
      </c>
      <c r="E1046" s="2">
        <v>0.45578213</v>
      </c>
      <c r="F1046" s="2">
        <v>-0.0346629</v>
      </c>
      <c r="G1046" s="2">
        <v>0.47498532</v>
      </c>
      <c r="H1046" s="2">
        <v>0.1761762</v>
      </c>
      <c r="I1046" s="2">
        <v>-0.2203735</v>
      </c>
      <c r="J1046" s="2">
        <v>1.23919879</v>
      </c>
      <c r="K1046" s="2">
        <v>-0.4861544</v>
      </c>
      <c r="L1046" s="2">
        <v>-1.4198324</v>
      </c>
      <c r="M1046" s="2">
        <v>-0.5848591</v>
      </c>
      <c r="N1046" s="2">
        <v>-1.7649102</v>
      </c>
      <c r="O1046" s="2">
        <v>-0.1223851</v>
      </c>
      <c r="P1046" s="2">
        <v>-3.0</v>
      </c>
      <c r="Q1046" s="1">
        <v>0.0</v>
      </c>
      <c r="R1046" s="6">
        <v>0.0</v>
      </c>
      <c r="S1046" s="2">
        <v>0.0</v>
      </c>
      <c r="T1046" s="2">
        <v>0.0</v>
      </c>
      <c r="U1046" s="6">
        <v>0.0</v>
      </c>
      <c r="V1046" s="6"/>
      <c r="W1046" s="6"/>
      <c r="X1046" s="6"/>
      <c r="Y1046" s="6"/>
      <c r="Z1046" s="6"/>
    </row>
    <row r="1047">
      <c r="A1047" s="1" t="s">
        <v>1272</v>
      </c>
      <c r="B1047" s="2">
        <v>-2.1020902</v>
      </c>
      <c r="C1047" s="2">
        <v>0.46212269</v>
      </c>
      <c r="D1047" s="2">
        <v>-0.3170185</v>
      </c>
      <c r="E1047" s="2">
        <v>0.35532096</v>
      </c>
      <c r="F1047" s="2">
        <v>1.39807151</v>
      </c>
      <c r="G1047" s="2">
        <v>0.72308212</v>
      </c>
      <c r="H1047" s="2">
        <v>-1.4080043</v>
      </c>
      <c r="I1047" s="2">
        <v>-0.2286886</v>
      </c>
      <c r="J1047" s="2">
        <v>-0.4875667</v>
      </c>
      <c r="K1047" s="2">
        <v>0.08848287</v>
      </c>
      <c r="L1047" s="2">
        <v>0.00272021</v>
      </c>
      <c r="M1047" s="2">
        <v>-0.3253455</v>
      </c>
      <c r="N1047" s="2">
        <v>-0.7912673</v>
      </c>
      <c r="O1047" s="2">
        <v>-0.0682796</v>
      </c>
      <c r="P1047" s="2">
        <v>1.0</v>
      </c>
      <c r="Q1047" s="1">
        <v>0.0</v>
      </c>
      <c r="R1047" s="6">
        <v>0.0</v>
      </c>
      <c r="S1047" s="2">
        <v>0.0</v>
      </c>
      <c r="T1047" s="2">
        <v>0.0</v>
      </c>
      <c r="U1047" s="6">
        <v>1.0</v>
      </c>
      <c r="V1047" s="6"/>
      <c r="W1047" s="6"/>
      <c r="X1047" s="6"/>
      <c r="Y1047" s="6"/>
      <c r="Z1047" s="6"/>
    </row>
    <row r="1048">
      <c r="A1048" s="1" t="s">
        <v>1263</v>
      </c>
      <c r="B1048" s="2">
        <v>-0.1076236</v>
      </c>
      <c r="C1048" s="2">
        <v>-0.6805971</v>
      </c>
      <c r="D1048" s="2">
        <v>0.84043931</v>
      </c>
      <c r="E1048" s="2">
        <v>1.50871725</v>
      </c>
      <c r="F1048" s="2">
        <v>-0.0346629</v>
      </c>
      <c r="G1048" s="2">
        <v>-0.0377481</v>
      </c>
      <c r="H1048" s="2">
        <v>0.5246959</v>
      </c>
      <c r="I1048" s="2">
        <v>-0.234232</v>
      </c>
      <c r="J1048" s="2">
        <v>-0.3715899</v>
      </c>
      <c r="K1048" s="2">
        <v>0.17921507</v>
      </c>
      <c r="L1048" s="2">
        <v>1.1172975</v>
      </c>
      <c r="M1048" s="2">
        <v>2.25825717</v>
      </c>
      <c r="N1048" s="2">
        <v>4.95701264</v>
      </c>
      <c r="O1048" s="2">
        <v>1.10436202</v>
      </c>
      <c r="P1048" s="2">
        <v>-3.0</v>
      </c>
      <c r="Q1048" s="1">
        <v>0.0</v>
      </c>
      <c r="R1048" s="6">
        <v>0.0</v>
      </c>
      <c r="S1048" s="2">
        <v>0.0</v>
      </c>
      <c r="T1048" s="2">
        <v>0.0</v>
      </c>
      <c r="U1048" s="6">
        <v>0.0</v>
      </c>
      <c r="V1048" s="6"/>
      <c r="W1048" s="6"/>
      <c r="X1048" s="6"/>
      <c r="Y1048" s="6"/>
      <c r="Z1048" s="6"/>
    </row>
    <row r="1049">
      <c r="A1049" s="1" t="s">
        <v>1257</v>
      </c>
      <c r="B1049" s="2">
        <v>-0.7176957</v>
      </c>
      <c r="C1049" s="2">
        <v>0.77377332</v>
      </c>
      <c r="D1049" s="2">
        <v>-1.0872148</v>
      </c>
      <c r="E1049" s="2">
        <v>0.97016096</v>
      </c>
      <c r="F1049" s="2">
        <v>-2.4703115</v>
      </c>
      <c r="G1049" s="2">
        <v>1.35159401</v>
      </c>
      <c r="H1049" s="2">
        <v>-1.0436428</v>
      </c>
      <c r="I1049" s="2">
        <v>-0.2952097</v>
      </c>
      <c r="J1049" s="2">
        <v>0.99435891</v>
      </c>
      <c r="K1049" s="2">
        <v>-0.8423623</v>
      </c>
      <c r="L1049" s="2">
        <v>-0.1292692</v>
      </c>
      <c r="M1049" s="2">
        <v>-0.3484134</v>
      </c>
      <c r="N1049" s="2">
        <v>-3.8985745</v>
      </c>
      <c r="O1049" s="2">
        <v>-0.6152614</v>
      </c>
      <c r="P1049" s="2">
        <v>1.0</v>
      </c>
      <c r="Q1049" s="1">
        <v>0.0</v>
      </c>
      <c r="R1049" s="6">
        <v>0.0</v>
      </c>
      <c r="S1049" s="2">
        <v>0.0</v>
      </c>
      <c r="T1049" s="2">
        <v>0.0</v>
      </c>
      <c r="U1049" s="6">
        <v>1.0</v>
      </c>
      <c r="V1049" s="6"/>
      <c r="W1049" s="6"/>
      <c r="X1049" s="6"/>
      <c r="Y1049" s="6"/>
      <c r="Z1049" s="6"/>
    </row>
    <row r="1050">
      <c r="A1050" s="1" t="s">
        <v>1170</v>
      </c>
      <c r="B1050" s="2">
        <v>-1.2456428</v>
      </c>
      <c r="C1050" s="2">
        <v>-0.6805971</v>
      </c>
      <c r="D1050" s="2">
        <v>-0.3170185</v>
      </c>
      <c r="E1050" s="2">
        <v>-0.4545455</v>
      </c>
      <c r="F1050" s="2">
        <v>-0.4644833</v>
      </c>
      <c r="G1050" s="2">
        <v>0.77270148</v>
      </c>
      <c r="H1050" s="2">
        <v>-0.8693829</v>
      </c>
      <c r="I1050" s="2">
        <v>-0.3007531</v>
      </c>
      <c r="J1050" s="2">
        <v>0.28990732</v>
      </c>
      <c r="K1050" s="2">
        <v>-0.1501092</v>
      </c>
      <c r="L1050" s="2">
        <v>-0.9505367</v>
      </c>
      <c r="M1050" s="2">
        <v>-0.1754043</v>
      </c>
      <c r="N1050" s="2">
        <v>-4.5419983</v>
      </c>
      <c r="O1050" s="2">
        <v>-0.7561662</v>
      </c>
      <c r="P1050" s="2">
        <v>-3.0</v>
      </c>
      <c r="Q1050" s="1">
        <v>0.0</v>
      </c>
      <c r="R1050" s="6">
        <v>0.0</v>
      </c>
      <c r="S1050" s="2">
        <v>0.0</v>
      </c>
      <c r="T1050" s="2">
        <v>0.0</v>
      </c>
      <c r="U1050" s="6">
        <v>0.0</v>
      </c>
      <c r="V1050" s="6"/>
      <c r="W1050" s="6"/>
      <c r="X1050" s="6"/>
      <c r="Y1050" s="6"/>
      <c r="Z1050" s="6"/>
    </row>
    <row r="1051">
      <c r="A1051" s="1" t="s">
        <v>1252</v>
      </c>
      <c r="B1051" s="2">
        <v>-0.436124</v>
      </c>
      <c r="C1051" s="2">
        <v>0.04442626</v>
      </c>
      <c r="D1051" s="2">
        <v>-0.6112508</v>
      </c>
      <c r="E1051" s="2">
        <v>-0.469322</v>
      </c>
      <c r="F1051" s="2">
        <v>-0.7510302</v>
      </c>
      <c r="G1051" s="2">
        <v>0.93809935</v>
      </c>
      <c r="H1051" s="2">
        <v>-1.10701</v>
      </c>
      <c r="I1051" s="2">
        <v>-0.3062966</v>
      </c>
      <c r="J1051" s="2">
        <v>-1.484108</v>
      </c>
      <c r="K1051" s="2">
        <v>1.61412809</v>
      </c>
      <c r="L1051" s="2">
        <v>-1.3025085</v>
      </c>
      <c r="M1051" s="2">
        <v>-1.4037689</v>
      </c>
      <c r="N1051" s="2">
        <v>-4.4507406</v>
      </c>
      <c r="O1051" s="2">
        <v>-1.2419135</v>
      </c>
      <c r="P1051" s="2">
        <v>2.0</v>
      </c>
      <c r="Q1051" s="1">
        <v>0.0</v>
      </c>
      <c r="R1051" s="6">
        <v>0.0</v>
      </c>
      <c r="S1051" s="2">
        <v>0.0</v>
      </c>
      <c r="T1051" s="2">
        <v>1.0</v>
      </c>
      <c r="U1051" s="6">
        <v>1.0</v>
      </c>
      <c r="V1051" s="6"/>
      <c r="W1051" s="6"/>
      <c r="X1051" s="6"/>
      <c r="Y1051" s="6"/>
      <c r="Z1051" s="6"/>
    </row>
    <row r="1052">
      <c r="A1052" s="1" t="s">
        <v>1261</v>
      </c>
      <c r="B1052" s="2">
        <v>0.56697538</v>
      </c>
      <c r="C1052" s="2">
        <v>0.96836736</v>
      </c>
      <c r="D1052" s="2">
        <v>0.8014968</v>
      </c>
      <c r="E1052" s="2">
        <v>0.41700554</v>
      </c>
      <c r="F1052" s="2">
        <v>0.10861051</v>
      </c>
      <c r="G1052" s="2">
        <v>-0.1866061</v>
      </c>
      <c r="H1052" s="2">
        <v>0.66727214</v>
      </c>
      <c r="I1052" s="2">
        <v>-0.3478722</v>
      </c>
      <c r="J1052" s="2">
        <v>-0.0150687</v>
      </c>
      <c r="K1052" s="2">
        <v>-0.7213861</v>
      </c>
      <c r="L1052" s="2">
        <v>1.79191007</v>
      </c>
      <c r="M1052" s="2">
        <v>1.92953987</v>
      </c>
      <c r="N1052" s="2">
        <v>5.49358565</v>
      </c>
      <c r="O1052" s="2">
        <v>0.96889353</v>
      </c>
      <c r="P1052" s="2">
        <v>1.0</v>
      </c>
      <c r="Q1052" s="1">
        <v>0.0</v>
      </c>
      <c r="R1052" s="6">
        <v>0.0</v>
      </c>
      <c r="S1052" s="2">
        <v>0.0</v>
      </c>
      <c r="T1052" s="2">
        <v>0.0</v>
      </c>
      <c r="U1052" s="6">
        <v>1.0</v>
      </c>
      <c r="V1052" s="6"/>
      <c r="W1052" s="6"/>
      <c r="X1052" s="6"/>
      <c r="Y1052" s="6"/>
      <c r="Z1052" s="6"/>
    </row>
    <row r="1053">
      <c r="A1053" s="1" t="s">
        <v>1222</v>
      </c>
      <c r="B1053" s="2">
        <v>-0.1486862</v>
      </c>
      <c r="C1053" s="2">
        <v>-0.8806607</v>
      </c>
      <c r="D1053" s="2">
        <v>0.85342015</v>
      </c>
      <c r="E1053" s="2">
        <v>1.77904437</v>
      </c>
      <c r="F1053" s="2">
        <v>0.25188396</v>
      </c>
      <c r="G1053" s="2">
        <v>-0.1535266</v>
      </c>
      <c r="H1053" s="2">
        <v>0.66727214</v>
      </c>
      <c r="I1053" s="2">
        <v>-0.3534157</v>
      </c>
      <c r="J1053" s="2">
        <v>0.38440693</v>
      </c>
      <c r="K1053" s="2">
        <v>0.76393373</v>
      </c>
      <c r="L1053" s="2">
        <v>0.88264965</v>
      </c>
      <c r="M1053" s="2">
        <v>1.44223089</v>
      </c>
      <c r="N1053" s="2">
        <v>5.83134432</v>
      </c>
      <c r="O1053" s="2">
        <v>1.10345456</v>
      </c>
      <c r="P1053" s="2">
        <v>-3.0</v>
      </c>
      <c r="Q1053" s="1">
        <v>0.0</v>
      </c>
      <c r="R1053" s="6">
        <v>0.0</v>
      </c>
      <c r="S1053" s="2">
        <v>0.0</v>
      </c>
      <c r="T1053" s="2">
        <v>0.0</v>
      </c>
      <c r="U1053" s="6">
        <v>0.0</v>
      </c>
      <c r="V1053" s="6"/>
      <c r="W1053" s="6"/>
      <c r="X1053" s="6"/>
      <c r="Y1053" s="6"/>
      <c r="Z1053" s="6"/>
    </row>
    <row r="1054">
      <c r="A1054" s="1" t="s">
        <v>1251</v>
      </c>
      <c r="B1054" s="2">
        <v>-1.4568216</v>
      </c>
      <c r="C1054" s="2">
        <v>1.61836553</v>
      </c>
      <c r="D1054" s="2">
        <v>-2.0499601</v>
      </c>
      <c r="E1054" s="2">
        <v>-0.1606651</v>
      </c>
      <c r="F1054" s="2">
        <v>0.25188396</v>
      </c>
      <c r="G1054" s="2">
        <v>0.60730362</v>
      </c>
      <c r="H1054" s="2">
        <v>0.27122703</v>
      </c>
      <c r="I1054" s="2">
        <v>-0.3700459</v>
      </c>
      <c r="J1054" s="2">
        <v>1.35947101</v>
      </c>
      <c r="K1054" s="2">
        <v>-1.4237205</v>
      </c>
      <c r="L1054" s="2">
        <v>0.57467435</v>
      </c>
      <c r="M1054" s="2">
        <v>-0.2244235</v>
      </c>
      <c r="N1054" s="2">
        <v>-1.3774893</v>
      </c>
      <c r="O1054" s="2">
        <v>0.22610403</v>
      </c>
      <c r="P1054" s="2">
        <v>0.0</v>
      </c>
      <c r="Q1054" s="1">
        <v>0.0</v>
      </c>
      <c r="R1054" s="6">
        <v>0.0</v>
      </c>
      <c r="S1054" s="2">
        <v>0.0</v>
      </c>
      <c r="T1054" s="2">
        <v>0.0</v>
      </c>
      <c r="U1054" s="6">
        <v>0.0</v>
      </c>
      <c r="V1054" s="6"/>
      <c r="W1054" s="6"/>
      <c r="X1054" s="6"/>
      <c r="Y1054" s="6"/>
      <c r="Z1054" s="6"/>
    </row>
    <row r="1055">
      <c r="A1055" s="1" t="s">
        <v>1258</v>
      </c>
      <c r="B1055" s="2">
        <v>0.43205559</v>
      </c>
      <c r="C1055" s="2">
        <v>0.33614459</v>
      </c>
      <c r="D1055" s="2">
        <v>-0.2434605</v>
      </c>
      <c r="E1055" s="2">
        <v>0.66824714</v>
      </c>
      <c r="F1055" s="2">
        <v>1.25479807</v>
      </c>
      <c r="G1055" s="2">
        <v>-0.8316578</v>
      </c>
      <c r="H1055" s="2">
        <v>0.5405377</v>
      </c>
      <c r="I1055" s="2">
        <v>-0.4642842</v>
      </c>
      <c r="J1055" s="2">
        <v>1.56565197</v>
      </c>
      <c r="K1055" s="2">
        <v>-1.0003036</v>
      </c>
      <c r="L1055" s="2">
        <v>1.2786179</v>
      </c>
      <c r="M1055" s="2">
        <v>0.55700096</v>
      </c>
      <c r="N1055" s="2">
        <v>3.68869519</v>
      </c>
      <c r="O1055" s="2">
        <v>0.85404474</v>
      </c>
      <c r="P1055" s="2">
        <v>2.0</v>
      </c>
      <c r="Q1055" s="1">
        <v>0.0</v>
      </c>
      <c r="R1055" s="6">
        <v>0.0</v>
      </c>
      <c r="S1055" s="2">
        <v>0.0</v>
      </c>
      <c r="T1055" s="2">
        <v>1.0</v>
      </c>
      <c r="U1055" s="6">
        <v>1.0</v>
      </c>
      <c r="V1055" s="6"/>
      <c r="W1055" s="6"/>
      <c r="X1055" s="6"/>
      <c r="Y1055" s="6"/>
      <c r="Z1055" s="6"/>
    </row>
    <row r="1056">
      <c r="A1056" s="1" t="s">
        <v>1152</v>
      </c>
      <c r="B1056" s="2">
        <v>0.36752872</v>
      </c>
      <c r="C1056" s="2">
        <v>-1.4781465</v>
      </c>
      <c r="D1056" s="2">
        <v>1.06976741</v>
      </c>
      <c r="E1056" s="2">
        <v>-0.2232604</v>
      </c>
      <c r="F1056" s="2">
        <v>0.10861051</v>
      </c>
      <c r="G1056" s="2">
        <v>0.09457023</v>
      </c>
      <c r="H1056" s="2">
        <v>-0.4099706</v>
      </c>
      <c r="I1056" s="2">
        <v>-0.5640658</v>
      </c>
      <c r="J1056" s="2">
        <v>-0.2083633</v>
      </c>
      <c r="K1056" s="2">
        <v>-1.0137454</v>
      </c>
      <c r="L1056" s="2">
        <v>0.3400265</v>
      </c>
      <c r="M1056" s="2">
        <v>0.37245791</v>
      </c>
      <c r="N1056" s="2">
        <v>-2.0908895</v>
      </c>
      <c r="O1056" s="2">
        <v>-0.6726817</v>
      </c>
      <c r="P1056" s="2">
        <v>-3.0</v>
      </c>
      <c r="Q1056" s="1">
        <v>0.0</v>
      </c>
      <c r="R1056" s="6">
        <v>0.0</v>
      </c>
      <c r="S1056" s="2">
        <v>0.0</v>
      </c>
      <c r="T1056" s="2">
        <v>0.0</v>
      </c>
      <c r="U1056" s="6">
        <v>0.0</v>
      </c>
      <c r="V1056" s="6"/>
      <c r="W1056" s="6"/>
      <c r="X1056" s="6"/>
      <c r="Y1056" s="6"/>
      <c r="Z1056" s="6"/>
    </row>
    <row r="1057">
      <c r="A1057" s="1" t="s">
        <v>1262</v>
      </c>
      <c r="B1057" s="2">
        <v>1.17118144</v>
      </c>
      <c r="C1057" s="2">
        <v>-0.7746734</v>
      </c>
      <c r="D1057" s="2">
        <v>2.3332354</v>
      </c>
      <c r="E1057" s="2">
        <v>0.73604638</v>
      </c>
      <c r="F1057" s="2">
        <v>-0.6077567</v>
      </c>
      <c r="G1057" s="2">
        <v>-0.7985782</v>
      </c>
      <c r="H1057" s="2">
        <v>1.30094433</v>
      </c>
      <c r="I1057" s="2">
        <v>-0.5696092</v>
      </c>
      <c r="J1057" s="2">
        <v>0.17822597</v>
      </c>
      <c r="K1057" s="2">
        <v>-0.7180256</v>
      </c>
      <c r="L1057" s="2">
        <v>-0.1292692</v>
      </c>
      <c r="M1057" s="2">
        <v>1.02700903</v>
      </c>
      <c r="N1057" s="2">
        <v>1.94414759</v>
      </c>
      <c r="O1057" s="2">
        <v>0.32409012</v>
      </c>
      <c r="P1057" s="2">
        <v>-1.0</v>
      </c>
      <c r="Q1057" s="1">
        <v>0.0</v>
      </c>
      <c r="R1057" s="6">
        <v>0.0</v>
      </c>
      <c r="S1057" s="2">
        <v>0.0</v>
      </c>
      <c r="T1057" s="2">
        <v>0.0</v>
      </c>
      <c r="U1057" s="6">
        <v>0.0</v>
      </c>
      <c r="V1057" s="6"/>
      <c r="W1057" s="6"/>
      <c r="X1057" s="6"/>
      <c r="Y1057" s="6"/>
      <c r="Z1057" s="6"/>
    </row>
    <row r="1058">
      <c r="A1058" s="1" t="s">
        <v>1181</v>
      </c>
      <c r="B1058" s="2">
        <v>1.64633378</v>
      </c>
      <c r="C1058" s="2">
        <v>1.95926946</v>
      </c>
      <c r="D1058" s="2">
        <v>0.65654414</v>
      </c>
      <c r="E1058" s="2">
        <v>0.15167762</v>
      </c>
      <c r="F1058" s="2">
        <v>-0.1779364</v>
      </c>
      <c r="G1058" s="2">
        <v>-0.6827997</v>
      </c>
      <c r="H1058" s="2">
        <v>-0.1565017</v>
      </c>
      <c r="I1058" s="2">
        <v>-0.5751526</v>
      </c>
      <c r="J1058" s="2">
        <v>0.0751355</v>
      </c>
      <c r="K1058" s="2">
        <v>0.25650547</v>
      </c>
      <c r="L1058" s="2">
        <v>1.35194535</v>
      </c>
      <c r="M1058" s="2">
        <v>0.11006077</v>
      </c>
      <c r="N1058" s="2">
        <v>4.16917816</v>
      </c>
      <c r="O1058" s="2">
        <v>0.21308556</v>
      </c>
      <c r="P1058" s="2">
        <v>-3.0</v>
      </c>
      <c r="Q1058" s="1">
        <v>0.0</v>
      </c>
      <c r="R1058" s="6">
        <v>0.0</v>
      </c>
      <c r="S1058" s="2">
        <v>0.0</v>
      </c>
      <c r="T1058" s="2">
        <v>0.0</v>
      </c>
      <c r="U1058" s="6">
        <v>0.0</v>
      </c>
      <c r="V1058" s="6"/>
      <c r="W1058" s="6"/>
      <c r="X1058" s="6"/>
      <c r="Y1058" s="6"/>
      <c r="Z1058" s="6"/>
    </row>
    <row r="1059">
      <c r="A1059" s="1" t="s">
        <v>1136</v>
      </c>
      <c r="B1059" s="2">
        <v>1.05385988</v>
      </c>
      <c r="C1059" s="2">
        <v>-0.4008153</v>
      </c>
      <c r="D1059" s="2">
        <v>0.35149451</v>
      </c>
      <c r="E1059" s="2">
        <v>-0.3460432</v>
      </c>
      <c r="F1059" s="2">
        <v>0.10861051</v>
      </c>
      <c r="G1059" s="2">
        <v>-0.9474363</v>
      </c>
      <c r="H1059" s="2">
        <v>0.8732156</v>
      </c>
      <c r="I1059" s="2">
        <v>-0.6195</v>
      </c>
      <c r="J1059" s="2">
        <v>1.55706109</v>
      </c>
      <c r="K1059" s="2">
        <v>-0.2206787</v>
      </c>
      <c r="L1059" s="2">
        <v>1.04397005</v>
      </c>
      <c r="M1059" s="2">
        <v>0.3349726</v>
      </c>
      <c r="N1059" s="2">
        <v>2.10408337</v>
      </c>
      <c r="O1059" s="2">
        <v>0.15096989</v>
      </c>
      <c r="P1059" s="2">
        <v>2.0</v>
      </c>
      <c r="Q1059" s="1">
        <v>0.0</v>
      </c>
      <c r="R1059" s="6">
        <v>0.0</v>
      </c>
      <c r="S1059" s="2">
        <v>0.0</v>
      </c>
      <c r="T1059" s="2">
        <v>1.0</v>
      </c>
      <c r="U1059" s="6">
        <v>1.0</v>
      </c>
      <c r="V1059" s="6"/>
      <c r="W1059" s="6"/>
      <c r="X1059" s="6"/>
      <c r="Y1059" s="6"/>
      <c r="Z1059" s="6"/>
    </row>
    <row r="1060">
      <c r="A1060" s="1" t="s">
        <v>1124</v>
      </c>
      <c r="B1060" s="2">
        <v>0.913074</v>
      </c>
      <c r="C1060" s="2">
        <v>-0.6805971</v>
      </c>
      <c r="D1060" s="2">
        <v>0.2649556</v>
      </c>
      <c r="E1060" s="2">
        <v>0.22919231</v>
      </c>
      <c r="F1060" s="2">
        <v>0.25188396</v>
      </c>
      <c r="G1060" s="2">
        <v>-0.352004</v>
      </c>
      <c r="H1060" s="2">
        <v>0.38211966</v>
      </c>
      <c r="I1060" s="2">
        <v>-0.6721626</v>
      </c>
      <c r="J1060" s="2">
        <v>-0.4617941</v>
      </c>
      <c r="K1060" s="2">
        <v>0.58919022</v>
      </c>
      <c r="L1060" s="2">
        <v>-1.5224908</v>
      </c>
      <c r="M1060" s="2">
        <v>-0.1033171</v>
      </c>
      <c r="N1060" s="2">
        <v>-1.0854555</v>
      </c>
      <c r="O1060" s="2">
        <v>-0.2038449</v>
      </c>
      <c r="P1060" s="2">
        <v>1.0</v>
      </c>
      <c r="Q1060" s="1">
        <v>0.0</v>
      </c>
      <c r="R1060" s="6">
        <v>0.0</v>
      </c>
      <c r="S1060" s="2">
        <v>0.0</v>
      </c>
      <c r="T1060" s="2">
        <v>0.0</v>
      </c>
      <c r="U1060" s="6">
        <v>1.0</v>
      </c>
      <c r="V1060" s="6"/>
      <c r="W1060" s="6"/>
      <c r="X1060" s="6"/>
      <c r="Y1060" s="6"/>
      <c r="Z1060" s="6"/>
    </row>
    <row r="1061">
      <c r="A1061" s="1" t="s">
        <v>1130</v>
      </c>
      <c r="B1061" s="2">
        <v>-0.4595883</v>
      </c>
      <c r="C1061" s="2">
        <v>1.18992619</v>
      </c>
      <c r="D1061" s="2">
        <v>-1.4571686</v>
      </c>
      <c r="E1061" s="2">
        <v>0.25609953</v>
      </c>
      <c r="F1061" s="2">
        <v>-0.0346629</v>
      </c>
      <c r="G1061" s="2">
        <v>0.65692298</v>
      </c>
      <c r="H1061" s="2">
        <v>-0.0772927</v>
      </c>
      <c r="I1061" s="2">
        <v>-0.7968896</v>
      </c>
      <c r="J1061" s="2">
        <v>1.66874244</v>
      </c>
      <c r="K1061" s="2">
        <v>-0.4189454</v>
      </c>
      <c r="L1061" s="2">
        <v>0.83865318</v>
      </c>
      <c r="M1061" s="2">
        <v>-0.6396454</v>
      </c>
      <c r="N1061" s="2">
        <v>0.62858638</v>
      </c>
      <c r="O1061" s="2">
        <v>-0.038876</v>
      </c>
      <c r="P1061" s="2">
        <v>-2.0</v>
      </c>
      <c r="Q1061" s="1">
        <v>0.0</v>
      </c>
      <c r="R1061" s="6">
        <v>0.0</v>
      </c>
      <c r="S1061" s="2">
        <v>0.0</v>
      </c>
      <c r="T1061" s="2">
        <v>0.0</v>
      </c>
      <c r="U1061" s="6">
        <v>0.0</v>
      </c>
      <c r="V1061" s="6"/>
      <c r="W1061" s="6"/>
      <c r="X1061" s="6"/>
      <c r="Y1061" s="6"/>
      <c r="Z1061" s="6"/>
    </row>
    <row r="1062">
      <c r="A1062" s="1" t="s">
        <v>1256</v>
      </c>
      <c r="B1062" s="2">
        <v>-0.3305346</v>
      </c>
      <c r="C1062" s="2">
        <v>-0.6805971</v>
      </c>
      <c r="D1062" s="2">
        <v>-1.4874572</v>
      </c>
      <c r="E1062" s="2">
        <v>0.54825648</v>
      </c>
      <c r="F1062" s="2">
        <v>1.11152462</v>
      </c>
      <c r="G1062" s="2">
        <v>0.54114447</v>
      </c>
      <c r="H1062" s="2">
        <v>0.03359996</v>
      </c>
      <c r="I1062" s="2">
        <v>-0.8384653</v>
      </c>
      <c r="J1062" s="2">
        <v>-1.8105611</v>
      </c>
      <c r="K1062" s="2">
        <v>1.11342074</v>
      </c>
      <c r="L1062" s="2">
        <v>0.92664612</v>
      </c>
      <c r="M1062" s="2">
        <v>0.93762099</v>
      </c>
      <c r="N1062" s="2">
        <v>1.2380267</v>
      </c>
      <c r="O1062" s="2">
        <v>0.17743589</v>
      </c>
      <c r="P1062" s="2">
        <v>-2.0</v>
      </c>
      <c r="Q1062" s="1">
        <v>0.0</v>
      </c>
      <c r="R1062" s="6">
        <v>0.0</v>
      </c>
      <c r="S1062" s="2">
        <v>0.0</v>
      </c>
      <c r="T1062" s="2">
        <v>0.0</v>
      </c>
      <c r="U1062" s="6">
        <v>0.0</v>
      </c>
      <c r="V1062" s="6"/>
      <c r="W1062" s="6"/>
      <c r="X1062" s="6"/>
      <c r="Y1062" s="6"/>
      <c r="Z1062" s="6"/>
    </row>
    <row r="1063">
      <c r="A1063" s="1" t="s">
        <v>1227</v>
      </c>
      <c r="B1063" s="2">
        <v>-0.4243918</v>
      </c>
      <c r="C1063" s="2">
        <v>-0.6805971</v>
      </c>
      <c r="D1063" s="2">
        <v>-0.950916</v>
      </c>
      <c r="E1063" s="2">
        <v>0.25016922</v>
      </c>
      <c r="F1063" s="2">
        <v>0.68170429</v>
      </c>
      <c r="G1063" s="2">
        <v>0.1276498</v>
      </c>
      <c r="H1063" s="2">
        <v>-0.615914</v>
      </c>
      <c r="I1063" s="2">
        <v>-0.8717259</v>
      </c>
      <c r="J1063" s="2">
        <v>-1.1061095</v>
      </c>
      <c r="K1063" s="2">
        <v>3.02551794</v>
      </c>
      <c r="L1063" s="2">
        <v>-1.7424732</v>
      </c>
      <c r="M1063" s="2">
        <v>-0.2619088</v>
      </c>
      <c r="N1063" s="2">
        <v>-0.8694905</v>
      </c>
      <c r="O1063" s="2">
        <v>-0.2862226</v>
      </c>
      <c r="P1063" s="2">
        <v>0.0</v>
      </c>
      <c r="Q1063" s="1">
        <v>0.0</v>
      </c>
      <c r="R1063" s="6">
        <v>0.0</v>
      </c>
      <c r="S1063" s="2">
        <v>0.0</v>
      </c>
      <c r="T1063" s="2">
        <v>0.0</v>
      </c>
      <c r="U1063" s="6">
        <v>0.0</v>
      </c>
      <c r="V1063" s="6"/>
      <c r="W1063" s="6"/>
      <c r="X1063" s="6"/>
      <c r="Y1063" s="6"/>
      <c r="Z1063" s="6"/>
    </row>
    <row r="1064">
      <c r="A1064" s="1" t="s">
        <v>1167</v>
      </c>
      <c r="B1064" s="2">
        <v>-0.6531689</v>
      </c>
      <c r="C1064" s="2">
        <v>-0.4090248</v>
      </c>
      <c r="D1064" s="2">
        <v>-0.0747096</v>
      </c>
      <c r="E1064" s="2">
        <v>-0.2804656</v>
      </c>
      <c r="F1064" s="2">
        <v>0.68170429</v>
      </c>
      <c r="G1064" s="2">
        <v>0.30958746</v>
      </c>
      <c r="H1064" s="2">
        <v>-0.3149197</v>
      </c>
      <c r="I1064" s="2">
        <v>-0.9049864</v>
      </c>
      <c r="J1064" s="2">
        <v>1.40242538</v>
      </c>
      <c r="K1064" s="2">
        <v>-0.4727126</v>
      </c>
      <c r="L1064" s="2">
        <v>-1.1411881</v>
      </c>
      <c r="M1064" s="2">
        <v>-0.5387234</v>
      </c>
      <c r="N1064" s="2">
        <v>-2.363139</v>
      </c>
      <c r="O1064" s="2">
        <v>-0.4524799</v>
      </c>
      <c r="P1064" s="2">
        <v>-3.0</v>
      </c>
      <c r="Q1064" s="1">
        <v>0.0</v>
      </c>
      <c r="R1064" s="6">
        <v>0.0</v>
      </c>
      <c r="S1064" s="2">
        <v>0.0</v>
      </c>
      <c r="T1064" s="2">
        <v>0.0</v>
      </c>
      <c r="U1064" s="6">
        <v>0.0</v>
      </c>
      <c r="V1064" s="6"/>
      <c r="W1064" s="6"/>
      <c r="X1064" s="6"/>
      <c r="Y1064" s="6"/>
      <c r="Z1064" s="6"/>
    </row>
    <row r="1065">
      <c r="A1065" s="1" t="s">
        <v>1127</v>
      </c>
      <c r="B1065" s="2">
        <v>-1.1283212</v>
      </c>
      <c r="C1065" s="2">
        <v>1.14770702</v>
      </c>
      <c r="D1065" s="2">
        <v>-0.4187017</v>
      </c>
      <c r="E1065" s="2">
        <v>-0.4804743</v>
      </c>
      <c r="F1065" s="2">
        <v>-2.7568584</v>
      </c>
      <c r="G1065" s="2">
        <v>0.06149066</v>
      </c>
      <c r="H1065" s="2">
        <v>-0.536705</v>
      </c>
      <c r="I1065" s="2">
        <v>-0.9049864</v>
      </c>
      <c r="J1065" s="2">
        <v>0.2984982</v>
      </c>
      <c r="K1065" s="2">
        <v>0.79417779</v>
      </c>
      <c r="L1065" s="2">
        <v>-1.8304661</v>
      </c>
      <c r="M1065" s="2">
        <v>0.33785609</v>
      </c>
      <c r="N1065" s="2">
        <v>-6.593625</v>
      </c>
      <c r="O1065" s="2">
        <v>-0.829154</v>
      </c>
      <c r="P1065" s="2">
        <v>0.0</v>
      </c>
      <c r="Q1065" s="1">
        <v>0.0</v>
      </c>
      <c r="R1065" s="6">
        <v>0.0</v>
      </c>
      <c r="S1065" s="2">
        <v>0.0</v>
      </c>
      <c r="T1065" s="2">
        <v>0.0</v>
      </c>
      <c r="U1065" s="6">
        <v>0.0</v>
      </c>
      <c r="V1065" s="6"/>
      <c r="W1065" s="6"/>
      <c r="X1065" s="6"/>
      <c r="Y1065" s="6"/>
      <c r="Z1065" s="6"/>
    </row>
    <row r="1066">
      <c r="A1066" s="1" t="s">
        <v>1267</v>
      </c>
      <c r="B1066" s="2">
        <v>-1.0989908</v>
      </c>
      <c r="C1066" s="2">
        <v>1.99468172</v>
      </c>
      <c r="D1066" s="2">
        <v>0.07673349</v>
      </c>
      <c r="E1066" s="2">
        <v>0.08107804</v>
      </c>
      <c r="F1066" s="2">
        <v>-1.6106708</v>
      </c>
      <c r="G1066" s="2">
        <v>0.65692298</v>
      </c>
      <c r="H1066" s="2">
        <v>0.1761762</v>
      </c>
      <c r="I1066" s="2">
        <v>-0.9299318</v>
      </c>
      <c r="J1066" s="2">
        <v>-1.5184714</v>
      </c>
      <c r="K1066" s="2">
        <v>-0.4223058</v>
      </c>
      <c r="L1066" s="2">
        <v>0.16404061</v>
      </c>
      <c r="M1066" s="2">
        <v>0.02355621</v>
      </c>
      <c r="N1066" s="2">
        <v>-3.3276913</v>
      </c>
      <c r="O1066" s="2">
        <v>-0.5615598</v>
      </c>
      <c r="P1066" s="2">
        <v>2.0</v>
      </c>
      <c r="Q1066" s="1">
        <v>0.0</v>
      </c>
      <c r="R1066" s="6">
        <v>0.0</v>
      </c>
      <c r="S1066" s="2">
        <v>0.0</v>
      </c>
      <c r="T1066" s="2">
        <v>1.0</v>
      </c>
      <c r="U1066" s="6">
        <v>1.0</v>
      </c>
      <c r="V1066" s="6"/>
      <c r="W1066" s="6"/>
      <c r="X1066" s="6"/>
      <c r="Y1066" s="6"/>
      <c r="Z1066" s="6"/>
    </row>
    <row r="1067">
      <c r="A1067" s="1" t="s">
        <v>1255</v>
      </c>
      <c r="B1067" s="2">
        <v>-0.4419901</v>
      </c>
      <c r="C1067" s="2">
        <v>-0.204897</v>
      </c>
      <c r="D1067" s="2">
        <v>1.30342244</v>
      </c>
      <c r="E1067" s="2">
        <v>-0.7382489</v>
      </c>
      <c r="F1067" s="2">
        <v>-0.8943036</v>
      </c>
      <c r="G1067" s="2">
        <v>0.59076383</v>
      </c>
      <c r="H1067" s="2">
        <v>-0.9327501</v>
      </c>
      <c r="I1067" s="2">
        <v>-0.9354752</v>
      </c>
      <c r="J1067" s="2">
        <v>-0.5906572</v>
      </c>
      <c r="K1067" s="2">
        <v>0.42788852</v>
      </c>
      <c r="L1067" s="2">
        <v>0.12004414</v>
      </c>
      <c r="M1067" s="2">
        <v>-1.0519837</v>
      </c>
      <c r="N1067" s="2">
        <v>-3.5198814</v>
      </c>
      <c r="O1067" s="2">
        <v>-1.485253</v>
      </c>
      <c r="P1067" s="2">
        <v>-1.0</v>
      </c>
      <c r="Q1067" s="1">
        <v>0.0</v>
      </c>
      <c r="R1067" s="6">
        <v>0.0</v>
      </c>
      <c r="S1067" s="2">
        <v>0.0</v>
      </c>
      <c r="T1067" s="2">
        <v>0.0</v>
      </c>
      <c r="U1067" s="6">
        <v>0.0</v>
      </c>
      <c r="V1067" s="6"/>
      <c r="W1067" s="6"/>
      <c r="X1067" s="6"/>
      <c r="Y1067" s="6"/>
      <c r="Z1067" s="6"/>
    </row>
    <row r="1068">
      <c r="A1068" s="1" t="s">
        <v>1216</v>
      </c>
      <c r="B1068" s="2">
        <v>-1.0461961</v>
      </c>
      <c r="C1068" s="2">
        <v>0.63199517</v>
      </c>
      <c r="D1068" s="2">
        <v>-1.4420243</v>
      </c>
      <c r="E1068" s="2">
        <v>-0.7249263</v>
      </c>
      <c r="F1068" s="2">
        <v>-0.4644833</v>
      </c>
      <c r="G1068" s="2">
        <v>0.3757466</v>
      </c>
      <c r="H1068" s="2">
        <v>-0.3149197</v>
      </c>
      <c r="I1068" s="2">
        <v>-0.9659641</v>
      </c>
      <c r="J1068" s="2">
        <v>0.02359026</v>
      </c>
      <c r="K1068" s="2">
        <v>-1.1179194</v>
      </c>
      <c r="L1068" s="2">
        <v>-0.0852727</v>
      </c>
      <c r="M1068" s="2">
        <v>0.84823295</v>
      </c>
      <c r="N1068" s="2">
        <v>-5.1269599</v>
      </c>
      <c r="O1068" s="2">
        <v>-0.4851288</v>
      </c>
      <c r="P1068" s="2">
        <v>1.0</v>
      </c>
      <c r="Q1068" s="1">
        <v>0.0</v>
      </c>
      <c r="R1068" s="6">
        <v>0.0</v>
      </c>
      <c r="S1068" s="2">
        <v>0.0</v>
      </c>
      <c r="T1068" s="2">
        <v>0.0</v>
      </c>
      <c r="U1068" s="6">
        <v>1.0</v>
      </c>
      <c r="V1068" s="6"/>
      <c r="W1068" s="6"/>
      <c r="X1068" s="6"/>
      <c r="Y1068" s="6"/>
      <c r="Z1068" s="6"/>
    </row>
    <row r="1069">
      <c r="A1069" s="1" t="s">
        <v>1250</v>
      </c>
      <c r="B1069" s="2">
        <v>-0.964071</v>
      </c>
      <c r="C1069" s="2">
        <v>-0.7000082</v>
      </c>
      <c r="D1069" s="2">
        <v>-0.5874526</v>
      </c>
      <c r="E1069" s="2">
        <v>-1.82314</v>
      </c>
      <c r="F1069" s="2">
        <v>-1.3241239</v>
      </c>
      <c r="G1069" s="2">
        <v>1.00425849</v>
      </c>
      <c r="H1069" s="2">
        <v>-1.1545354</v>
      </c>
      <c r="I1069" s="2">
        <v>-1.1045497</v>
      </c>
      <c r="J1069" s="2">
        <v>-0.2727949</v>
      </c>
      <c r="K1069" s="2">
        <v>-1.7597657</v>
      </c>
      <c r="L1069" s="2">
        <v>0.89731514</v>
      </c>
      <c r="M1069" s="2">
        <v>0.13312865</v>
      </c>
      <c r="N1069" s="2">
        <v>-8.9716922</v>
      </c>
      <c r="O1069" s="2">
        <v>-1.9283808</v>
      </c>
      <c r="P1069" s="2">
        <v>-4.0</v>
      </c>
      <c r="Q1069" s="1">
        <v>0.0</v>
      </c>
      <c r="R1069" s="6">
        <v>0.0</v>
      </c>
      <c r="S1069" s="2">
        <v>0.0</v>
      </c>
      <c r="T1069" s="2">
        <v>0.0</v>
      </c>
      <c r="U1069" s="6">
        <v>0.0</v>
      </c>
      <c r="V1069" s="6"/>
      <c r="W1069" s="6"/>
      <c r="X1069" s="6"/>
      <c r="Y1069" s="6"/>
      <c r="Z1069" s="6"/>
    </row>
    <row r="1070">
      <c r="A1070" s="1" t="s">
        <v>1148</v>
      </c>
      <c r="B1070" s="2">
        <v>0.04489442</v>
      </c>
      <c r="C1070" s="2">
        <v>-0.6805971</v>
      </c>
      <c r="D1070" s="2">
        <v>0.39260049</v>
      </c>
      <c r="E1070" s="2">
        <v>-0.6018337</v>
      </c>
      <c r="F1070" s="2">
        <v>-0.3212098</v>
      </c>
      <c r="G1070" s="2">
        <v>0.59076383</v>
      </c>
      <c r="H1070" s="2">
        <v>-0.0139255</v>
      </c>
      <c r="I1070" s="2">
        <v>-1.1682991</v>
      </c>
      <c r="J1070" s="2">
        <v>-0.2255451</v>
      </c>
      <c r="K1070" s="2">
        <v>-0.9902222</v>
      </c>
      <c r="L1070" s="2">
        <v>0.69199827</v>
      </c>
      <c r="M1070" s="2">
        <v>0.13024516</v>
      </c>
      <c r="N1070" s="2">
        <v>-2.803539</v>
      </c>
      <c r="O1070" s="2">
        <v>-0.9512491</v>
      </c>
      <c r="P1070" s="2">
        <v>-3.0</v>
      </c>
      <c r="Q1070" s="1">
        <v>0.0</v>
      </c>
      <c r="R1070" s="6">
        <v>0.0</v>
      </c>
      <c r="S1070" s="2">
        <v>0.0</v>
      </c>
      <c r="T1070" s="2">
        <v>0.0</v>
      </c>
      <c r="U1070" s="6">
        <v>0.0</v>
      </c>
      <c r="V1070" s="6"/>
      <c r="W1070" s="6"/>
      <c r="X1070" s="6"/>
      <c r="Y1070" s="6"/>
      <c r="Z1070" s="6"/>
    </row>
    <row r="1071">
      <c r="A1071" s="1" t="s">
        <v>1192</v>
      </c>
      <c r="B1071" s="2">
        <v>0.48485029</v>
      </c>
      <c r="C1071" s="2">
        <v>-0.6805971</v>
      </c>
      <c r="D1071" s="2">
        <v>-0.5290388</v>
      </c>
      <c r="E1071" s="2">
        <v>-0.7631521</v>
      </c>
      <c r="F1071" s="2">
        <v>0.25188396</v>
      </c>
      <c r="G1071" s="2">
        <v>-0.3023846</v>
      </c>
      <c r="H1071" s="2">
        <v>-0.6475976</v>
      </c>
      <c r="I1071" s="2">
        <v>-1.2403636</v>
      </c>
      <c r="J1071" s="2">
        <v>0.16533967</v>
      </c>
      <c r="K1071" s="2">
        <v>-0.4727126</v>
      </c>
      <c r="L1071" s="2">
        <v>-0.5985649</v>
      </c>
      <c r="M1071" s="2">
        <v>1.12216404</v>
      </c>
      <c r="N1071" s="2">
        <v>-3.781871</v>
      </c>
      <c r="O1071" s="2">
        <v>-0.5761637</v>
      </c>
      <c r="P1071" s="2">
        <v>-1.0</v>
      </c>
      <c r="Q1071" s="1">
        <v>0.0</v>
      </c>
      <c r="R1071" s="6">
        <v>0.0</v>
      </c>
      <c r="S1071" s="2">
        <v>0.0</v>
      </c>
      <c r="T1071" s="2">
        <v>0.0</v>
      </c>
      <c r="U1071" s="6">
        <v>0.0</v>
      </c>
      <c r="V1071" s="6"/>
      <c r="W1071" s="6"/>
      <c r="X1071" s="6"/>
      <c r="Y1071" s="6"/>
      <c r="Z1071" s="6"/>
    </row>
    <row r="1072">
      <c r="A1072" s="1" t="s">
        <v>1259</v>
      </c>
      <c r="B1072" s="2">
        <v>0.20914461</v>
      </c>
      <c r="C1072" s="2">
        <v>0.09922492</v>
      </c>
      <c r="D1072" s="2">
        <v>-1.1802441</v>
      </c>
      <c r="E1072" s="2">
        <v>-0.2296079</v>
      </c>
      <c r="F1072" s="2">
        <v>-0.4644833</v>
      </c>
      <c r="G1072" s="2">
        <v>-0.0542878</v>
      </c>
      <c r="H1072" s="2">
        <v>-0.7584903</v>
      </c>
      <c r="I1072" s="2">
        <v>-1.2902544</v>
      </c>
      <c r="J1072" s="2">
        <v>1.60860633</v>
      </c>
      <c r="K1072" s="2">
        <v>-0.8053974</v>
      </c>
      <c r="L1072" s="2">
        <v>-0.4372445</v>
      </c>
      <c r="M1072" s="2">
        <v>0.16773047</v>
      </c>
      <c r="N1072" s="2">
        <v>-4.1199511</v>
      </c>
      <c r="O1072" s="2">
        <v>-0.6407691</v>
      </c>
      <c r="P1072" s="2">
        <v>0.0</v>
      </c>
      <c r="Q1072" s="1">
        <v>0.0</v>
      </c>
      <c r="R1072" s="6">
        <v>0.0</v>
      </c>
      <c r="S1072" s="2">
        <v>0.0</v>
      </c>
      <c r="T1072" s="2">
        <v>0.0</v>
      </c>
      <c r="U1072" s="6">
        <v>0.0</v>
      </c>
      <c r="V1072" s="6"/>
      <c r="W1072" s="6"/>
      <c r="X1072" s="6"/>
      <c r="Y1072" s="6"/>
      <c r="Z1072" s="6"/>
    </row>
    <row r="1073">
      <c r="A1073" s="1" t="s">
        <v>1164</v>
      </c>
      <c r="B1073" s="2">
        <v>-0.3657311</v>
      </c>
      <c r="C1073" s="2">
        <v>-0.6805971</v>
      </c>
      <c r="D1073" s="2">
        <v>-0.1244695</v>
      </c>
      <c r="E1073" s="2">
        <v>0.27007499</v>
      </c>
      <c r="F1073" s="2">
        <v>-0.1779364</v>
      </c>
      <c r="G1073" s="2">
        <v>-0.1535266</v>
      </c>
      <c r="H1073" s="2">
        <v>0.25538522</v>
      </c>
      <c r="I1073" s="2">
        <v>-1.2985695</v>
      </c>
      <c r="J1073" s="2">
        <v>-0.6507933</v>
      </c>
      <c r="K1073" s="2">
        <v>-1.1111985</v>
      </c>
      <c r="L1073" s="2">
        <v>0.82398769</v>
      </c>
      <c r="M1073" s="2">
        <v>2.74844964</v>
      </c>
      <c r="N1073" s="2">
        <v>-1.5108974</v>
      </c>
      <c r="O1073" s="2">
        <v>0.20170173</v>
      </c>
      <c r="P1073" s="2">
        <v>0.0</v>
      </c>
      <c r="Q1073" s="1">
        <v>0.0</v>
      </c>
      <c r="R1073" s="6">
        <v>0.0</v>
      </c>
      <c r="S1073" s="2">
        <v>0.0</v>
      </c>
      <c r="T1073" s="2">
        <v>0.0</v>
      </c>
      <c r="U1073" s="6">
        <v>0.0</v>
      </c>
      <c r="V1073" s="6"/>
      <c r="W1073" s="6"/>
      <c r="X1073" s="6"/>
      <c r="Y1073" s="6"/>
      <c r="Z1073" s="6"/>
    </row>
    <row r="1074">
      <c r="A1074" s="1" t="s">
        <v>1155</v>
      </c>
      <c r="B1074" s="2">
        <v>-1.2456428</v>
      </c>
      <c r="C1074" s="2">
        <v>-0.6805971</v>
      </c>
      <c r="D1074" s="2">
        <v>0.19788795</v>
      </c>
      <c r="E1074" s="2">
        <v>-1.4982646</v>
      </c>
      <c r="F1074" s="2">
        <v>0.3951574</v>
      </c>
      <c r="G1074" s="2">
        <v>0.69000255</v>
      </c>
      <c r="H1074" s="2">
        <v>-0.8535411</v>
      </c>
      <c r="I1074" s="2">
        <v>-1.3179715</v>
      </c>
      <c r="J1074" s="2">
        <v>0.29420276</v>
      </c>
      <c r="K1074" s="2">
        <v>-1.2355352</v>
      </c>
      <c r="L1074" s="2">
        <v>-0.2465931</v>
      </c>
      <c r="M1074" s="2">
        <v>0.20521578</v>
      </c>
      <c r="N1074" s="2">
        <v>-5.7003595</v>
      </c>
      <c r="O1074" s="2">
        <v>-1.2320497</v>
      </c>
      <c r="P1074" s="2">
        <v>-4.0</v>
      </c>
      <c r="Q1074" s="1">
        <v>0.0</v>
      </c>
      <c r="R1074" s="6">
        <v>0.0</v>
      </c>
      <c r="S1074" s="2">
        <v>0.0</v>
      </c>
      <c r="T1074" s="2">
        <v>0.0</v>
      </c>
      <c r="U1074" s="6">
        <v>0.0</v>
      </c>
      <c r="V1074" s="6"/>
      <c r="W1074" s="6"/>
      <c r="X1074" s="6"/>
      <c r="Y1074" s="6"/>
      <c r="Z1074" s="6"/>
    </row>
    <row r="1075">
      <c r="A1075" s="1" t="s">
        <v>1109</v>
      </c>
      <c r="B1075" s="2">
        <v>0.23260893</v>
      </c>
      <c r="C1075" s="2">
        <v>-0.6805971</v>
      </c>
      <c r="D1075" s="2">
        <v>0.23899393</v>
      </c>
      <c r="E1075" s="2">
        <v>-2.8158987</v>
      </c>
      <c r="F1075" s="2">
        <v>-1.3241239</v>
      </c>
      <c r="G1075" s="2">
        <v>0.49152511</v>
      </c>
      <c r="H1075" s="2">
        <v>-0.3149197</v>
      </c>
      <c r="I1075" s="2">
        <v>-1.4149815</v>
      </c>
      <c r="J1075" s="2">
        <v>-0.9171103</v>
      </c>
      <c r="K1075" s="2">
        <v>0.59927158</v>
      </c>
      <c r="L1075" s="2">
        <v>0.67733278</v>
      </c>
      <c r="M1075" s="2">
        <v>-0.3628308</v>
      </c>
      <c r="N1075" s="2">
        <v>-6.0611387</v>
      </c>
      <c r="O1075" s="2">
        <v>-2.1285468</v>
      </c>
      <c r="P1075" s="2">
        <v>2.0</v>
      </c>
      <c r="Q1075" s="1">
        <v>0.0</v>
      </c>
      <c r="R1075" s="6">
        <v>0.0</v>
      </c>
      <c r="S1075" s="2">
        <v>0.0</v>
      </c>
      <c r="T1075" s="2">
        <v>1.0</v>
      </c>
      <c r="U1075" s="6">
        <v>1.0</v>
      </c>
      <c r="V1075" s="6"/>
      <c r="W1075" s="6"/>
      <c r="X1075" s="6"/>
      <c r="Y1075" s="6"/>
      <c r="Z1075" s="6"/>
    </row>
    <row r="1076">
      <c r="A1076" s="1" t="s">
        <v>1247</v>
      </c>
      <c r="B1076" s="2">
        <v>0.80748459</v>
      </c>
      <c r="C1076" s="2">
        <v>1.08774828</v>
      </c>
      <c r="D1076" s="2">
        <v>0.14163767</v>
      </c>
      <c r="E1076" s="2">
        <v>-0.6403693</v>
      </c>
      <c r="F1076" s="2">
        <v>-0.6077567</v>
      </c>
      <c r="G1076" s="2">
        <v>-0.3189244</v>
      </c>
      <c r="H1076" s="2">
        <v>-0.1881853</v>
      </c>
      <c r="I1076" s="2">
        <v>-1.4260683</v>
      </c>
      <c r="J1076" s="2">
        <v>2.14983133</v>
      </c>
      <c r="K1076" s="2">
        <v>-1.598464</v>
      </c>
      <c r="L1076" s="2">
        <v>1.5865932</v>
      </c>
      <c r="M1076" s="2">
        <v>0.95203842</v>
      </c>
      <c r="N1076" s="2">
        <v>0.32647572</v>
      </c>
      <c r="O1076" s="2">
        <v>-0.2473147</v>
      </c>
      <c r="P1076" s="2">
        <v>-2.0</v>
      </c>
      <c r="Q1076" s="1">
        <v>0.0</v>
      </c>
      <c r="R1076" s="6">
        <v>0.0</v>
      </c>
      <c r="S1076" s="2">
        <v>0.0</v>
      </c>
      <c r="T1076" s="2">
        <v>0.0</v>
      </c>
      <c r="U1076" s="6">
        <v>0.0</v>
      </c>
      <c r="V1076" s="6"/>
      <c r="W1076" s="6"/>
      <c r="X1076" s="6"/>
      <c r="Y1076" s="6"/>
      <c r="Z1076" s="6"/>
    </row>
    <row r="1077">
      <c r="A1077" s="1" t="s">
        <v>1176</v>
      </c>
      <c r="B1077" s="2">
        <v>-0.964071</v>
      </c>
      <c r="C1077" s="2">
        <v>-1.4518888</v>
      </c>
      <c r="D1077" s="2">
        <v>1.37698051</v>
      </c>
      <c r="E1077" s="2">
        <v>-1.5461154</v>
      </c>
      <c r="F1077" s="2">
        <v>-0.6077567</v>
      </c>
      <c r="G1077" s="2">
        <v>1.66584996</v>
      </c>
      <c r="H1077" s="2">
        <v>-1.265428</v>
      </c>
      <c r="I1077" s="2">
        <v>-1.4399269</v>
      </c>
      <c r="J1077" s="2">
        <v>0.04077201</v>
      </c>
      <c r="K1077" s="2">
        <v>0.12880829</v>
      </c>
      <c r="L1077" s="2">
        <v>-0.7745508</v>
      </c>
      <c r="M1077" s="2">
        <v>-0.9568287</v>
      </c>
      <c r="N1077" s="2">
        <v>-5.5606866</v>
      </c>
      <c r="O1077" s="2">
        <v>-2.0877923</v>
      </c>
      <c r="P1077" s="2">
        <v>0.0</v>
      </c>
      <c r="Q1077" s="1">
        <v>0.0</v>
      </c>
      <c r="R1077" s="6">
        <v>0.0</v>
      </c>
      <c r="S1077" s="2">
        <v>0.0</v>
      </c>
      <c r="T1077" s="2">
        <v>0.0</v>
      </c>
      <c r="U1077" s="6">
        <v>0.0</v>
      </c>
      <c r="V1077" s="6"/>
      <c r="W1077" s="6"/>
      <c r="X1077" s="6"/>
      <c r="Y1077" s="6"/>
      <c r="Z1077" s="6"/>
    </row>
    <row r="1078">
      <c r="A1078" s="1" t="s">
        <v>1123</v>
      </c>
      <c r="B1078" s="2">
        <v>-0.2484095</v>
      </c>
      <c r="C1078" s="2">
        <v>-0.7025201</v>
      </c>
      <c r="D1078" s="2">
        <v>0.61976511</v>
      </c>
      <c r="E1078" s="2">
        <v>-0.2577169</v>
      </c>
      <c r="F1078" s="2">
        <v>-1.3241239</v>
      </c>
      <c r="G1078" s="2">
        <v>0.90501977</v>
      </c>
      <c r="H1078" s="2">
        <v>-0.615914</v>
      </c>
      <c r="I1078" s="2">
        <v>-1.4621006</v>
      </c>
      <c r="J1078" s="2">
        <v>-1.1920183</v>
      </c>
      <c r="K1078" s="2">
        <v>-0.7415488</v>
      </c>
      <c r="L1078" s="2">
        <v>0.26669904</v>
      </c>
      <c r="M1078" s="2">
        <v>0.83669901</v>
      </c>
      <c r="N1078" s="2">
        <v>-4.8620207</v>
      </c>
      <c r="O1078" s="2">
        <v>-1.2359829</v>
      </c>
      <c r="P1078" s="2">
        <v>1.0</v>
      </c>
      <c r="Q1078" s="1">
        <v>0.0</v>
      </c>
      <c r="R1078" s="6">
        <v>0.0</v>
      </c>
      <c r="S1078" s="2">
        <v>0.0</v>
      </c>
      <c r="T1078" s="2">
        <v>0.0</v>
      </c>
      <c r="U1078" s="6">
        <v>1.0</v>
      </c>
      <c r="V1078" s="6"/>
      <c r="W1078" s="6"/>
      <c r="X1078" s="6"/>
      <c r="Y1078" s="6"/>
      <c r="Z1078" s="6"/>
    </row>
    <row r="1079">
      <c r="A1079" s="1" t="s">
        <v>1188</v>
      </c>
      <c r="B1079" s="2">
        <v>0.07422481</v>
      </c>
      <c r="C1079" s="2">
        <v>-0.6805971</v>
      </c>
      <c r="D1079" s="2">
        <v>0.68250581</v>
      </c>
      <c r="E1079" s="2">
        <v>-0.4539831</v>
      </c>
      <c r="F1079" s="2">
        <v>-0.8943036</v>
      </c>
      <c r="G1079" s="2">
        <v>-0.5504814</v>
      </c>
      <c r="H1079" s="2">
        <v>0.36627785</v>
      </c>
      <c r="I1079" s="2">
        <v>-1.5452519</v>
      </c>
      <c r="J1079" s="2">
        <v>0.63783768</v>
      </c>
      <c r="K1079" s="2">
        <v>0.11200603</v>
      </c>
      <c r="L1079" s="2">
        <v>1.49860026</v>
      </c>
      <c r="M1079" s="2">
        <v>1.27210526</v>
      </c>
      <c r="N1079" s="2">
        <v>-0.5337619</v>
      </c>
      <c r="O1079" s="2">
        <v>-0.4416092</v>
      </c>
      <c r="P1079" s="2">
        <v>1.0</v>
      </c>
      <c r="Q1079" s="1">
        <v>0.0</v>
      </c>
      <c r="R1079" s="6">
        <v>0.0</v>
      </c>
      <c r="S1079" s="2">
        <v>0.0</v>
      </c>
      <c r="T1079" s="2">
        <v>0.0</v>
      </c>
      <c r="U1079" s="6">
        <v>1.0</v>
      </c>
      <c r="V1079" s="6"/>
      <c r="W1079" s="6"/>
      <c r="X1079" s="6"/>
      <c r="Y1079" s="6"/>
      <c r="Z1079" s="6"/>
    </row>
    <row r="1080">
      <c r="A1080" s="1" t="s">
        <v>1134</v>
      </c>
      <c r="B1080" s="2">
        <v>-0.6297046</v>
      </c>
      <c r="C1080" s="2">
        <v>-0.6808792</v>
      </c>
      <c r="D1080" s="2">
        <v>-0.5506736</v>
      </c>
      <c r="E1080" s="2">
        <v>-0.7626761</v>
      </c>
      <c r="F1080" s="2">
        <v>1.54134496</v>
      </c>
      <c r="G1080" s="2">
        <v>0.3757466</v>
      </c>
      <c r="H1080" s="2">
        <v>-0.1248181</v>
      </c>
      <c r="I1080" s="2">
        <v>-1.5785125</v>
      </c>
      <c r="J1080" s="2">
        <v>0.46172478</v>
      </c>
      <c r="K1080" s="2">
        <v>0.08176197</v>
      </c>
      <c r="L1080" s="2">
        <v>-0.5838994</v>
      </c>
      <c r="M1080" s="2">
        <v>-0.132152</v>
      </c>
      <c r="N1080" s="2">
        <v>-1.9779385</v>
      </c>
      <c r="O1080" s="2">
        <v>-0.5824656</v>
      </c>
      <c r="P1080" s="2">
        <v>-2.0</v>
      </c>
      <c r="Q1080" s="1">
        <v>0.0</v>
      </c>
      <c r="R1080" s="6">
        <v>0.0</v>
      </c>
      <c r="S1080" s="2">
        <v>0.0</v>
      </c>
      <c r="T1080" s="2">
        <v>0.0</v>
      </c>
      <c r="U1080" s="6">
        <v>0.0</v>
      </c>
      <c r="V1080" s="6"/>
      <c r="W1080" s="6"/>
      <c r="X1080" s="6"/>
      <c r="Y1080" s="6"/>
      <c r="Z1080" s="6"/>
    </row>
    <row r="1081">
      <c r="A1081" s="1" t="s">
        <v>1246</v>
      </c>
      <c r="B1081" s="2">
        <v>-2.9702698</v>
      </c>
      <c r="C1081" s="2">
        <v>-0.6971594</v>
      </c>
      <c r="D1081" s="2">
        <v>1.80967503</v>
      </c>
      <c r="E1081" s="2">
        <v>-0.062729</v>
      </c>
      <c r="F1081" s="2">
        <v>-1.037577</v>
      </c>
      <c r="G1081" s="2">
        <v>3.61754477</v>
      </c>
      <c r="H1081" s="2">
        <v>-3.0713937</v>
      </c>
      <c r="I1081" s="2">
        <v>-1.7475869</v>
      </c>
      <c r="J1081" s="2">
        <v>-2.3775587</v>
      </c>
      <c r="K1081" s="2">
        <v>0.32035406</v>
      </c>
      <c r="L1081" s="2">
        <v>-1.7571387</v>
      </c>
      <c r="M1081" s="2">
        <v>-0.7722857</v>
      </c>
      <c r="N1081" s="2">
        <v>-7.7328609</v>
      </c>
      <c r="O1081" s="2">
        <v>-2.4469693</v>
      </c>
      <c r="P1081" s="2">
        <v>-3.0</v>
      </c>
      <c r="Q1081" s="1">
        <v>0.0</v>
      </c>
      <c r="R1081" s="6">
        <v>0.0</v>
      </c>
      <c r="S1081" s="2">
        <v>0.0</v>
      </c>
      <c r="T1081" s="2">
        <v>0.0</v>
      </c>
      <c r="U1081" s="6">
        <v>0.0</v>
      </c>
      <c r="V1081" s="6"/>
      <c r="W1081" s="6"/>
      <c r="X1081" s="6"/>
      <c r="Y1081" s="6"/>
      <c r="Z1081" s="6"/>
    </row>
    <row r="1082">
      <c r="A1082" s="1" t="s">
        <v>1175</v>
      </c>
      <c r="B1082" s="2">
        <v>-2.2663404</v>
      </c>
      <c r="C1082" s="2">
        <v>1.68874865</v>
      </c>
      <c r="D1082" s="2">
        <v>-0.7626939</v>
      </c>
      <c r="E1082" s="2">
        <v>-1.4432489</v>
      </c>
      <c r="F1082" s="2">
        <v>-0.8943036</v>
      </c>
      <c r="G1082" s="2">
        <v>1.8643274</v>
      </c>
      <c r="H1082" s="2">
        <v>-1.914942</v>
      </c>
      <c r="I1082" s="2">
        <v>-1.7780758</v>
      </c>
      <c r="J1082" s="2">
        <v>-2.192855</v>
      </c>
      <c r="K1082" s="2">
        <v>0.90171226</v>
      </c>
      <c r="L1082" s="2">
        <v>-1.7424732</v>
      </c>
      <c r="M1082" s="2">
        <v>0.42724413</v>
      </c>
      <c r="N1082" s="2">
        <v>-7.6215512</v>
      </c>
      <c r="O1082" s="2">
        <v>-1.5555264</v>
      </c>
      <c r="P1082" s="2">
        <v>0.0</v>
      </c>
      <c r="Q1082" s="1">
        <v>0.0</v>
      </c>
      <c r="R1082" s="6">
        <v>0.0</v>
      </c>
      <c r="S1082" s="2">
        <v>0.0</v>
      </c>
      <c r="T1082" s="2">
        <v>0.0</v>
      </c>
      <c r="U1082" s="6">
        <v>0.0</v>
      </c>
      <c r="V1082" s="6"/>
      <c r="W1082" s="6"/>
      <c r="X1082" s="6"/>
      <c r="Y1082" s="6"/>
      <c r="Z1082" s="6"/>
    </row>
    <row r="1083">
      <c r="A1083" s="1" t="s">
        <v>1190</v>
      </c>
      <c r="B1083" s="2">
        <v>-0.5769099</v>
      </c>
      <c r="C1083" s="2">
        <v>2.04339873</v>
      </c>
      <c r="D1083" s="2">
        <v>-0.7583669</v>
      </c>
      <c r="E1083" s="2">
        <v>1.13120698</v>
      </c>
      <c r="F1083" s="2">
        <v>-1.4673974</v>
      </c>
      <c r="G1083" s="2">
        <v>0.69000255</v>
      </c>
      <c r="H1083" s="2">
        <v>-0.457496</v>
      </c>
      <c r="I1083" s="2">
        <v>-1.8224232</v>
      </c>
      <c r="J1083" s="2">
        <v>1.8878097</v>
      </c>
      <c r="K1083" s="2">
        <v>-1.7362426</v>
      </c>
      <c r="L1083" s="2">
        <v>1.30794888</v>
      </c>
      <c r="M1083" s="2">
        <v>1.22308602</v>
      </c>
      <c r="N1083" s="2">
        <v>-0.2478075</v>
      </c>
      <c r="O1083" s="2">
        <v>0.08056567</v>
      </c>
      <c r="P1083" s="2">
        <v>2.0</v>
      </c>
      <c r="Q1083" s="1">
        <v>0.0</v>
      </c>
      <c r="R1083" s="6">
        <v>0.0</v>
      </c>
      <c r="S1083" s="2">
        <v>0.0</v>
      </c>
      <c r="T1083" s="2">
        <v>1.0</v>
      </c>
      <c r="U1083" s="6">
        <v>1.0</v>
      </c>
      <c r="V1083" s="6"/>
      <c r="W1083" s="6"/>
      <c r="X1083" s="6"/>
      <c r="Y1083" s="6"/>
      <c r="Z1083" s="6"/>
    </row>
    <row r="1084">
      <c r="A1084" s="1" t="s">
        <v>1230</v>
      </c>
      <c r="B1084" s="2">
        <v>-0.958205</v>
      </c>
      <c r="C1084" s="2">
        <v>-0.593208</v>
      </c>
      <c r="D1084" s="2">
        <v>0.24332088</v>
      </c>
      <c r="E1084" s="2">
        <v>-1.7933718</v>
      </c>
      <c r="F1084" s="2">
        <v>-0.4644833</v>
      </c>
      <c r="G1084" s="2">
        <v>1.66584996</v>
      </c>
      <c r="H1084" s="2">
        <v>-1.8040494</v>
      </c>
      <c r="I1084" s="2">
        <v>-1.8251949</v>
      </c>
      <c r="J1084" s="2">
        <v>-0.1997724</v>
      </c>
      <c r="K1084" s="2">
        <v>-1.8639398</v>
      </c>
      <c r="L1084" s="2">
        <v>-0.8772092</v>
      </c>
      <c r="M1084" s="2">
        <v>0.34650655</v>
      </c>
      <c r="N1084" s="2">
        <v>-8.9113416</v>
      </c>
      <c r="O1084" s="2">
        <v>-2.0479413</v>
      </c>
      <c r="P1084" s="2">
        <v>-3.0</v>
      </c>
      <c r="Q1084" s="1">
        <v>0.0</v>
      </c>
      <c r="R1084" s="6">
        <v>0.0</v>
      </c>
      <c r="S1084" s="2">
        <v>0.0</v>
      </c>
      <c r="T1084" s="2">
        <v>0.0</v>
      </c>
      <c r="U1084" s="6">
        <v>0.0</v>
      </c>
      <c r="V1084" s="6"/>
      <c r="W1084" s="6"/>
      <c r="X1084" s="6"/>
      <c r="Y1084" s="6"/>
      <c r="Z1084" s="6"/>
    </row>
    <row r="1085">
      <c r="A1085" s="1" t="s">
        <v>1184</v>
      </c>
      <c r="B1085" s="2">
        <v>-1.9789026</v>
      </c>
      <c r="C1085" s="2">
        <v>-0.6805971</v>
      </c>
      <c r="D1085" s="2">
        <v>-0.8211076</v>
      </c>
      <c r="E1085" s="2">
        <v>-2.4228943</v>
      </c>
      <c r="F1085" s="2">
        <v>0.10861051</v>
      </c>
      <c r="G1085" s="2">
        <v>1.64931017</v>
      </c>
      <c r="H1085" s="2">
        <v>-1.6931567</v>
      </c>
      <c r="I1085" s="2">
        <v>-2.0968227</v>
      </c>
      <c r="J1085" s="2">
        <v>-0.3844762</v>
      </c>
      <c r="K1085" s="2">
        <v>0.36067948</v>
      </c>
      <c r="L1085" s="2">
        <v>-1.3905014</v>
      </c>
      <c r="M1085" s="2">
        <v>-0.0888997</v>
      </c>
      <c r="N1085" s="2">
        <v>-8.9036638</v>
      </c>
      <c r="O1085" s="2">
        <v>-2.1095393</v>
      </c>
      <c r="P1085" s="2">
        <v>-1.0</v>
      </c>
      <c r="Q1085" s="1">
        <v>0.0</v>
      </c>
      <c r="R1085" s="6">
        <v>0.0</v>
      </c>
      <c r="S1085" s="2">
        <v>0.0</v>
      </c>
      <c r="T1085" s="2">
        <v>0.0</v>
      </c>
      <c r="U1085" s="6">
        <v>0.0</v>
      </c>
      <c r="V1085" s="6"/>
      <c r="W1085" s="6"/>
      <c r="X1085" s="6"/>
      <c r="Y1085" s="6"/>
      <c r="Z1085" s="6"/>
    </row>
    <row r="1086">
      <c r="A1086" s="1" t="s">
        <v>1186</v>
      </c>
      <c r="B1086" s="2">
        <v>-1.9437061</v>
      </c>
      <c r="C1086" s="2">
        <v>-0.6805971</v>
      </c>
      <c r="D1086" s="2">
        <v>-1.9742385</v>
      </c>
      <c r="E1086" s="2">
        <v>-1.8488985</v>
      </c>
      <c r="F1086" s="2">
        <v>1.11152462</v>
      </c>
      <c r="G1086" s="2">
        <v>1.51699188</v>
      </c>
      <c r="H1086" s="2">
        <v>-0.8060157</v>
      </c>
      <c r="I1086" s="2">
        <v>-2.2852991</v>
      </c>
      <c r="J1086" s="2">
        <v>0.31997538</v>
      </c>
      <c r="K1086" s="2">
        <v>-1.9009047</v>
      </c>
      <c r="L1086" s="2">
        <v>-0.5985649</v>
      </c>
      <c r="M1086" s="2">
        <v>1.1884842</v>
      </c>
      <c r="N1086" s="2">
        <v>-8.1087674</v>
      </c>
      <c r="O1086" s="2">
        <v>-1.2459005</v>
      </c>
      <c r="P1086" s="2">
        <v>1.0</v>
      </c>
      <c r="Q1086" s="1">
        <v>0.0</v>
      </c>
      <c r="R1086" s="6">
        <v>0.0</v>
      </c>
      <c r="S1086" s="2">
        <v>0.0</v>
      </c>
      <c r="T1086" s="2">
        <v>0.0</v>
      </c>
      <c r="U1086" s="6">
        <v>1.0</v>
      </c>
      <c r="V1086" s="6"/>
      <c r="W1086" s="6"/>
      <c r="X1086" s="6"/>
      <c r="Y1086" s="6"/>
      <c r="Z1086" s="6"/>
    </row>
    <row r="1087">
      <c r="A1087" s="1" t="s">
        <v>1244</v>
      </c>
      <c r="B1087" s="2">
        <v>-1.0506588</v>
      </c>
      <c r="C1087" s="2">
        <v>-0.1099041</v>
      </c>
      <c r="D1087" s="2">
        <v>-1.1735718</v>
      </c>
      <c r="E1087" s="2">
        <v>-1.6308476</v>
      </c>
      <c r="F1087" s="2">
        <v>0.41727284</v>
      </c>
      <c r="G1087" s="2">
        <v>0.71093479</v>
      </c>
      <c r="H1087" s="2">
        <v>-1.3919228</v>
      </c>
      <c r="I1087" s="2">
        <v>2.61668742</v>
      </c>
      <c r="J1087" s="2">
        <v>-0.4273293</v>
      </c>
      <c r="K1087" s="2">
        <v>0.99469722</v>
      </c>
      <c r="L1087" s="2">
        <v>-1.9541575</v>
      </c>
      <c r="M1087" s="2">
        <v>-0.0627854</v>
      </c>
      <c r="N1087" s="2">
        <v>0.87068977</v>
      </c>
      <c r="O1087" s="2">
        <v>0.73973928</v>
      </c>
      <c r="P1087" s="2">
        <v>0.0</v>
      </c>
      <c r="Q1087" s="2">
        <v>0.0</v>
      </c>
      <c r="R1087" s="7">
        <v>0.0</v>
      </c>
      <c r="S1087" s="1">
        <v>0.0</v>
      </c>
      <c r="T1087" s="1">
        <v>0.0</v>
      </c>
      <c r="U1087" s="7">
        <v>0.0</v>
      </c>
      <c r="V1087" s="7"/>
      <c r="W1087" s="7"/>
      <c r="X1087" s="7"/>
      <c r="Y1087" s="7"/>
      <c r="Z1087" s="7"/>
    </row>
    <row r="1088">
      <c r="A1088" s="1" t="s">
        <v>1070</v>
      </c>
      <c r="B1088" s="2">
        <v>2.13224747</v>
      </c>
      <c r="C1088" s="2">
        <v>0.62951362</v>
      </c>
      <c r="D1088" s="2">
        <v>1.64208534</v>
      </c>
      <c r="E1088" s="2">
        <v>1.66403114</v>
      </c>
      <c r="F1088" s="2">
        <v>-0.2274852</v>
      </c>
      <c r="G1088" s="2">
        <v>-1.9435072</v>
      </c>
      <c r="H1088" s="2">
        <v>0.95917048</v>
      </c>
      <c r="I1088" s="2">
        <v>2.05691885</v>
      </c>
      <c r="J1088" s="2">
        <v>0.75668807</v>
      </c>
      <c r="K1088" s="2">
        <v>0.68935278</v>
      </c>
      <c r="L1088" s="2">
        <v>1.35032505</v>
      </c>
      <c r="M1088" s="2">
        <v>0.18756548</v>
      </c>
      <c r="N1088" s="2">
        <v>4.41036377</v>
      </c>
      <c r="O1088" s="2">
        <v>1.6911528</v>
      </c>
      <c r="P1088" s="2">
        <v>0.0</v>
      </c>
      <c r="Q1088" s="2">
        <v>0.0</v>
      </c>
      <c r="R1088" s="7">
        <v>0.0</v>
      </c>
      <c r="S1088" s="1">
        <v>0.0</v>
      </c>
      <c r="T1088" s="1">
        <v>0.0</v>
      </c>
      <c r="U1088" s="7">
        <v>1.0</v>
      </c>
      <c r="V1088" s="7"/>
      <c r="W1088" s="7"/>
      <c r="X1088" s="7"/>
      <c r="Y1088" s="7"/>
      <c r="Z1088" s="7"/>
    </row>
    <row r="1089">
      <c r="A1089" s="1" t="s">
        <v>1240</v>
      </c>
      <c r="B1089" s="2">
        <v>0.71872077</v>
      </c>
      <c r="C1089" s="2">
        <v>-2.5849711</v>
      </c>
      <c r="D1089" s="2">
        <v>0.11747505</v>
      </c>
      <c r="E1089" s="2">
        <v>0.64462714</v>
      </c>
      <c r="F1089" s="2">
        <v>0.57846235</v>
      </c>
      <c r="G1089" s="2">
        <v>-1.3746982</v>
      </c>
      <c r="H1089" s="2">
        <v>0.95917048</v>
      </c>
      <c r="I1089" s="2">
        <v>1.77791194</v>
      </c>
      <c r="J1089" s="2">
        <v>1.05674726</v>
      </c>
      <c r="K1089" s="2">
        <v>-0.1097909</v>
      </c>
      <c r="L1089" s="2">
        <v>-0.8955358</v>
      </c>
      <c r="M1089" s="2">
        <v>0.1595542</v>
      </c>
      <c r="N1089" s="2">
        <v>-8.7321058</v>
      </c>
      <c r="O1089" s="2">
        <v>0.23855144</v>
      </c>
      <c r="P1089" s="2">
        <v>0.0</v>
      </c>
      <c r="Q1089" s="2">
        <v>0.0</v>
      </c>
      <c r="R1089" s="7">
        <v>0.0</v>
      </c>
      <c r="S1089" s="1">
        <v>0.0</v>
      </c>
      <c r="T1089" s="1">
        <v>0.0</v>
      </c>
      <c r="U1089" s="7">
        <v>0.0</v>
      </c>
      <c r="V1089" s="7"/>
      <c r="W1089" s="7"/>
      <c r="X1089" s="7"/>
      <c r="Y1089" s="7"/>
      <c r="Z1089" s="7"/>
    </row>
    <row r="1090">
      <c r="A1090" s="1" t="s">
        <v>1084</v>
      </c>
      <c r="B1090" s="2">
        <v>1.4666708</v>
      </c>
      <c r="C1090" s="2">
        <v>0.85943425</v>
      </c>
      <c r="D1090" s="2">
        <v>0.29372229</v>
      </c>
      <c r="E1090" s="2">
        <v>0.99572279</v>
      </c>
      <c r="F1090" s="2">
        <v>0.4978676</v>
      </c>
      <c r="G1090" s="2">
        <v>-1.4505394</v>
      </c>
      <c r="H1090" s="2">
        <v>1.8925633</v>
      </c>
      <c r="I1090" s="2">
        <v>1.65507871</v>
      </c>
      <c r="J1090" s="2">
        <v>-0.5760073</v>
      </c>
      <c r="K1090" s="2">
        <v>0.70843681</v>
      </c>
      <c r="L1090" s="2">
        <v>0.65776883</v>
      </c>
      <c r="M1090" s="2">
        <v>-0.2326038</v>
      </c>
      <c r="N1090" s="2">
        <v>3.5123652</v>
      </c>
      <c r="O1090" s="2">
        <v>1.50395175</v>
      </c>
      <c r="P1090" s="2">
        <v>0.0</v>
      </c>
      <c r="Q1090" s="2">
        <v>0.0</v>
      </c>
      <c r="R1090" s="7">
        <v>0.0</v>
      </c>
      <c r="S1090" s="1">
        <v>0.0</v>
      </c>
      <c r="T1090" s="1">
        <v>0.0</v>
      </c>
      <c r="U1090" s="7">
        <v>0.0</v>
      </c>
      <c r="V1090" s="7"/>
      <c r="W1090" s="7"/>
      <c r="X1090" s="7"/>
      <c r="Y1090" s="7"/>
      <c r="Z1090" s="7"/>
    </row>
    <row r="1091">
      <c r="A1091" s="1" t="s">
        <v>1071</v>
      </c>
      <c r="B1091" s="2">
        <v>0.39911217</v>
      </c>
      <c r="C1091" s="2">
        <v>0.36980737</v>
      </c>
      <c r="D1091" s="2">
        <v>0.71642909</v>
      </c>
      <c r="E1091" s="2">
        <v>1.07900913</v>
      </c>
      <c r="F1091" s="2">
        <v>1.62619416</v>
      </c>
      <c r="G1091" s="2">
        <v>-0.7869289</v>
      </c>
      <c r="H1091" s="2">
        <v>0.40441815</v>
      </c>
      <c r="I1091" s="2">
        <v>1.65332395</v>
      </c>
      <c r="J1091" s="2">
        <v>0.43770622</v>
      </c>
      <c r="K1091" s="2">
        <v>1.07341883</v>
      </c>
      <c r="L1091" s="2">
        <v>-0.5789387</v>
      </c>
      <c r="M1091" s="2">
        <v>-1.4633496</v>
      </c>
      <c r="N1091" s="2">
        <v>3.34876297</v>
      </c>
      <c r="O1091" s="2">
        <v>1.28398661</v>
      </c>
      <c r="P1091" s="2">
        <v>0.0</v>
      </c>
      <c r="Q1091" s="2">
        <v>0.0</v>
      </c>
      <c r="R1091" s="7">
        <v>0.0</v>
      </c>
      <c r="S1091" s="1">
        <v>0.0</v>
      </c>
      <c r="T1091" s="1">
        <v>0.0</v>
      </c>
      <c r="U1091" s="7">
        <v>0.0</v>
      </c>
      <c r="V1091" s="7"/>
      <c r="W1091" s="7"/>
      <c r="X1091" s="7"/>
      <c r="Y1091" s="7"/>
      <c r="Z1091" s="7"/>
    </row>
    <row r="1092">
      <c r="A1092" s="1" t="s">
        <v>1077</v>
      </c>
      <c r="B1092" s="2">
        <v>-0.0325242</v>
      </c>
      <c r="C1092" s="2">
        <v>0.89703131</v>
      </c>
      <c r="D1092" s="2">
        <v>1.41998515</v>
      </c>
      <c r="E1092" s="2">
        <v>-0.4182581</v>
      </c>
      <c r="F1092" s="2">
        <v>-1.3558118</v>
      </c>
      <c r="G1092" s="2">
        <v>0.52133179</v>
      </c>
      <c r="H1092" s="2">
        <v>-0.7403089</v>
      </c>
      <c r="I1092" s="2">
        <v>1.59541686</v>
      </c>
      <c r="J1092" s="2">
        <v>0.04573701</v>
      </c>
      <c r="K1092" s="2">
        <v>-0.0072142</v>
      </c>
      <c r="L1092" s="2">
        <v>-0.8955358</v>
      </c>
      <c r="M1092" s="2">
        <v>-1.3530552</v>
      </c>
      <c r="N1092" s="2">
        <v>4.35389214</v>
      </c>
      <c r="O1092" s="2">
        <v>-0.0095487</v>
      </c>
      <c r="P1092" s="2">
        <v>0.0</v>
      </c>
      <c r="Q1092" s="2">
        <v>0.0</v>
      </c>
      <c r="R1092" s="7">
        <v>0.0</v>
      </c>
      <c r="S1092" s="1">
        <v>0.0</v>
      </c>
      <c r="T1092" s="1">
        <v>0.0</v>
      </c>
      <c r="U1092" s="7">
        <v>0.0</v>
      </c>
      <c r="V1092" s="7"/>
      <c r="W1092" s="7"/>
      <c r="X1092" s="7"/>
      <c r="Y1092" s="7"/>
      <c r="Z1092" s="7"/>
    </row>
    <row r="1093">
      <c r="A1093" s="1" t="s">
        <v>1072</v>
      </c>
      <c r="B1093" s="2">
        <v>1.19319127</v>
      </c>
      <c r="C1093" s="2">
        <v>0.72605804</v>
      </c>
      <c r="D1093" s="2">
        <v>0.96862027</v>
      </c>
      <c r="E1093" s="2">
        <v>0.72033002</v>
      </c>
      <c r="F1093" s="2">
        <v>0.73965186</v>
      </c>
      <c r="G1093" s="2">
        <v>-1.2324959</v>
      </c>
      <c r="H1093" s="2">
        <v>0.58933559</v>
      </c>
      <c r="I1093" s="2">
        <v>1.56734069</v>
      </c>
      <c r="J1093" s="2">
        <v>-0.9841959</v>
      </c>
      <c r="K1093" s="2">
        <v>1.38591978</v>
      </c>
      <c r="L1093" s="2">
        <v>0.10372386</v>
      </c>
      <c r="M1093" s="2">
        <v>0.15605279</v>
      </c>
      <c r="N1093" s="2">
        <v>3.23933498</v>
      </c>
      <c r="O1093" s="2">
        <v>1.48353649</v>
      </c>
      <c r="P1093" s="2">
        <v>0.0</v>
      </c>
      <c r="Q1093" s="2">
        <v>0.0</v>
      </c>
      <c r="R1093" s="7">
        <v>0.0</v>
      </c>
      <c r="S1093" s="1">
        <v>0.0</v>
      </c>
      <c r="T1093" s="1">
        <v>0.0</v>
      </c>
      <c r="U1093" s="7">
        <v>0.0</v>
      </c>
      <c r="V1093" s="7"/>
      <c r="W1093" s="7"/>
      <c r="X1093" s="7"/>
      <c r="Y1093" s="7"/>
      <c r="Z1093" s="7"/>
    </row>
    <row r="1094">
      <c r="A1094" s="1" t="s">
        <v>1289</v>
      </c>
      <c r="B1094" s="2">
        <v>-1.2780093</v>
      </c>
      <c r="C1094" s="2">
        <v>0.52218487</v>
      </c>
      <c r="D1094" s="2">
        <v>-1.0460433</v>
      </c>
      <c r="E1094" s="2">
        <v>0.98974475</v>
      </c>
      <c r="F1094" s="2">
        <v>-0.4692695</v>
      </c>
      <c r="G1094" s="2">
        <v>0.47393104</v>
      </c>
      <c r="H1094" s="2">
        <v>0.18427833</v>
      </c>
      <c r="I1094" s="2">
        <v>1.39888369</v>
      </c>
      <c r="J1094" s="2">
        <v>-1.1382803</v>
      </c>
      <c r="K1094" s="2">
        <v>0.13353048</v>
      </c>
      <c r="L1094" s="2">
        <v>0.10372386</v>
      </c>
      <c r="M1094" s="2">
        <v>0.2926078</v>
      </c>
      <c r="N1094" s="2">
        <v>3.80681819</v>
      </c>
      <c r="O1094" s="2">
        <v>0.82401987</v>
      </c>
      <c r="P1094" s="2">
        <v>0.0</v>
      </c>
      <c r="Q1094" s="2">
        <v>0.0</v>
      </c>
      <c r="R1094" s="7">
        <v>0.0</v>
      </c>
      <c r="S1094" s="1">
        <v>0.0</v>
      </c>
      <c r="T1094" s="1">
        <v>0.0</v>
      </c>
      <c r="U1094" s="7">
        <v>0.0</v>
      </c>
      <c r="V1094" s="7"/>
      <c r="W1094" s="7"/>
      <c r="X1094" s="7"/>
      <c r="Y1094" s="7"/>
      <c r="Z1094" s="7"/>
    </row>
    <row r="1095">
      <c r="A1095" s="1" t="s">
        <v>1232</v>
      </c>
      <c r="B1095" s="2">
        <v>1.36452784</v>
      </c>
      <c r="C1095" s="2">
        <v>-0.3569247</v>
      </c>
      <c r="D1095" s="2">
        <v>-0.5903797</v>
      </c>
      <c r="E1095" s="2">
        <v>-0.4739741</v>
      </c>
      <c r="F1095" s="2">
        <v>0.4978676</v>
      </c>
      <c r="G1095" s="2">
        <v>0.1042052</v>
      </c>
      <c r="H1095" s="2">
        <v>0.07861122</v>
      </c>
      <c r="I1095" s="2">
        <v>1.36378848</v>
      </c>
      <c r="J1095" s="2">
        <v>0.92699193</v>
      </c>
      <c r="K1095" s="2">
        <v>-0.171814</v>
      </c>
      <c r="L1095" s="2">
        <v>0.41042732</v>
      </c>
      <c r="M1095" s="2">
        <v>-1.2567664</v>
      </c>
      <c r="N1095" s="2">
        <v>2.28142634</v>
      </c>
      <c r="O1095" s="2">
        <v>0.13590612</v>
      </c>
      <c r="P1095" s="2">
        <v>0.0</v>
      </c>
      <c r="Q1095" s="2">
        <v>0.0</v>
      </c>
      <c r="R1095" s="7">
        <v>0.0</v>
      </c>
      <c r="S1095" s="1">
        <v>0.0</v>
      </c>
      <c r="T1095" s="1">
        <v>0.0</v>
      </c>
      <c r="U1095" s="7">
        <v>0.0</v>
      </c>
      <c r="V1095" s="7"/>
      <c r="W1095" s="7"/>
      <c r="X1095" s="7"/>
      <c r="Y1095" s="7"/>
      <c r="Z1095" s="7"/>
    </row>
    <row r="1096">
      <c r="A1096" s="1" t="s">
        <v>1118</v>
      </c>
      <c r="B1096" s="2">
        <v>0.6725917</v>
      </c>
      <c r="C1096" s="2">
        <v>-0.1558881</v>
      </c>
      <c r="D1096" s="2">
        <v>-0.5588558</v>
      </c>
      <c r="E1096" s="2">
        <v>0.86997647</v>
      </c>
      <c r="F1096" s="2">
        <v>0.57846235</v>
      </c>
      <c r="G1096" s="2">
        <v>-1.3936585</v>
      </c>
      <c r="H1096" s="2">
        <v>1.72525704</v>
      </c>
      <c r="I1096" s="2">
        <v>1.34799564</v>
      </c>
      <c r="J1096" s="2">
        <v>0.51339683</v>
      </c>
      <c r="K1096" s="2">
        <v>-0.0215272</v>
      </c>
      <c r="L1096" s="2">
        <v>-0.628407</v>
      </c>
      <c r="M1096" s="2">
        <v>0.28385427</v>
      </c>
      <c r="N1096" s="2">
        <v>-1.9792148</v>
      </c>
      <c r="O1096" s="2">
        <v>1.14895316</v>
      </c>
      <c r="P1096" s="2">
        <v>0.0</v>
      </c>
      <c r="Q1096" s="2">
        <v>0.0</v>
      </c>
      <c r="R1096" s="7">
        <v>0.0</v>
      </c>
      <c r="S1096" s="1">
        <v>0.0</v>
      </c>
      <c r="T1096" s="1">
        <v>0.0</v>
      </c>
      <c r="U1096" s="7">
        <v>0.0</v>
      </c>
      <c r="V1096" s="7"/>
      <c r="W1096" s="7"/>
      <c r="X1096" s="7"/>
      <c r="Y1096" s="7"/>
      <c r="Z1096" s="7"/>
    </row>
    <row r="1097">
      <c r="A1097" s="1" t="s">
        <v>1218</v>
      </c>
      <c r="B1097" s="2">
        <v>0.36945776</v>
      </c>
      <c r="C1097" s="2">
        <v>1.13856921</v>
      </c>
      <c r="D1097" s="2">
        <v>1.46153938</v>
      </c>
      <c r="E1097" s="2">
        <v>1.08266037</v>
      </c>
      <c r="F1097" s="2">
        <v>1.22322039</v>
      </c>
      <c r="G1097" s="2">
        <v>-0.3792825</v>
      </c>
      <c r="H1097" s="2">
        <v>1.02961522</v>
      </c>
      <c r="I1097" s="2">
        <v>1.20410528</v>
      </c>
      <c r="J1097" s="2">
        <v>1.54603297</v>
      </c>
      <c r="K1097" s="2">
        <v>0.40786337</v>
      </c>
      <c r="L1097" s="2">
        <v>-0.7174499</v>
      </c>
      <c r="M1097" s="2">
        <v>-1.3145397</v>
      </c>
      <c r="N1097" s="2">
        <v>8.41385317</v>
      </c>
      <c r="O1097" s="2">
        <v>1.43643488</v>
      </c>
      <c r="P1097" s="2">
        <v>0.0</v>
      </c>
      <c r="Q1097" s="2">
        <v>0.0</v>
      </c>
      <c r="R1097" s="7">
        <v>0.0</v>
      </c>
      <c r="S1097" s="1">
        <v>1.0</v>
      </c>
      <c r="T1097" s="1">
        <v>1.0</v>
      </c>
      <c r="U1097" s="7">
        <v>1.0</v>
      </c>
      <c r="V1097" s="7"/>
      <c r="W1097" s="7"/>
      <c r="X1097" s="7"/>
      <c r="Y1097" s="7"/>
      <c r="Z1097" s="7"/>
    </row>
    <row r="1098">
      <c r="A1098" s="1" t="s">
        <v>1149</v>
      </c>
      <c r="B1098" s="2">
        <v>-0.2104506</v>
      </c>
      <c r="C1098" s="2">
        <v>1.22875515</v>
      </c>
      <c r="D1098" s="2">
        <v>1.24803662</v>
      </c>
      <c r="E1098" s="2">
        <v>-0.4257459</v>
      </c>
      <c r="F1098" s="2">
        <v>0.57846235</v>
      </c>
      <c r="G1098" s="2">
        <v>-0.3982428</v>
      </c>
      <c r="H1098" s="2">
        <v>0.35158459</v>
      </c>
      <c r="I1098" s="2">
        <v>1.19708624</v>
      </c>
      <c r="J1098" s="2">
        <v>0.66477804</v>
      </c>
      <c r="K1098" s="2">
        <v>-0.2624631</v>
      </c>
      <c r="L1098" s="2">
        <v>-0.3513845</v>
      </c>
      <c r="M1098" s="2">
        <v>-0.1783319</v>
      </c>
      <c r="N1098" s="2">
        <v>4.90516659</v>
      </c>
      <c r="O1098" s="2">
        <v>1.0754389</v>
      </c>
      <c r="P1098" s="2">
        <v>0.0</v>
      </c>
      <c r="Q1098" s="2">
        <v>0.0</v>
      </c>
      <c r="R1098" s="7">
        <v>0.0</v>
      </c>
      <c r="S1098" s="1">
        <v>0.0</v>
      </c>
      <c r="T1098" s="1">
        <v>0.0</v>
      </c>
      <c r="U1098" s="7">
        <v>0.0</v>
      </c>
      <c r="V1098" s="7"/>
      <c r="W1098" s="7"/>
      <c r="X1098" s="7"/>
      <c r="Y1098" s="7"/>
      <c r="Z1098" s="7"/>
    </row>
    <row r="1099">
      <c r="A1099" s="1" t="s">
        <v>1172</v>
      </c>
      <c r="B1099" s="2">
        <v>1.16024193</v>
      </c>
      <c r="C1099" s="2">
        <v>-1.0120784</v>
      </c>
      <c r="D1099" s="2">
        <v>1.00157707</v>
      </c>
      <c r="E1099" s="2">
        <v>-0.2027539</v>
      </c>
      <c r="F1099" s="2">
        <v>0.33667809</v>
      </c>
      <c r="G1099" s="2">
        <v>-0.4172031</v>
      </c>
      <c r="H1099" s="2">
        <v>1.04722641</v>
      </c>
      <c r="I1099" s="2">
        <v>1.15672675</v>
      </c>
      <c r="J1099" s="2">
        <v>0.04303377</v>
      </c>
      <c r="K1099" s="2">
        <v>0.40309237</v>
      </c>
      <c r="L1099" s="2">
        <v>0.71713079</v>
      </c>
      <c r="M1099" s="2">
        <v>-0.5722406</v>
      </c>
      <c r="N1099" s="2">
        <v>0.54682561</v>
      </c>
      <c r="O1099" s="2">
        <v>0.09982314</v>
      </c>
      <c r="P1099" s="2">
        <v>0.0</v>
      </c>
      <c r="Q1099" s="2">
        <v>0.0</v>
      </c>
      <c r="R1099" s="7">
        <v>0.0</v>
      </c>
      <c r="S1099" s="1">
        <v>0.0</v>
      </c>
      <c r="T1099" s="1">
        <v>0.0</v>
      </c>
      <c r="U1099" s="7">
        <v>0.0</v>
      </c>
      <c r="V1099" s="7"/>
      <c r="W1099" s="7"/>
      <c r="X1099" s="7"/>
      <c r="Y1099" s="7"/>
      <c r="Z1099" s="7"/>
    </row>
    <row r="1100">
      <c r="A1100" s="1" t="s">
        <v>1290</v>
      </c>
      <c r="B1100" s="2">
        <v>-1.0967879</v>
      </c>
      <c r="C1100" s="2">
        <v>0.0622341</v>
      </c>
      <c r="D1100" s="2">
        <v>-1.2509487</v>
      </c>
      <c r="E1100" s="2">
        <v>-0.1079255</v>
      </c>
      <c r="F1100" s="2">
        <v>-0.5498642</v>
      </c>
      <c r="G1100" s="2">
        <v>0.75833554</v>
      </c>
      <c r="H1100" s="2">
        <v>-1.5768402</v>
      </c>
      <c r="I1100" s="2">
        <v>1.13216011</v>
      </c>
      <c r="J1100" s="2">
        <v>-0.0759086</v>
      </c>
      <c r="K1100" s="2">
        <v>0.73706285</v>
      </c>
      <c r="L1100" s="2">
        <v>0.10372386</v>
      </c>
      <c r="M1100" s="2">
        <v>1.30626617</v>
      </c>
      <c r="N1100" s="2">
        <v>3.16539794</v>
      </c>
      <c r="O1100" s="2">
        <v>0.66604752</v>
      </c>
      <c r="P1100" s="2">
        <v>0.0</v>
      </c>
      <c r="Q1100" s="2">
        <v>0.0</v>
      </c>
      <c r="R1100" s="7">
        <v>0.0</v>
      </c>
      <c r="S1100" s="1">
        <v>0.0</v>
      </c>
      <c r="T1100" s="1">
        <v>0.0</v>
      </c>
      <c r="U1100" s="7">
        <v>0.0</v>
      </c>
      <c r="V1100" s="7"/>
      <c r="W1100" s="7"/>
      <c r="X1100" s="7"/>
      <c r="Y1100" s="7"/>
      <c r="Z1100" s="7"/>
    </row>
    <row r="1101">
      <c r="A1101" s="1" t="s">
        <v>1219</v>
      </c>
      <c r="B1101" s="2">
        <v>0.34639323</v>
      </c>
      <c r="C1101" s="2">
        <v>0.41390706</v>
      </c>
      <c r="D1101" s="2">
        <v>0.14756604</v>
      </c>
      <c r="E1101" s="2">
        <v>1.74458956</v>
      </c>
      <c r="F1101" s="2">
        <v>2.02916794</v>
      </c>
      <c r="G1101" s="2">
        <v>-1.6306622</v>
      </c>
      <c r="H1101" s="2">
        <v>1.13528233</v>
      </c>
      <c r="I1101" s="2">
        <v>1.11285774</v>
      </c>
      <c r="J1101" s="2">
        <v>0.44040946</v>
      </c>
      <c r="K1101" s="2">
        <v>1.02093776</v>
      </c>
      <c r="L1101" s="2">
        <v>-0.8064929</v>
      </c>
      <c r="M1101" s="2">
        <v>0.26809793</v>
      </c>
      <c r="N1101" s="2">
        <v>1.08364793</v>
      </c>
      <c r="O1101" s="2">
        <v>1.97636456</v>
      </c>
      <c r="P1101" s="2">
        <v>0.0</v>
      </c>
      <c r="Q1101" s="2">
        <v>0.0</v>
      </c>
      <c r="R1101" s="7">
        <v>0.0</v>
      </c>
      <c r="S1101" s="1">
        <v>0.0</v>
      </c>
      <c r="T1101" s="1">
        <v>0.0</v>
      </c>
      <c r="U1101" s="7">
        <v>0.0</v>
      </c>
      <c r="V1101" s="7"/>
      <c r="W1101" s="7"/>
      <c r="X1101" s="7"/>
      <c r="Y1101" s="7"/>
      <c r="Z1101" s="7"/>
    </row>
    <row r="1102">
      <c r="A1102" s="1" t="s">
        <v>1131</v>
      </c>
      <c r="B1102" s="2">
        <v>0.39911217</v>
      </c>
      <c r="C1102" s="2">
        <v>0.92924312</v>
      </c>
      <c r="D1102" s="2">
        <v>0.298021</v>
      </c>
      <c r="E1102" s="2">
        <v>0.99920304</v>
      </c>
      <c r="F1102" s="2">
        <v>0.09489382</v>
      </c>
      <c r="G1102" s="2">
        <v>-0.8248495</v>
      </c>
      <c r="H1102" s="2">
        <v>0.66858592</v>
      </c>
      <c r="I1102" s="2">
        <v>1.09355538</v>
      </c>
      <c r="J1102" s="2">
        <v>0.19171175</v>
      </c>
      <c r="K1102" s="2">
        <v>-0.3483412</v>
      </c>
      <c r="L1102" s="2">
        <v>1.02383426</v>
      </c>
      <c r="M1102" s="2">
        <v>1.81922282</v>
      </c>
      <c r="N1102" s="2">
        <v>5.45005851</v>
      </c>
      <c r="O1102" s="2">
        <v>1.6753845</v>
      </c>
      <c r="P1102" s="2">
        <v>0.0</v>
      </c>
      <c r="Q1102" s="2">
        <v>0.0</v>
      </c>
      <c r="R1102" s="7">
        <v>0.0</v>
      </c>
      <c r="S1102" s="1">
        <v>0.0</v>
      </c>
      <c r="T1102" s="1">
        <v>0.0</v>
      </c>
      <c r="U1102" s="7">
        <v>0.0</v>
      </c>
      <c r="V1102" s="7"/>
      <c r="W1102" s="7"/>
      <c r="X1102" s="7"/>
      <c r="Y1102" s="7"/>
      <c r="Z1102" s="7"/>
    </row>
    <row r="1103">
      <c r="A1103" s="1" t="s">
        <v>1114</v>
      </c>
      <c r="B1103" s="2">
        <v>0.39911217</v>
      </c>
      <c r="C1103" s="2">
        <v>0.6752181</v>
      </c>
      <c r="D1103" s="2">
        <v>0.66054582</v>
      </c>
      <c r="E1103" s="2">
        <v>-0.3884308</v>
      </c>
      <c r="F1103" s="2">
        <v>-0.3886747</v>
      </c>
      <c r="G1103" s="2">
        <v>-0.350842</v>
      </c>
      <c r="H1103" s="2">
        <v>0.83589218</v>
      </c>
      <c r="I1103" s="2">
        <v>1.09355538</v>
      </c>
      <c r="J1103" s="2">
        <v>0.18630528</v>
      </c>
      <c r="K1103" s="2">
        <v>-0.4270628</v>
      </c>
      <c r="L1103" s="2">
        <v>0.56872589</v>
      </c>
      <c r="M1103" s="2">
        <v>-1.0589367</v>
      </c>
      <c r="N1103" s="2">
        <v>2.29925371</v>
      </c>
      <c r="O1103" s="2">
        <v>0.20565814</v>
      </c>
      <c r="P1103" s="2">
        <v>0.0</v>
      </c>
      <c r="Q1103" s="2">
        <v>0.0</v>
      </c>
      <c r="R1103" s="7">
        <v>0.0</v>
      </c>
      <c r="S1103" s="1">
        <v>0.0</v>
      </c>
      <c r="T1103" s="1">
        <v>0.0</v>
      </c>
      <c r="U1103" s="7">
        <v>0.0</v>
      </c>
      <c r="V1103" s="7"/>
      <c r="W1103" s="7"/>
      <c r="X1103" s="7"/>
      <c r="Y1103" s="7"/>
      <c r="Z1103" s="7"/>
    </row>
    <row r="1104">
      <c r="A1104" s="1" t="s">
        <v>1132</v>
      </c>
      <c r="B1104" s="2">
        <v>0.76155491</v>
      </c>
      <c r="C1104" s="2">
        <v>0.70450237</v>
      </c>
      <c r="D1104" s="2">
        <v>0.15329766</v>
      </c>
      <c r="E1104" s="2">
        <v>1.14466912</v>
      </c>
      <c r="F1104" s="2">
        <v>0.82024662</v>
      </c>
      <c r="G1104" s="2">
        <v>-1.2419761</v>
      </c>
      <c r="H1104" s="2">
        <v>1.02080963</v>
      </c>
      <c r="I1104" s="2">
        <v>1.03564828</v>
      </c>
      <c r="J1104" s="2">
        <v>0.35931238</v>
      </c>
      <c r="K1104" s="2">
        <v>0.73467734</v>
      </c>
      <c r="L1104" s="2">
        <v>-1.1626647</v>
      </c>
      <c r="M1104" s="2">
        <v>-0.6545238</v>
      </c>
      <c r="N1104" s="2">
        <v>0.6344783</v>
      </c>
      <c r="O1104" s="2">
        <v>1.21047528</v>
      </c>
      <c r="P1104" s="2">
        <v>0.0</v>
      </c>
      <c r="Q1104" s="2">
        <v>0.0</v>
      </c>
      <c r="R1104" s="7">
        <v>0.0</v>
      </c>
      <c r="S1104" s="1">
        <v>0.0</v>
      </c>
      <c r="T1104" s="1">
        <v>0.0</v>
      </c>
      <c r="U1104" s="7">
        <v>0.0</v>
      </c>
      <c r="V1104" s="7"/>
      <c r="W1104" s="7"/>
      <c r="X1104" s="7"/>
      <c r="Y1104" s="7"/>
      <c r="Z1104" s="7"/>
    </row>
    <row r="1105">
      <c r="A1105" s="1" t="s">
        <v>1120</v>
      </c>
      <c r="B1105" s="2">
        <v>0.65941196</v>
      </c>
      <c r="C1105" s="2">
        <v>1.3211745</v>
      </c>
      <c r="D1105" s="2">
        <v>1.23514048</v>
      </c>
      <c r="E1105" s="2">
        <v>1.35023538</v>
      </c>
      <c r="F1105" s="2">
        <v>0.90084137</v>
      </c>
      <c r="G1105" s="2">
        <v>-0.8627701</v>
      </c>
      <c r="H1105" s="2">
        <v>0.80947541</v>
      </c>
      <c r="I1105" s="2">
        <v>1.03389352</v>
      </c>
      <c r="J1105" s="2">
        <v>-0.6841367</v>
      </c>
      <c r="K1105" s="2">
        <v>1.59584408</v>
      </c>
      <c r="L1105" s="2">
        <v>0.10372386</v>
      </c>
      <c r="M1105" s="2">
        <v>-0.166077</v>
      </c>
      <c r="N1105" s="2">
        <v>7.00497215</v>
      </c>
      <c r="O1105" s="2">
        <v>1.66574904</v>
      </c>
      <c r="P1105" s="2">
        <v>0.0</v>
      </c>
      <c r="Q1105" s="2">
        <v>0.0</v>
      </c>
      <c r="R1105" s="7">
        <v>0.0</v>
      </c>
      <c r="S1105" s="1">
        <v>0.0</v>
      </c>
      <c r="T1105" s="1">
        <v>0.0</v>
      </c>
      <c r="U1105" s="7">
        <v>0.0</v>
      </c>
      <c r="V1105" s="7"/>
      <c r="W1105" s="7"/>
      <c r="X1105" s="7"/>
      <c r="Y1105" s="7"/>
      <c r="Z1105" s="7"/>
    </row>
    <row r="1106">
      <c r="A1106" s="1" t="s">
        <v>1137</v>
      </c>
      <c r="B1106" s="2">
        <v>0.62646262</v>
      </c>
      <c r="C1106" s="2">
        <v>0.26115383</v>
      </c>
      <c r="D1106" s="2">
        <v>0.06302468</v>
      </c>
      <c r="E1106" s="2">
        <v>0.94156552</v>
      </c>
      <c r="F1106" s="2">
        <v>0.82024662</v>
      </c>
      <c r="G1106" s="2">
        <v>-1.4220989</v>
      </c>
      <c r="H1106" s="2">
        <v>1.6548123</v>
      </c>
      <c r="I1106" s="2">
        <v>1.01810068</v>
      </c>
      <c r="J1106" s="2">
        <v>0.55935184</v>
      </c>
      <c r="K1106" s="2">
        <v>-0.4604599</v>
      </c>
      <c r="L1106" s="2">
        <v>1.25138845</v>
      </c>
      <c r="M1106" s="2">
        <v>2.24814562</v>
      </c>
      <c r="N1106" s="2">
        <v>2.90465555</v>
      </c>
      <c r="O1106" s="2">
        <v>1.85151142</v>
      </c>
      <c r="P1106" s="2">
        <v>0.0</v>
      </c>
      <c r="Q1106" s="2">
        <v>0.0</v>
      </c>
      <c r="R1106" s="7">
        <v>0.0</v>
      </c>
      <c r="S1106" s="1">
        <v>0.0</v>
      </c>
      <c r="T1106" s="1">
        <v>0.0</v>
      </c>
      <c r="U1106" s="7">
        <v>1.0</v>
      </c>
      <c r="V1106" s="7"/>
      <c r="W1106" s="7"/>
      <c r="X1106" s="7"/>
      <c r="Y1106" s="7"/>
      <c r="Z1106" s="7"/>
    </row>
    <row r="1107">
      <c r="A1107" s="1" t="s">
        <v>1165</v>
      </c>
      <c r="B1107" s="2">
        <v>-0.2499898</v>
      </c>
      <c r="C1107" s="2">
        <v>-0.705903</v>
      </c>
      <c r="D1107" s="2">
        <v>0.13610281</v>
      </c>
      <c r="E1107" s="2">
        <v>-0.0986304</v>
      </c>
      <c r="F1107" s="2">
        <v>-0.2274852</v>
      </c>
      <c r="G1107" s="2">
        <v>0.1800464</v>
      </c>
      <c r="H1107" s="2">
        <v>-0.7138921</v>
      </c>
      <c r="I1107" s="2">
        <v>0.97423167</v>
      </c>
      <c r="J1107" s="2">
        <v>-0.676027</v>
      </c>
      <c r="K1107" s="2">
        <v>-1.5029249</v>
      </c>
      <c r="L1107" s="2">
        <v>-0.2425543</v>
      </c>
      <c r="M1107" s="2">
        <v>-2.1688838</v>
      </c>
      <c r="N1107" s="2">
        <v>-5.5004141</v>
      </c>
      <c r="O1107" s="2">
        <v>-1.074323</v>
      </c>
      <c r="P1107" s="2">
        <v>0.0</v>
      </c>
      <c r="Q1107" s="2">
        <v>0.0</v>
      </c>
      <c r="R1107" s="7">
        <v>0.0</v>
      </c>
      <c r="S1107" s="1">
        <v>0.0</v>
      </c>
      <c r="T1107" s="1">
        <v>0.0</v>
      </c>
      <c r="U1107" s="7">
        <v>1.0</v>
      </c>
      <c r="V1107" s="7"/>
      <c r="W1107" s="7"/>
      <c r="X1107" s="7"/>
      <c r="Y1107" s="7"/>
      <c r="Z1107" s="7"/>
    </row>
    <row r="1108">
      <c r="A1108" s="1" t="s">
        <v>1249</v>
      </c>
      <c r="B1108" s="2">
        <v>0.18494146</v>
      </c>
      <c r="C1108" s="2">
        <v>0.93286639</v>
      </c>
      <c r="D1108" s="2">
        <v>0.18195575</v>
      </c>
      <c r="E1108" s="2">
        <v>1.47046532</v>
      </c>
      <c r="F1108" s="2">
        <v>1.14262563</v>
      </c>
      <c r="G1108" s="2">
        <v>-0.7110877</v>
      </c>
      <c r="H1108" s="2">
        <v>1.04722641</v>
      </c>
      <c r="I1108" s="2">
        <v>0.96545786</v>
      </c>
      <c r="J1108" s="2">
        <v>-0.9382409</v>
      </c>
      <c r="K1108" s="2">
        <v>0.38877935</v>
      </c>
      <c r="L1108" s="2">
        <v>-0.7174499</v>
      </c>
      <c r="M1108" s="2">
        <v>1.02440262</v>
      </c>
      <c r="N1108" s="2">
        <v>4.47605318</v>
      </c>
      <c r="O1108" s="2">
        <v>1.78471396</v>
      </c>
      <c r="P1108" s="2">
        <v>0.0</v>
      </c>
      <c r="Q1108" s="2">
        <v>0.0</v>
      </c>
      <c r="R1108" s="7">
        <v>0.0</v>
      </c>
      <c r="S1108" s="1">
        <v>0.0</v>
      </c>
      <c r="T1108" s="1">
        <v>1.0</v>
      </c>
      <c r="U1108" s="7">
        <v>1.0</v>
      </c>
      <c r="V1108" s="7"/>
      <c r="W1108" s="7"/>
      <c r="X1108" s="7"/>
      <c r="Y1108" s="7"/>
      <c r="Z1108" s="7"/>
    </row>
    <row r="1109">
      <c r="A1109" s="1" t="s">
        <v>1088</v>
      </c>
      <c r="B1109" s="2">
        <v>1.38429745</v>
      </c>
      <c r="C1109" s="2">
        <v>0.73115403</v>
      </c>
      <c r="D1109" s="2">
        <v>0.28082615</v>
      </c>
      <c r="E1109" s="2">
        <v>0.33241554</v>
      </c>
      <c r="F1109" s="2">
        <v>-0.2274852</v>
      </c>
      <c r="G1109" s="2">
        <v>-1.1187341</v>
      </c>
      <c r="H1109" s="2">
        <v>0.77425304</v>
      </c>
      <c r="I1109" s="2">
        <v>0.96194834</v>
      </c>
      <c r="J1109" s="2">
        <v>0.54313243</v>
      </c>
      <c r="K1109" s="2">
        <v>0.29574471</v>
      </c>
      <c r="L1109" s="2">
        <v>0.10372386</v>
      </c>
      <c r="M1109" s="2">
        <v>-0.4777025</v>
      </c>
      <c r="N1109" s="2">
        <v>1.05191933</v>
      </c>
      <c r="O1109" s="2">
        <v>0.70479957</v>
      </c>
      <c r="P1109" s="2">
        <v>0.0</v>
      </c>
      <c r="Q1109" s="2">
        <v>0.0</v>
      </c>
      <c r="R1109" s="7">
        <v>0.0</v>
      </c>
      <c r="S1109" s="1">
        <v>0.0</v>
      </c>
      <c r="T1109" s="1">
        <v>0.0</v>
      </c>
      <c r="U1109" s="7">
        <v>0.0</v>
      </c>
      <c r="V1109" s="7"/>
      <c r="W1109" s="7"/>
      <c r="X1109" s="7"/>
      <c r="Y1109" s="7"/>
      <c r="Z1109" s="7"/>
    </row>
    <row r="1110">
      <c r="A1110" s="1" t="s">
        <v>1091</v>
      </c>
      <c r="B1110" s="2">
        <v>0.81097892</v>
      </c>
      <c r="C1110" s="2">
        <v>-0.0989643</v>
      </c>
      <c r="D1110" s="2">
        <v>0.49003019</v>
      </c>
      <c r="E1110" s="2">
        <v>2.02836988</v>
      </c>
      <c r="F1110" s="2">
        <v>0.98143613</v>
      </c>
      <c r="G1110" s="2">
        <v>-1.8581858</v>
      </c>
      <c r="H1110" s="2">
        <v>1.6548123</v>
      </c>
      <c r="I1110" s="2">
        <v>0.96019358</v>
      </c>
      <c r="J1110" s="2">
        <v>0.39715768</v>
      </c>
      <c r="K1110" s="2">
        <v>1.6053861</v>
      </c>
      <c r="L1110" s="2">
        <v>-0.2821289</v>
      </c>
      <c r="M1110" s="2">
        <v>0.90885607</v>
      </c>
      <c r="N1110" s="2">
        <v>0.44736665</v>
      </c>
      <c r="O1110" s="2">
        <v>1.7984671</v>
      </c>
      <c r="P1110" s="2">
        <v>0.0</v>
      </c>
      <c r="Q1110" s="2">
        <v>0.0</v>
      </c>
      <c r="R1110" s="7">
        <v>0.0</v>
      </c>
      <c r="S1110" s="1">
        <v>1.0</v>
      </c>
      <c r="T1110" s="1">
        <v>1.0</v>
      </c>
      <c r="U1110" s="7">
        <v>1.0</v>
      </c>
      <c r="V1110" s="7"/>
      <c r="W1110" s="7"/>
      <c r="X1110" s="7"/>
      <c r="Y1110" s="7"/>
      <c r="Z1110" s="7"/>
    </row>
    <row r="1111">
      <c r="A1111" s="1" t="s">
        <v>1188</v>
      </c>
      <c r="B1111" s="2">
        <v>-0.1148975</v>
      </c>
      <c r="C1111" s="2">
        <v>0.21772795</v>
      </c>
      <c r="D1111" s="2">
        <v>-1.1807363</v>
      </c>
      <c r="E1111" s="2">
        <v>0.91208569</v>
      </c>
      <c r="F1111" s="2">
        <v>0.98143613</v>
      </c>
      <c r="G1111" s="2">
        <v>-0.1707192</v>
      </c>
      <c r="H1111" s="2">
        <v>-0.2383901</v>
      </c>
      <c r="I1111" s="2">
        <v>0.91106029</v>
      </c>
      <c r="J1111" s="2">
        <v>-0.194851</v>
      </c>
      <c r="K1111" s="2">
        <v>-1.0329807</v>
      </c>
      <c r="L1111" s="2">
        <v>0.85564204</v>
      </c>
      <c r="M1111" s="2">
        <v>1.42706483</v>
      </c>
      <c r="N1111" s="2">
        <v>2.58055154</v>
      </c>
      <c r="O1111" s="2">
        <v>1.19712643</v>
      </c>
      <c r="P1111" s="2">
        <v>0.0</v>
      </c>
      <c r="Q1111" s="2">
        <v>0.0</v>
      </c>
      <c r="R1111" s="7">
        <v>0.0</v>
      </c>
      <c r="S1111" s="1">
        <v>0.0</v>
      </c>
      <c r="T1111" s="1">
        <v>0.0</v>
      </c>
      <c r="U1111" s="7">
        <v>0.0</v>
      </c>
      <c r="V1111" s="7"/>
      <c r="W1111" s="7"/>
      <c r="X1111" s="7"/>
      <c r="Y1111" s="7"/>
      <c r="Z1111" s="7"/>
    </row>
    <row r="1112">
      <c r="A1112" s="1" t="s">
        <v>1082</v>
      </c>
      <c r="B1112" s="2">
        <v>-0.5168795</v>
      </c>
      <c r="C1112" s="2">
        <v>0.87511999</v>
      </c>
      <c r="D1112" s="2">
        <v>-0.047309</v>
      </c>
      <c r="E1112" s="2">
        <v>0.89952054</v>
      </c>
      <c r="F1112" s="2">
        <v>0.25608333</v>
      </c>
      <c r="G1112" s="2">
        <v>-0.161239</v>
      </c>
      <c r="H1112" s="2">
        <v>0.3339734</v>
      </c>
      <c r="I1112" s="2">
        <v>0.87771984</v>
      </c>
      <c r="J1112" s="2">
        <v>-0.9355376</v>
      </c>
      <c r="K1112" s="2">
        <v>-0.3865093</v>
      </c>
      <c r="L1112" s="2">
        <v>-0.1238303</v>
      </c>
      <c r="M1112" s="2">
        <v>1.24674219</v>
      </c>
      <c r="N1112" s="2">
        <v>3.86199848</v>
      </c>
      <c r="O1112" s="2">
        <v>1.23244639</v>
      </c>
      <c r="P1112" s="2">
        <v>0.0</v>
      </c>
      <c r="Q1112" s="2">
        <v>0.0</v>
      </c>
      <c r="R1112" s="7">
        <v>0.0</v>
      </c>
      <c r="S1112" s="1">
        <v>0.0</v>
      </c>
      <c r="T1112" s="1">
        <v>0.0</v>
      </c>
      <c r="U1112" s="7">
        <v>0.0</v>
      </c>
      <c r="V1112" s="7"/>
      <c r="W1112" s="7"/>
      <c r="X1112" s="7"/>
      <c r="Y1112" s="7"/>
      <c r="Z1112" s="7"/>
    </row>
    <row r="1113">
      <c r="A1113" s="1" t="s">
        <v>1171</v>
      </c>
      <c r="B1113" s="2">
        <v>1.4666708</v>
      </c>
      <c r="C1113" s="2">
        <v>1.23043751</v>
      </c>
      <c r="D1113" s="2">
        <v>0.98581512</v>
      </c>
      <c r="E1113" s="2">
        <v>0.57754334</v>
      </c>
      <c r="F1113" s="2">
        <v>-0.7110537</v>
      </c>
      <c r="G1113" s="2">
        <v>-1.1850952</v>
      </c>
      <c r="H1113" s="2">
        <v>0.88872574</v>
      </c>
      <c r="I1113" s="2">
        <v>0.83034131</v>
      </c>
      <c r="J1113" s="2">
        <v>0.41878357</v>
      </c>
      <c r="K1113" s="2">
        <v>0.90404809</v>
      </c>
      <c r="L1113" s="2">
        <v>1.47894263</v>
      </c>
      <c r="M1113" s="2">
        <v>0.77405176</v>
      </c>
      <c r="N1113" s="2">
        <v>5.79487584</v>
      </c>
      <c r="O1113" s="2">
        <v>1.25667498</v>
      </c>
      <c r="P1113" s="2">
        <v>0.0</v>
      </c>
      <c r="Q1113" s="2">
        <v>0.0</v>
      </c>
      <c r="R1113" s="7">
        <v>0.0</v>
      </c>
      <c r="S1113" s="1">
        <v>0.0</v>
      </c>
      <c r="T1113" s="1">
        <v>0.0</v>
      </c>
      <c r="U1113" s="7">
        <v>0.0</v>
      </c>
      <c r="V1113" s="7"/>
      <c r="W1113" s="7"/>
      <c r="X1113" s="7"/>
      <c r="Y1113" s="7"/>
      <c r="Z1113" s="7"/>
    </row>
    <row r="1114">
      <c r="A1114" s="1" t="s">
        <v>1079</v>
      </c>
      <c r="B1114" s="2">
        <v>0.74837518</v>
      </c>
      <c r="C1114" s="2">
        <v>0.58272058</v>
      </c>
      <c r="D1114" s="2">
        <v>0.00140979</v>
      </c>
      <c r="E1114" s="2">
        <v>0.96527388</v>
      </c>
      <c r="F1114" s="2">
        <v>0.65905711</v>
      </c>
      <c r="G1114" s="2">
        <v>-1.2230158</v>
      </c>
      <c r="H1114" s="2">
        <v>1.06483759</v>
      </c>
      <c r="I1114" s="2">
        <v>0.81805799</v>
      </c>
      <c r="J1114" s="2">
        <v>0.11331791</v>
      </c>
      <c r="K1114" s="2">
        <v>-0.2338371</v>
      </c>
      <c r="L1114" s="2">
        <v>1.67681584</v>
      </c>
      <c r="M1114" s="2">
        <v>0.57797276</v>
      </c>
      <c r="N1114" s="2">
        <v>2.43339277</v>
      </c>
      <c r="O1114" s="2">
        <v>1.2268207</v>
      </c>
      <c r="P1114" s="2">
        <v>0.0</v>
      </c>
      <c r="Q1114" s="2">
        <v>0.0</v>
      </c>
      <c r="R1114" s="7">
        <v>0.0</v>
      </c>
      <c r="S1114" s="1">
        <v>0.0</v>
      </c>
      <c r="T1114" s="1">
        <v>0.0</v>
      </c>
      <c r="U1114" s="7">
        <v>0.0</v>
      </c>
      <c r="V1114" s="7"/>
      <c r="W1114" s="7"/>
      <c r="X1114" s="7"/>
      <c r="Y1114" s="7"/>
      <c r="Z1114" s="7"/>
    </row>
    <row r="1115">
      <c r="A1115" s="1" t="s">
        <v>1119</v>
      </c>
      <c r="B1115" s="2">
        <v>0.64293729</v>
      </c>
      <c r="C1115" s="2">
        <v>0.51980246</v>
      </c>
      <c r="D1115" s="2">
        <v>0.43844564</v>
      </c>
      <c r="E1115" s="2">
        <v>-0.6026452</v>
      </c>
      <c r="F1115" s="2">
        <v>-0.630459</v>
      </c>
      <c r="G1115" s="2">
        <v>0.2369273</v>
      </c>
      <c r="H1115" s="2">
        <v>-0.3000293</v>
      </c>
      <c r="I1115" s="2">
        <v>0.79173658</v>
      </c>
      <c r="J1115" s="2">
        <v>-1.0761059</v>
      </c>
      <c r="K1115" s="2">
        <v>0.59631814</v>
      </c>
      <c r="L1115" s="2">
        <v>0.38074634</v>
      </c>
      <c r="M1115" s="2">
        <v>-0.7000421</v>
      </c>
      <c r="N1115" s="2">
        <v>2.68081466</v>
      </c>
      <c r="O1115" s="2">
        <v>-0.0857529</v>
      </c>
      <c r="P1115" s="2">
        <v>0.0</v>
      </c>
      <c r="Q1115" s="2">
        <v>0.0</v>
      </c>
      <c r="R1115" s="7">
        <v>0.0</v>
      </c>
      <c r="S1115" s="1">
        <v>0.0</v>
      </c>
      <c r="T1115" s="1">
        <v>0.0</v>
      </c>
      <c r="U1115" s="7">
        <v>0.0</v>
      </c>
      <c r="V1115" s="7"/>
      <c r="W1115" s="7"/>
      <c r="X1115" s="7"/>
      <c r="Y1115" s="7"/>
      <c r="Z1115" s="7"/>
    </row>
    <row r="1116">
      <c r="A1116" s="1" t="s">
        <v>1217</v>
      </c>
      <c r="B1116" s="2">
        <v>0.40899697</v>
      </c>
      <c r="C1116" s="2">
        <v>-0.1870997</v>
      </c>
      <c r="D1116" s="2">
        <v>0.51152376</v>
      </c>
      <c r="E1116" s="2">
        <v>1.28228048</v>
      </c>
      <c r="F1116" s="2">
        <v>0.82024662</v>
      </c>
      <c r="G1116" s="2">
        <v>-0.5120045</v>
      </c>
      <c r="H1116" s="2">
        <v>0.51889085</v>
      </c>
      <c r="I1116" s="2">
        <v>0.77243422</v>
      </c>
      <c r="J1116" s="2">
        <v>1.22705112</v>
      </c>
      <c r="K1116" s="2">
        <v>0.96368567</v>
      </c>
      <c r="L1116" s="2">
        <v>-0.5294704</v>
      </c>
      <c r="M1116" s="2">
        <v>-0.8821155</v>
      </c>
      <c r="N1116" s="2">
        <v>2.3584191</v>
      </c>
      <c r="O1116" s="2">
        <v>0.78925386</v>
      </c>
      <c r="P1116" s="2">
        <v>0.0</v>
      </c>
      <c r="Q1116" s="2">
        <v>0.0</v>
      </c>
      <c r="R1116" s="7">
        <v>0.0</v>
      </c>
      <c r="S1116" s="1">
        <v>0.0</v>
      </c>
      <c r="T1116" s="1">
        <v>0.0</v>
      </c>
      <c r="U1116" s="7">
        <v>1.0</v>
      </c>
      <c r="V1116" s="7"/>
      <c r="W1116" s="7"/>
      <c r="X1116" s="7"/>
      <c r="Y1116" s="7"/>
      <c r="Z1116" s="7"/>
    </row>
    <row r="1117">
      <c r="A1117" s="1" t="s">
        <v>1128</v>
      </c>
      <c r="B1117" s="2">
        <v>0.09268331</v>
      </c>
      <c r="C1117" s="2">
        <v>-0.1872923</v>
      </c>
      <c r="D1117" s="2">
        <v>-0.4313273</v>
      </c>
      <c r="E1117" s="2">
        <v>-0.3495569</v>
      </c>
      <c r="F1117" s="2">
        <v>0.17548858</v>
      </c>
      <c r="G1117" s="2">
        <v>0.1421258</v>
      </c>
      <c r="H1117" s="2">
        <v>0.07861122</v>
      </c>
      <c r="I1117" s="2">
        <v>0.7601509</v>
      </c>
      <c r="J1117" s="2">
        <v>0.54042919</v>
      </c>
      <c r="K1117" s="2">
        <v>0.45795895</v>
      </c>
      <c r="L1117" s="2">
        <v>-1.5386237</v>
      </c>
      <c r="M1117" s="2">
        <v>-0.2746207</v>
      </c>
      <c r="N1117" s="2">
        <v>0.04002085</v>
      </c>
      <c r="O1117" s="2">
        <v>0.26266025</v>
      </c>
      <c r="P1117" s="2">
        <v>0.0</v>
      </c>
      <c r="Q1117" s="2">
        <v>0.0</v>
      </c>
      <c r="R1117" s="7">
        <v>0.0</v>
      </c>
      <c r="S1117" s="1">
        <v>0.0</v>
      </c>
      <c r="T1117" s="1">
        <v>0.0</v>
      </c>
      <c r="U1117" s="7">
        <v>0.0</v>
      </c>
      <c r="V1117" s="7"/>
      <c r="W1117" s="7"/>
      <c r="X1117" s="7"/>
      <c r="Y1117" s="7"/>
      <c r="Z1117" s="7"/>
    </row>
    <row r="1118">
      <c r="A1118" s="1" t="s">
        <v>1170</v>
      </c>
      <c r="B1118" s="2">
        <v>0.45842098</v>
      </c>
      <c r="C1118" s="2">
        <v>0.50864953</v>
      </c>
      <c r="D1118" s="2">
        <v>-0.3209937</v>
      </c>
      <c r="E1118" s="2">
        <v>-0.1439546</v>
      </c>
      <c r="F1118" s="2">
        <v>0.09489382</v>
      </c>
      <c r="G1118" s="2">
        <v>-0.284481</v>
      </c>
      <c r="H1118" s="2">
        <v>0.26352866</v>
      </c>
      <c r="I1118" s="2">
        <v>0.74962233</v>
      </c>
      <c r="J1118" s="2">
        <v>-0.3029804</v>
      </c>
      <c r="K1118" s="2">
        <v>0.12398846</v>
      </c>
      <c r="L1118" s="2">
        <v>0.38074634</v>
      </c>
      <c r="M1118" s="2">
        <v>-1.0204212</v>
      </c>
      <c r="N1118" s="2">
        <v>0.76120574</v>
      </c>
      <c r="O1118" s="2">
        <v>0.17484047</v>
      </c>
      <c r="P1118" s="2">
        <v>0.0</v>
      </c>
      <c r="Q1118" s="2">
        <v>0.0</v>
      </c>
      <c r="R1118" s="7">
        <v>0.0</v>
      </c>
      <c r="S1118" s="1">
        <v>0.0</v>
      </c>
      <c r="T1118" s="1">
        <v>0.0</v>
      </c>
      <c r="U1118" s="7">
        <v>0.0</v>
      </c>
      <c r="V1118" s="7"/>
      <c r="W1118" s="7"/>
      <c r="X1118" s="7"/>
      <c r="Y1118" s="7"/>
      <c r="Z1118" s="7"/>
    </row>
    <row r="1119">
      <c r="A1119" s="1" t="s">
        <v>1090</v>
      </c>
      <c r="B1119" s="2">
        <v>1.36452784</v>
      </c>
      <c r="C1119" s="2">
        <v>-0.0290717</v>
      </c>
      <c r="D1119" s="2">
        <v>-0.6476959</v>
      </c>
      <c r="E1119" s="2">
        <v>0.04922258</v>
      </c>
      <c r="F1119" s="2">
        <v>-0.2274852</v>
      </c>
      <c r="G1119" s="2">
        <v>-0.5783656</v>
      </c>
      <c r="H1119" s="2">
        <v>0.36919578</v>
      </c>
      <c r="I1119" s="2">
        <v>0.65662003</v>
      </c>
      <c r="J1119" s="2">
        <v>1.28111584</v>
      </c>
      <c r="K1119" s="2">
        <v>0.27427518</v>
      </c>
      <c r="L1119" s="2">
        <v>1.02383426</v>
      </c>
      <c r="M1119" s="2">
        <v>0.09127669</v>
      </c>
      <c r="N1119" s="2">
        <v>1.58415402</v>
      </c>
      <c r="O1119" s="2">
        <v>0.45453435</v>
      </c>
      <c r="P1119" s="2">
        <v>0.0</v>
      </c>
      <c r="Q1119" s="2">
        <v>0.0</v>
      </c>
      <c r="R1119" s="7">
        <v>0.0</v>
      </c>
      <c r="S1119" s="1">
        <v>0.0</v>
      </c>
      <c r="T1119" s="1">
        <v>0.0</v>
      </c>
      <c r="U1119" s="7">
        <v>0.0</v>
      </c>
      <c r="V1119" s="7"/>
      <c r="W1119" s="7"/>
      <c r="X1119" s="7"/>
      <c r="Y1119" s="7"/>
      <c r="Z1119" s="7"/>
    </row>
    <row r="1120">
      <c r="A1120" s="1" t="s">
        <v>1291</v>
      </c>
      <c r="B1120" s="2">
        <v>-0.0588837</v>
      </c>
      <c r="C1120" s="2">
        <v>-1.094758</v>
      </c>
      <c r="D1120" s="2">
        <v>-0.6620249</v>
      </c>
      <c r="E1120" s="2">
        <v>0.22124278</v>
      </c>
      <c r="F1120" s="2">
        <v>0.17548858</v>
      </c>
      <c r="G1120" s="2">
        <v>0.1610861</v>
      </c>
      <c r="H1120" s="2">
        <v>-0.3616684</v>
      </c>
      <c r="I1120" s="2">
        <v>0.63380814</v>
      </c>
      <c r="J1120" s="2">
        <v>-0.0353601</v>
      </c>
      <c r="K1120" s="2">
        <v>-0.7371783</v>
      </c>
      <c r="L1120" s="2">
        <v>1.02383426</v>
      </c>
      <c r="M1120" s="2">
        <v>0.31886838</v>
      </c>
      <c r="N1120" s="2">
        <v>-1.6438127</v>
      </c>
      <c r="O1120" s="2">
        <v>-0.133245</v>
      </c>
      <c r="P1120" s="2">
        <v>0.0</v>
      </c>
      <c r="Q1120" s="2">
        <v>0.0</v>
      </c>
      <c r="R1120" s="7">
        <v>0.0</v>
      </c>
      <c r="S1120" s="1">
        <v>0.0</v>
      </c>
      <c r="T1120" s="1">
        <v>0.0</v>
      </c>
      <c r="U1120" s="7">
        <v>0.0</v>
      </c>
      <c r="V1120" s="7"/>
      <c r="W1120" s="7"/>
      <c r="X1120" s="7"/>
      <c r="Y1120" s="7"/>
      <c r="Z1120" s="7"/>
    </row>
    <row r="1121">
      <c r="A1121" s="1" t="s">
        <v>1123</v>
      </c>
      <c r="B1121" s="2">
        <v>-0.6453819</v>
      </c>
      <c r="C1121" s="2">
        <v>-0.5744562</v>
      </c>
      <c r="D1121" s="2">
        <v>-0.601843</v>
      </c>
      <c r="E1121" s="2">
        <v>-0.1343937</v>
      </c>
      <c r="F1121" s="2">
        <v>-0.7110537</v>
      </c>
      <c r="G1121" s="2">
        <v>0.43601044</v>
      </c>
      <c r="H1121" s="2">
        <v>-0.1415286</v>
      </c>
      <c r="I1121" s="2">
        <v>0.54431536</v>
      </c>
      <c r="J1121" s="2">
        <v>-0.3732646</v>
      </c>
      <c r="K1121" s="2">
        <v>-0.5773495</v>
      </c>
      <c r="L1121" s="2">
        <v>-2.4290532</v>
      </c>
      <c r="M1121" s="2">
        <v>-0.4549434</v>
      </c>
      <c r="N1121" s="2">
        <v>-4.7956548</v>
      </c>
      <c r="O1121" s="2">
        <v>-0.5479295</v>
      </c>
      <c r="P1121" s="2">
        <v>0.0</v>
      </c>
      <c r="Q1121" s="2">
        <v>0.0</v>
      </c>
      <c r="R1121" s="7">
        <v>0.0</v>
      </c>
      <c r="S1121" s="1">
        <v>0.0</v>
      </c>
      <c r="T1121" s="1">
        <v>0.0</v>
      </c>
      <c r="U1121" s="7">
        <v>0.0</v>
      </c>
      <c r="V1121" s="7"/>
      <c r="W1121" s="7"/>
      <c r="X1121" s="7"/>
      <c r="Y1121" s="7"/>
      <c r="Z1121" s="7"/>
    </row>
    <row r="1122">
      <c r="A1122" s="1" t="s">
        <v>1093</v>
      </c>
      <c r="B1122" s="2">
        <v>-0.1972709</v>
      </c>
      <c r="C1122" s="2">
        <v>-0.3628209</v>
      </c>
      <c r="D1122" s="2">
        <v>0.58316898</v>
      </c>
      <c r="E1122" s="2">
        <v>-0.4779313</v>
      </c>
      <c r="F1122" s="2">
        <v>0.82024662</v>
      </c>
      <c r="G1122" s="2">
        <v>-0.3887626</v>
      </c>
      <c r="H1122" s="2">
        <v>0.39561255</v>
      </c>
      <c r="I1122" s="2">
        <v>0.53027728</v>
      </c>
      <c r="J1122" s="2">
        <v>0.19711822</v>
      </c>
      <c r="K1122" s="2">
        <v>-0.5988191</v>
      </c>
      <c r="L1122" s="2">
        <v>-0.6481943</v>
      </c>
      <c r="M1122" s="2">
        <v>0.28560498</v>
      </c>
      <c r="N1122" s="2">
        <v>-1.877324</v>
      </c>
      <c r="O1122" s="2">
        <v>0.28511251</v>
      </c>
      <c r="P1122" s="2">
        <v>0.0</v>
      </c>
      <c r="Q1122" s="2">
        <v>0.0</v>
      </c>
      <c r="R1122" s="7">
        <v>0.0</v>
      </c>
      <c r="S1122" s="1">
        <v>0.0</v>
      </c>
      <c r="T1122" s="1">
        <v>0.0</v>
      </c>
      <c r="U1122" s="7">
        <v>0.0</v>
      </c>
      <c r="V1122" s="7"/>
      <c r="W1122" s="7"/>
      <c r="X1122" s="7"/>
      <c r="Y1122" s="7"/>
      <c r="Z1122" s="7"/>
    </row>
    <row r="1123">
      <c r="A1123" s="1" t="s">
        <v>1274</v>
      </c>
      <c r="B1123" s="2">
        <v>0.75496505</v>
      </c>
      <c r="C1123" s="2">
        <v>0.91354411</v>
      </c>
      <c r="D1123" s="2">
        <v>0.29085648</v>
      </c>
      <c r="E1123" s="2">
        <v>-0.4806805</v>
      </c>
      <c r="F1123" s="2">
        <v>-1.0334327</v>
      </c>
      <c r="G1123" s="2">
        <v>-0.5309648</v>
      </c>
      <c r="H1123" s="2">
        <v>0.60694678</v>
      </c>
      <c r="I1123" s="2">
        <v>0.51272968</v>
      </c>
      <c r="J1123" s="2">
        <v>0.43500299</v>
      </c>
      <c r="K1123" s="2">
        <v>0.23372162</v>
      </c>
      <c r="L1123" s="2">
        <v>1.02383426</v>
      </c>
      <c r="M1123" s="2">
        <v>-0.2903771</v>
      </c>
      <c r="N1123" s="2">
        <v>2.39573949</v>
      </c>
      <c r="O1123" s="2">
        <v>0.21647244</v>
      </c>
      <c r="P1123" s="2">
        <v>0.0</v>
      </c>
      <c r="Q1123" s="2">
        <v>0.0</v>
      </c>
      <c r="R1123" s="7">
        <v>0.0</v>
      </c>
      <c r="S1123" s="1">
        <v>1.0</v>
      </c>
      <c r="T1123" s="1">
        <v>1.0</v>
      </c>
      <c r="U1123" s="7">
        <v>1.0</v>
      </c>
      <c r="V1123" s="7"/>
      <c r="W1123" s="7"/>
      <c r="X1123" s="7"/>
      <c r="Y1123" s="7"/>
      <c r="Z1123" s="7"/>
    </row>
    <row r="1124">
      <c r="A1124" s="1" t="s">
        <v>1105</v>
      </c>
      <c r="B1124" s="2">
        <v>1.23602542</v>
      </c>
      <c r="C1124" s="2">
        <v>1.16144697</v>
      </c>
      <c r="D1124" s="2">
        <v>1.89714232</v>
      </c>
      <c r="E1124" s="2">
        <v>1.55448643</v>
      </c>
      <c r="F1124" s="2">
        <v>1.14262563</v>
      </c>
      <c r="G1124" s="2">
        <v>-1.4979401</v>
      </c>
      <c r="H1124" s="2">
        <v>1.46989485</v>
      </c>
      <c r="I1124" s="2">
        <v>0.47938923</v>
      </c>
      <c r="J1124" s="2">
        <v>1.38113557</v>
      </c>
      <c r="K1124" s="2">
        <v>0.39832136</v>
      </c>
      <c r="L1124" s="2">
        <v>-0.3513845</v>
      </c>
      <c r="M1124" s="2">
        <v>0.91235748</v>
      </c>
      <c r="N1124" s="2">
        <v>6.3543286</v>
      </c>
      <c r="O1124" s="2">
        <v>1.98357138</v>
      </c>
      <c r="P1124" s="2">
        <v>0.0</v>
      </c>
      <c r="Q1124" s="2">
        <v>0.0</v>
      </c>
      <c r="R1124" s="7">
        <v>0.0</v>
      </c>
      <c r="S1124" s="1">
        <v>1.0</v>
      </c>
      <c r="T1124" s="1">
        <v>1.0</v>
      </c>
      <c r="U1124" s="7">
        <v>1.0</v>
      </c>
      <c r="V1124" s="7"/>
      <c r="W1124" s="7"/>
      <c r="X1124" s="7"/>
      <c r="Y1124" s="7"/>
      <c r="Z1124" s="7"/>
    </row>
    <row r="1125">
      <c r="A1125" s="1" t="s">
        <v>1087</v>
      </c>
      <c r="B1125" s="2">
        <v>-0.5663035</v>
      </c>
      <c r="C1125" s="2">
        <v>0.69010828</v>
      </c>
      <c r="D1125" s="2">
        <v>0.90700538</v>
      </c>
      <c r="E1125" s="2">
        <v>-0.3810165</v>
      </c>
      <c r="F1125" s="2">
        <v>-0.8722432</v>
      </c>
      <c r="G1125" s="2">
        <v>0.05680445</v>
      </c>
      <c r="H1125" s="2">
        <v>-0.2383901</v>
      </c>
      <c r="I1125" s="2">
        <v>0.45306782</v>
      </c>
      <c r="J1125" s="2">
        <v>-0.9355376</v>
      </c>
      <c r="K1125" s="2">
        <v>1.33582421</v>
      </c>
      <c r="L1125" s="2">
        <v>-1.4198998</v>
      </c>
      <c r="M1125" s="2">
        <v>-0.2291024</v>
      </c>
      <c r="N1125" s="2">
        <v>0.63428524</v>
      </c>
      <c r="O1125" s="2">
        <v>0.1080605</v>
      </c>
      <c r="P1125" s="2">
        <v>0.0</v>
      </c>
      <c r="Q1125" s="2">
        <v>0.0</v>
      </c>
      <c r="R1125" s="7">
        <v>0.0</v>
      </c>
      <c r="S1125" s="1">
        <v>0.0</v>
      </c>
      <c r="T1125" s="1">
        <v>0.0</v>
      </c>
      <c r="U1125" s="7">
        <v>0.0</v>
      </c>
      <c r="V1125" s="7"/>
      <c r="W1125" s="7"/>
      <c r="X1125" s="7"/>
      <c r="Y1125" s="7"/>
      <c r="Z1125" s="7"/>
    </row>
    <row r="1126">
      <c r="A1126" s="1" t="s">
        <v>1143</v>
      </c>
      <c r="B1126" s="2">
        <v>0.30026415</v>
      </c>
      <c r="C1126" s="2">
        <v>0.59681837</v>
      </c>
      <c r="D1126" s="2">
        <v>-0.9958917</v>
      </c>
      <c r="E1126" s="2">
        <v>-0.368053</v>
      </c>
      <c r="F1126" s="2">
        <v>0.4978676</v>
      </c>
      <c r="G1126" s="2">
        <v>-0.2181199</v>
      </c>
      <c r="H1126" s="2">
        <v>0.02577766</v>
      </c>
      <c r="I1126" s="2">
        <v>0.43025594</v>
      </c>
      <c r="J1126" s="2">
        <v>-0.0894248</v>
      </c>
      <c r="K1126" s="2">
        <v>0.11683195</v>
      </c>
      <c r="L1126" s="2">
        <v>0.35106536</v>
      </c>
      <c r="M1126" s="2">
        <v>-0.0697882</v>
      </c>
      <c r="N1126" s="2">
        <v>1.11388862</v>
      </c>
      <c r="O1126" s="2">
        <v>0.47292089</v>
      </c>
      <c r="P1126" s="2">
        <v>0.0</v>
      </c>
      <c r="Q1126" s="2">
        <v>0.0</v>
      </c>
      <c r="R1126" s="7">
        <v>0.0</v>
      </c>
      <c r="S1126" s="1">
        <v>0.0</v>
      </c>
      <c r="T1126" s="1">
        <v>0.0</v>
      </c>
      <c r="U1126" s="7">
        <v>0.0</v>
      </c>
      <c r="V1126" s="7"/>
      <c r="W1126" s="7"/>
      <c r="X1126" s="7"/>
      <c r="Y1126" s="7"/>
      <c r="Z1126" s="7"/>
    </row>
    <row r="1127">
      <c r="A1127" s="1" t="s">
        <v>1140</v>
      </c>
      <c r="B1127" s="2">
        <v>0.5177298</v>
      </c>
      <c r="C1127" s="2">
        <v>0.26359826</v>
      </c>
      <c r="D1127" s="2">
        <v>-0.7565966</v>
      </c>
      <c r="E1127" s="2">
        <v>-0.3887903</v>
      </c>
      <c r="F1127" s="2">
        <v>0.09489382</v>
      </c>
      <c r="G1127" s="2">
        <v>-0.1896795</v>
      </c>
      <c r="H1127" s="2">
        <v>-0.1503342</v>
      </c>
      <c r="I1127" s="2">
        <v>0.41797261</v>
      </c>
      <c r="J1127" s="2">
        <v>0.12953732</v>
      </c>
      <c r="K1127" s="2">
        <v>-1.7510172</v>
      </c>
      <c r="L1127" s="2">
        <v>0.41042732</v>
      </c>
      <c r="M1127" s="2">
        <v>0.96137722</v>
      </c>
      <c r="N1127" s="2">
        <v>-0.4634165</v>
      </c>
      <c r="O1127" s="2">
        <v>0.27845139</v>
      </c>
      <c r="P1127" s="2">
        <v>0.0</v>
      </c>
      <c r="Q1127" s="2">
        <v>0.0</v>
      </c>
      <c r="R1127" s="7">
        <v>0.0</v>
      </c>
      <c r="S1127" s="1">
        <v>0.0</v>
      </c>
      <c r="T1127" s="1">
        <v>0.0</v>
      </c>
      <c r="U1127" s="7">
        <v>0.0</v>
      </c>
      <c r="V1127" s="7"/>
      <c r="W1127" s="7"/>
      <c r="X1127" s="7"/>
      <c r="Y1127" s="7"/>
      <c r="Z1127" s="7"/>
    </row>
    <row r="1128">
      <c r="A1128" s="1" t="s">
        <v>1280</v>
      </c>
      <c r="B1128" s="2">
        <v>0.64293729</v>
      </c>
      <c r="C1128" s="2">
        <v>0.01786299</v>
      </c>
      <c r="D1128" s="2">
        <v>1.66644471</v>
      </c>
      <c r="E1128" s="2">
        <v>0.97519708</v>
      </c>
      <c r="F1128" s="2">
        <v>0.57846235</v>
      </c>
      <c r="G1128" s="2">
        <v>-0.5688854</v>
      </c>
      <c r="H1128" s="2">
        <v>-0.5818082</v>
      </c>
      <c r="I1128" s="2">
        <v>0.40744405</v>
      </c>
      <c r="J1128" s="2">
        <v>0.22685382</v>
      </c>
      <c r="K1128" s="2">
        <v>-0.3674252</v>
      </c>
      <c r="L1128" s="2">
        <v>0.65776883</v>
      </c>
      <c r="M1128" s="2">
        <v>0.7880574</v>
      </c>
      <c r="N1128" s="2">
        <v>2.40681581</v>
      </c>
      <c r="O1128" s="2">
        <v>0.71268773</v>
      </c>
      <c r="P1128" s="2">
        <v>0.0</v>
      </c>
      <c r="Q1128" s="2">
        <v>0.0</v>
      </c>
      <c r="R1128" s="7">
        <v>0.0</v>
      </c>
      <c r="S1128" s="1">
        <v>0.0</v>
      </c>
      <c r="T1128" s="1">
        <v>0.0</v>
      </c>
      <c r="U1128" s="7">
        <v>0.0</v>
      </c>
      <c r="V1128" s="7"/>
      <c r="W1128" s="7"/>
      <c r="X1128" s="7"/>
      <c r="Y1128" s="7"/>
      <c r="Z1128" s="7"/>
    </row>
    <row r="1129">
      <c r="A1129" s="1" t="s">
        <v>1136</v>
      </c>
      <c r="B1129" s="2">
        <v>0.42876658</v>
      </c>
      <c r="C1129" s="2">
        <v>0.51720519</v>
      </c>
      <c r="D1129" s="2">
        <v>0.4599392</v>
      </c>
      <c r="E1129" s="2">
        <v>0.98706997</v>
      </c>
      <c r="F1129" s="2">
        <v>0.73965186</v>
      </c>
      <c r="G1129" s="2">
        <v>-0.730048</v>
      </c>
      <c r="H1129" s="2">
        <v>1.06483759</v>
      </c>
      <c r="I1129" s="2">
        <v>0.36006552</v>
      </c>
      <c r="J1129" s="2">
        <v>0.16738263</v>
      </c>
      <c r="K1129" s="2">
        <v>0.34584028</v>
      </c>
      <c r="L1129" s="2">
        <v>0.65776883</v>
      </c>
      <c r="M1129" s="2">
        <v>0.94562088</v>
      </c>
      <c r="N1129" s="2">
        <v>4.23835168</v>
      </c>
      <c r="O1129" s="2">
        <v>1.26071844</v>
      </c>
      <c r="P1129" s="2">
        <v>0.0</v>
      </c>
      <c r="Q1129" s="2">
        <v>0.0</v>
      </c>
      <c r="R1129" s="7">
        <v>0.0</v>
      </c>
      <c r="S1129" s="1">
        <v>0.0</v>
      </c>
      <c r="T1129" s="1">
        <v>0.0</v>
      </c>
      <c r="U1129" s="7">
        <v>0.0</v>
      </c>
      <c r="V1129" s="7"/>
      <c r="W1129" s="7"/>
      <c r="X1129" s="7"/>
      <c r="Y1129" s="7"/>
      <c r="Z1129" s="7"/>
    </row>
    <row r="1130">
      <c r="A1130" s="1" t="s">
        <v>1145</v>
      </c>
      <c r="B1130" s="2">
        <v>0.14540225</v>
      </c>
      <c r="C1130" s="2">
        <v>-1.0853603</v>
      </c>
      <c r="D1130" s="2">
        <v>-1.156377</v>
      </c>
      <c r="E1130" s="2">
        <v>-0.7076574</v>
      </c>
      <c r="F1130" s="2">
        <v>-0.630459</v>
      </c>
      <c r="G1130" s="2">
        <v>0.3127685</v>
      </c>
      <c r="H1130" s="2">
        <v>-0.3616684</v>
      </c>
      <c r="I1130" s="2">
        <v>0.31268699</v>
      </c>
      <c r="J1130" s="2">
        <v>0.90806928</v>
      </c>
      <c r="K1130" s="2">
        <v>0.02141182</v>
      </c>
      <c r="L1130" s="2">
        <v>-0.8064929</v>
      </c>
      <c r="M1130" s="2">
        <v>-2.5470362</v>
      </c>
      <c r="N1130" s="2">
        <v>-6.3580156</v>
      </c>
      <c r="O1130" s="2">
        <v>-1.4042472</v>
      </c>
      <c r="P1130" s="2">
        <v>0.0</v>
      </c>
      <c r="Q1130" s="2">
        <v>0.0</v>
      </c>
      <c r="R1130" s="7">
        <v>0.0</v>
      </c>
      <c r="S1130" s="1">
        <v>0.0</v>
      </c>
      <c r="T1130" s="1">
        <v>0.0</v>
      </c>
      <c r="U1130" s="7">
        <v>0.0</v>
      </c>
      <c r="V1130" s="7"/>
      <c r="W1130" s="7"/>
      <c r="X1130" s="7"/>
      <c r="Y1130" s="7"/>
      <c r="Z1130" s="7"/>
    </row>
    <row r="1131">
      <c r="A1131" s="1" t="s">
        <v>1101</v>
      </c>
      <c r="B1131" s="2">
        <v>0.09268331</v>
      </c>
      <c r="C1131" s="2">
        <v>0.77566907</v>
      </c>
      <c r="D1131" s="2">
        <v>0.40405593</v>
      </c>
      <c r="E1131" s="2">
        <v>-0.6846894</v>
      </c>
      <c r="F1131" s="2">
        <v>0.17548858</v>
      </c>
      <c r="G1131" s="2">
        <v>0.39808984</v>
      </c>
      <c r="H1131" s="2">
        <v>-0.5377803</v>
      </c>
      <c r="I1131" s="2">
        <v>0.30391318</v>
      </c>
      <c r="J1131" s="2">
        <v>-0.0759086</v>
      </c>
      <c r="K1131" s="2">
        <v>-2.0014951</v>
      </c>
      <c r="L1131" s="2">
        <v>-0.8064929</v>
      </c>
      <c r="M1131" s="2">
        <v>-1.5753948</v>
      </c>
      <c r="N1131" s="2">
        <v>-0.236207</v>
      </c>
      <c r="O1131" s="2">
        <v>-0.53545</v>
      </c>
      <c r="P1131" s="2">
        <v>0.0</v>
      </c>
      <c r="Q1131" s="2">
        <v>0.0</v>
      </c>
      <c r="R1131" s="7">
        <v>0.0</v>
      </c>
      <c r="S1131" s="1">
        <v>0.0</v>
      </c>
      <c r="T1131" s="1">
        <v>0.0</v>
      </c>
      <c r="U1131" s="7">
        <v>0.0</v>
      </c>
      <c r="V1131" s="7"/>
      <c r="W1131" s="7"/>
      <c r="X1131" s="7"/>
      <c r="Y1131" s="7"/>
      <c r="Z1131" s="7"/>
    </row>
    <row r="1132">
      <c r="A1132" s="1" t="s">
        <v>1228</v>
      </c>
      <c r="B1132" s="2">
        <v>0.94277629</v>
      </c>
      <c r="C1132" s="2">
        <v>-0.5224153</v>
      </c>
      <c r="D1132" s="2">
        <v>-2.0691371</v>
      </c>
      <c r="E1132" s="2">
        <v>-1.0682091</v>
      </c>
      <c r="F1132" s="2">
        <v>-0.952838</v>
      </c>
      <c r="G1132" s="2">
        <v>-0.1327986</v>
      </c>
      <c r="H1132" s="2">
        <v>0.18427833</v>
      </c>
      <c r="I1132" s="2">
        <v>0.29338462</v>
      </c>
      <c r="J1132" s="2">
        <v>-0.424626</v>
      </c>
      <c r="K1132" s="2">
        <v>0.02856833</v>
      </c>
      <c r="L1132" s="2">
        <v>1.67681584</v>
      </c>
      <c r="M1132" s="2">
        <v>2.08708073</v>
      </c>
      <c r="N1132" s="2">
        <v>-1.3864523</v>
      </c>
      <c r="O1132" s="2">
        <v>0.06938913</v>
      </c>
      <c r="P1132" s="2">
        <v>0.0</v>
      </c>
      <c r="Q1132" s="2">
        <v>0.0</v>
      </c>
      <c r="R1132" s="7">
        <v>0.0</v>
      </c>
      <c r="S1132" s="1">
        <v>0.0</v>
      </c>
      <c r="T1132" s="1">
        <v>0.0</v>
      </c>
      <c r="U1132" s="7">
        <v>0.0</v>
      </c>
      <c r="V1132" s="7"/>
      <c r="W1132" s="7"/>
      <c r="X1132" s="7"/>
      <c r="Y1132" s="7"/>
      <c r="Z1132" s="7"/>
    </row>
    <row r="1133">
      <c r="A1133" s="1" t="s">
        <v>1099</v>
      </c>
      <c r="B1133" s="2">
        <v>1.29862916</v>
      </c>
      <c r="C1133" s="2">
        <v>0.31613992</v>
      </c>
      <c r="D1133" s="2">
        <v>0.40119012</v>
      </c>
      <c r="E1133" s="2">
        <v>1.39385205</v>
      </c>
      <c r="F1133" s="2">
        <v>0.65905711</v>
      </c>
      <c r="G1133" s="2">
        <v>-1.2040555</v>
      </c>
      <c r="H1133" s="2">
        <v>1.33781096</v>
      </c>
      <c r="I1133" s="2">
        <v>0.27057274</v>
      </c>
      <c r="J1133" s="2">
        <v>1.34599351</v>
      </c>
      <c r="K1133" s="2">
        <v>0.31959975</v>
      </c>
      <c r="L1133" s="2">
        <v>-0.8955358</v>
      </c>
      <c r="M1133" s="2">
        <v>0.62874322</v>
      </c>
      <c r="N1133" s="2">
        <v>1.82334143</v>
      </c>
      <c r="O1133" s="2">
        <v>1.26189815</v>
      </c>
      <c r="P1133" s="2">
        <v>0.0</v>
      </c>
      <c r="Q1133" s="2">
        <v>0.0</v>
      </c>
      <c r="R1133" s="7">
        <v>0.0</v>
      </c>
      <c r="S1133" s="1">
        <v>0.0</v>
      </c>
      <c r="T1133" s="1">
        <v>0.0</v>
      </c>
      <c r="U1133" s="7">
        <v>0.0</v>
      </c>
      <c r="V1133" s="7"/>
      <c r="W1133" s="7"/>
      <c r="X1133" s="7"/>
      <c r="Y1133" s="7"/>
      <c r="Z1133" s="7"/>
    </row>
    <row r="1134">
      <c r="A1134" s="1" t="s">
        <v>1142</v>
      </c>
      <c r="B1134" s="2">
        <v>1.32498863</v>
      </c>
      <c r="C1134" s="2">
        <v>0.79246959</v>
      </c>
      <c r="D1134" s="2">
        <v>0.84395758</v>
      </c>
      <c r="E1134" s="2">
        <v>2.35443873</v>
      </c>
      <c r="F1134" s="2">
        <v>2.35154695</v>
      </c>
      <c r="G1134" s="2">
        <v>-2.1520705</v>
      </c>
      <c r="H1134" s="2">
        <v>2.28000938</v>
      </c>
      <c r="I1134" s="2">
        <v>0.23547753</v>
      </c>
      <c r="J1134" s="2">
        <v>1.13784434</v>
      </c>
      <c r="K1134" s="2">
        <v>1.16883897</v>
      </c>
      <c r="L1134" s="2">
        <v>0.52915125</v>
      </c>
      <c r="M1134" s="2">
        <v>1.47608458</v>
      </c>
      <c r="N1134" s="2">
        <v>5.43713303</v>
      </c>
      <c r="O1134" s="2">
        <v>2.6145067</v>
      </c>
      <c r="P1134" s="2">
        <v>0.0</v>
      </c>
      <c r="Q1134" s="2">
        <v>0.0</v>
      </c>
      <c r="R1134" s="7">
        <v>0.0</v>
      </c>
      <c r="S1134" s="1">
        <v>0.0</v>
      </c>
      <c r="T1134" s="1">
        <v>0.0</v>
      </c>
      <c r="U1134" s="7">
        <v>0.0</v>
      </c>
      <c r="V1134" s="7"/>
      <c r="W1134" s="7"/>
      <c r="X1134" s="7"/>
      <c r="Y1134" s="7"/>
      <c r="Z1134" s="7"/>
    </row>
    <row r="1135">
      <c r="A1135" s="1" t="s">
        <v>1115</v>
      </c>
      <c r="B1135" s="2">
        <v>0.95925096</v>
      </c>
      <c r="C1135" s="2">
        <v>0.55360805</v>
      </c>
      <c r="D1135" s="2">
        <v>1.7939732</v>
      </c>
      <c r="E1135" s="2">
        <v>0.90271659</v>
      </c>
      <c r="F1135" s="2">
        <v>0.33667809</v>
      </c>
      <c r="G1135" s="2">
        <v>-1.5832615</v>
      </c>
      <c r="H1135" s="2">
        <v>1.83972975</v>
      </c>
      <c r="I1135" s="2">
        <v>0.23021325</v>
      </c>
      <c r="J1135" s="2">
        <v>0.84319162</v>
      </c>
      <c r="K1135" s="2">
        <v>0.54383707</v>
      </c>
      <c r="L1135" s="2">
        <v>0.41042732</v>
      </c>
      <c r="M1135" s="2">
        <v>0.82307151</v>
      </c>
      <c r="N1135" s="2">
        <v>2.54271263</v>
      </c>
      <c r="O1135" s="2">
        <v>1.23342039</v>
      </c>
      <c r="P1135" s="2">
        <v>0.0</v>
      </c>
      <c r="Q1135" s="2">
        <v>0.0</v>
      </c>
      <c r="R1135" s="7">
        <v>0.0</v>
      </c>
      <c r="S1135" s="1">
        <v>0.0</v>
      </c>
      <c r="T1135" s="1">
        <v>0.0</v>
      </c>
      <c r="U1135" s="7">
        <v>0.0</v>
      </c>
      <c r="V1135" s="7"/>
      <c r="W1135" s="7"/>
      <c r="X1135" s="7"/>
      <c r="Y1135" s="7"/>
      <c r="Z1135" s="7"/>
    </row>
    <row r="1136">
      <c r="A1136" s="1" t="s">
        <v>1260</v>
      </c>
      <c r="B1136" s="2">
        <v>0.09268331</v>
      </c>
      <c r="C1136" s="2">
        <v>1.27216171</v>
      </c>
      <c r="D1136" s="2">
        <v>0.49003019</v>
      </c>
      <c r="E1136" s="2">
        <v>-0.3181505</v>
      </c>
      <c r="F1136" s="2">
        <v>0.73965186</v>
      </c>
      <c r="G1136" s="2">
        <v>1.18494229</v>
      </c>
      <c r="H1136" s="2">
        <v>-1.6825073</v>
      </c>
      <c r="I1136" s="2">
        <v>0.21968468</v>
      </c>
      <c r="J1136" s="2">
        <v>-0.1326766</v>
      </c>
      <c r="K1136" s="2">
        <v>-0.2481501</v>
      </c>
      <c r="L1136" s="2">
        <v>-0.4404275</v>
      </c>
      <c r="M1136" s="2">
        <v>-1.888771</v>
      </c>
      <c r="N1136" s="2">
        <v>6.68240609</v>
      </c>
      <c r="O1136" s="2">
        <v>-0.0896848</v>
      </c>
      <c r="P1136" s="2">
        <v>0.0</v>
      </c>
      <c r="Q1136" s="2">
        <v>0.0</v>
      </c>
      <c r="R1136" s="7">
        <v>0.0</v>
      </c>
      <c r="S1136" s="1">
        <v>1.0</v>
      </c>
      <c r="T1136" s="1">
        <v>1.0</v>
      </c>
      <c r="U1136" s="7">
        <v>1.0</v>
      </c>
      <c r="V1136" s="7"/>
      <c r="W1136" s="7"/>
      <c r="X1136" s="7"/>
      <c r="Y1136" s="7"/>
      <c r="Z1136" s="7"/>
    </row>
    <row r="1137">
      <c r="A1137" s="1" t="s">
        <v>1157</v>
      </c>
      <c r="B1137" s="2">
        <v>0.09268331</v>
      </c>
      <c r="C1137" s="2">
        <v>-1.7599488</v>
      </c>
      <c r="D1137" s="2">
        <v>-0.2780066</v>
      </c>
      <c r="E1137" s="2">
        <v>-0.6884557</v>
      </c>
      <c r="F1137" s="2">
        <v>0.4978676</v>
      </c>
      <c r="G1137" s="2">
        <v>-0.0569574</v>
      </c>
      <c r="H1137" s="2">
        <v>-0.7315033</v>
      </c>
      <c r="I1137" s="2">
        <v>0.19511804</v>
      </c>
      <c r="J1137" s="2">
        <v>-0.1921478</v>
      </c>
      <c r="K1137" s="2">
        <v>1.1187434</v>
      </c>
      <c r="L1137" s="2">
        <v>-1.2714949</v>
      </c>
      <c r="M1137" s="2">
        <v>-2.0323288</v>
      </c>
      <c r="N1137" s="2">
        <v>-8.7565988</v>
      </c>
      <c r="O1137" s="2">
        <v>-1.2133282</v>
      </c>
      <c r="P1137" s="2">
        <v>0.0</v>
      </c>
      <c r="Q1137" s="2">
        <v>0.0</v>
      </c>
      <c r="R1137" s="7">
        <v>0.0</v>
      </c>
      <c r="S1137" s="1">
        <v>0.0</v>
      </c>
      <c r="T1137" s="1">
        <v>0.0</v>
      </c>
      <c r="U1137" s="7">
        <v>0.0</v>
      </c>
      <c r="V1137" s="7"/>
      <c r="W1137" s="7"/>
      <c r="X1137" s="7"/>
      <c r="Y1137" s="7"/>
      <c r="Z1137" s="7"/>
    </row>
    <row r="1138">
      <c r="A1138" s="1" t="s">
        <v>1216</v>
      </c>
      <c r="B1138" s="2">
        <v>0.857108</v>
      </c>
      <c r="C1138" s="2">
        <v>1.03883335</v>
      </c>
      <c r="D1138" s="2">
        <v>0.23354031</v>
      </c>
      <c r="E1138" s="2">
        <v>2.08849779</v>
      </c>
      <c r="F1138" s="2">
        <v>2.10976269</v>
      </c>
      <c r="G1138" s="2">
        <v>-1.1850952</v>
      </c>
      <c r="H1138" s="2">
        <v>1.1793103</v>
      </c>
      <c r="I1138" s="2">
        <v>0.17932519</v>
      </c>
      <c r="J1138" s="2">
        <v>0.57286802</v>
      </c>
      <c r="K1138" s="2">
        <v>0.04765235</v>
      </c>
      <c r="L1138" s="2">
        <v>1.70649682</v>
      </c>
      <c r="M1138" s="2">
        <v>1.3832972</v>
      </c>
      <c r="N1138" s="2">
        <v>7.63854534</v>
      </c>
      <c r="O1138" s="2">
        <v>2.1882029</v>
      </c>
      <c r="P1138" s="2">
        <v>0.0</v>
      </c>
      <c r="Q1138" s="2">
        <v>0.0</v>
      </c>
      <c r="R1138" s="7">
        <v>0.0</v>
      </c>
      <c r="S1138" s="1">
        <v>0.0</v>
      </c>
      <c r="T1138" s="1">
        <v>0.0</v>
      </c>
      <c r="U1138" s="7">
        <v>0.0</v>
      </c>
      <c r="V1138" s="7"/>
      <c r="W1138" s="7"/>
      <c r="X1138" s="7"/>
      <c r="Y1138" s="7"/>
      <c r="Z1138" s="7"/>
    </row>
    <row r="1139">
      <c r="A1139" s="1" t="s">
        <v>1133</v>
      </c>
      <c r="B1139" s="2">
        <v>-1.9501758</v>
      </c>
      <c r="C1139" s="2">
        <v>-0.2409935</v>
      </c>
      <c r="D1139" s="2">
        <v>-0.5044055</v>
      </c>
      <c r="E1139" s="2">
        <v>-0.3613808</v>
      </c>
      <c r="F1139" s="2">
        <v>-0.8722432</v>
      </c>
      <c r="G1139" s="2">
        <v>1.67791009</v>
      </c>
      <c r="H1139" s="2">
        <v>-1.9466751</v>
      </c>
      <c r="I1139" s="2">
        <v>0.17757043</v>
      </c>
      <c r="J1139" s="2">
        <v>-0.4084066</v>
      </c>
      <c r="K1139" s="2">
        <v>0.29574471</v>
      </c>
      <c r="L1139" s="2">
        <v>-1.1725583</v>
      </c>
      <c r="M1139" s="2">
        <v>-2.3737164</v>
      </c>
      <c r="N1139" s="2">
        <v>-1.3608915</v>
      </c>
      <c r="O1139" s="2">
        <v>-1.3419594</v>
      </c>
      <c r="P1139" s="2">
        <v>0.0</v>
      </c>
      <c r="Q1139" s="2">
        <v>0.0</v>
      </c>
      <c r="R1139" s="7">
        <v>0.0</v>
      </c>
      <c r="S1139" s="1">
        <v>0.0</v>
      </c>
      <c r="T1139" s="1">
        <v>0.0</v>
      </c>
      <c r="U1139" s="7">
        <v>0.0</v>
      </c>
      <c r="V1139" s="7"/>
      <c r="W1139" s="7"/>
      <c r="X1139" s="7"/>
      <c r="Y1139" s="7"/>
      <c r="Z1139" s="7"/>
    </row>
    <row r="1140">
      <c r="A1140" s="1" t="s">
        <v>1255</v>
      </c>
      <c r="B1140" s="2">
        <v>-0.2104506</v>
      </c>
      <c r="C1140" s="2">
        <v>-3.1527886</v>
      </c>
      <c r="D1140" s="2">
        <v>1.70226732</v>
      </c>
      <c r="E1140" s="2">
        <v>-0.6818732</v>
      </c>
      <c r="F1140" s="2">
        <v>-0.3080799</v>
      </c>
      <c r="G1140" s="2">
        <v>0.2748479</v>
      </c>
      <c r="H1140" s="2">
        <v>-0.2383901</v>
      </c>
      <c r="I1140" s="2">
        <v>0.10913478</v>
      </c>
      <c r="J1140" s="2">
        <v>-2.18E-4</v>
      </c>
      <c r="K1140" s="2">
        <v>-0.0048287</v>
      </c>
      <c r="L1140" s="2">
        <v>-0.8064929</v>
      </c>
      <c r="M1140" s="2">
        <v>-0.7298041</v>
      </c>
      <c r="N1140" s="2">
        <v>-9.1982944</v>
      </c>
      <c r="O1140" s="2">
        <v>-1.711685</v>
      </c>
      <c r="P1140" s="2">
        <v>0.0</v>
      </c>
      <c r="Q1140" s="2">
        <v>0.0</v>
      </c>
      <c r="R1140" s="7">
        <v>0.0</v>
      </c>
      <c r="S1140" s="1">
        <v>0.0</v>
      </c>
      <c r="T1140" s="1">
        <v>0.0</v>
      </c>
      <c r="U1140" s="7">
        <v>0.0</v>
      </c>
      <c r="V1140" s="7"/>
      <c r="W1140" s="7"/>
      <c r="X1140" s="7"/>
      <c r="Y1140" s="7"/>
      <c r="Z1140" s="7"/>
    </row>
    <row r="1141">
      <c r="A1141" s="1" t="s">
        <v>1166</v>
      </c>
      <c r="B1141" s="2">
        <v>0.24754521</v>
      </c>
      <c r="C1141" s="2">
        <v>-0.184395</v>
      </c>
      <c r="D1141" s="2">
        <v>0.79237302</v>
      </c>
      <c r="E1141" s="2">
        <v>-0.8916309</v>
      </c>
      <c r="F1141" s="2">
        <v>-1.1946223</v>
      </c>
      <c r="G1141" s="2">
        <v>0.20848685</v>
      </c>
      <c r="H1141" s="2">
        <v>-0.4849467</v>
      </c>
      <c r="I1141" s="2">
        <v>0.10562526</v>
      </c>
      <c r="J1141" s="2">
        <v>-0.5192393</v>
      </c>
      <c r="K1141" s="2">
        <v>0.29335921</v>
      </c>
      <c r="L1141" s="2">
        <v>0.10372386</v>
      </c>
      <c r="M1141" s="2">
        <v>-0.6247618</v>
      </c>
      <c r="N1141" s="2">
        <v>-1.6305126</v>
      </c>
      <c r="O1141" s="2">
        <v>-0.8411917</v>
      </c>
      <c r="P1141" s="2">
        <v>0.0</v>
      </c>
      <c r="Q1141" s="2">
        <v>0.0</v>
      </c>
      <c r="R1141" s="7">
        <v>0.0</v>
      </c>
      <c r="S1141" s="1">
        <v>0.0</v>
      </c>
      <c r="T1141" s="1">
        <v>0.0</v>
      </c>
      <c r="U1141" s="7">
        <v>0.0</v>
      </c>
      <c r="V1141" s="7"/>
      <c r="W1141" s="7"/>
      <c r="X1141" s="7"/>
      <c r="Y1141" s="7"/>
      <c r="Z1141" s="7"/>
    </row>
    <row r="1142">
      <c r="A1142" s="1" t="s">
        <v>1168</v>
      </c>
      <c r="B1142" s="2">
        <v>-0.3653125</v>
      </c>
      <c r="C1142" s="2">
        <v>-2.5849711</v>
      </c>
      <c r="D1142" s="2">
        <v>-1.0417446</v>
      </c>
      <c r="E1142" s="2">
        <v>-0.6862135</v>
      </c>
      <c r="F1142" s="2">
        <v>0.57846235</v>
      </c>
      <c r="G1142" s="2">
        <v>0.68249434</v>
      </c>
      <c r="H1142" s="2">
        <v>-1.1189494</v>
      </c>
      <c r="I1142" s="2">
        <v>0.1038705</v>
      </c>
      <c r="J1142" s="2">
        <v>0.90266281</v>
      </c>
      <c r="K1142" s="2">
        <v>-0.2720051</v>
      </c>
      <c r="L1142" s="2">
        <v>-1.4198998</v>
      </c>
      <c r="M1142" s="2">
        <v>-0.7228013</v>
      </c>
      <c r="N1142" s="2">
        <v>-8.3324369</v>
      </c>
      <c r="O1142" s="2">
        <v>-1.2390448</v>
      </c>
      <c r="P1142" s="2">
        <v>0.0</v>
      </c>
      <c r="Q1142" s="2">
        <v>0.0</v>
      </c>
      <c r="R1142" s="7">
        <v>0.0</v>
      </c>
      <c r="S1142" s="1">
        <v>0.0</v>
      </c>
      <c r="T1142" s="1">
        <v>0.0</v>
      </c>
      <c r="U1142" s="7">
        <v>0.0</v>
      </c>
      <c r="V1142" s="7"/>
      <c r="W1142" s="7"/>
      <c r="X1142" s="7"/>
      <c r="Y1142" s="7"/>
      <c r="Z1142" s="7"/>
    </row>
    <row r="1143">
      <c r="A1143" s="1" t="s">
        <v>1261</v>
      </c>
      <c r="B1143" s="2">
        <v>4.2515E-4</v>
      </c>
      <c r="C1143" s="2">
        <v>0.90552949</v>
      </c>
      <c r="D1143" s="2">
        <v>1.97308625</v>
      </c>
      <c r="E1143" s="2">
        <v>0.23834276</v>
      </c>
      <c r="F1143" s="2">
        <v>-0.3886747</v>
      </c>
      <c r="G1143" s="2">
        <v>-0.1422787</v>
      </c>
      <c r="H1143" s="2">
        <v>0.07861122</v>
      </c>
      <c r="I1143" s="2">
        <v>0.09509669</v>
      </c>
      <c r="J1143" s="2">
        <v>-0.0272504</v>
      </c>
      <c r="K1143" s="2">
        <v>-0.7347928</v>
      </c>
      <c r="L1143" s="2">
        <v>1.20192014</v>
      </c>
      <c r="M1143" s="2">
        <v>0.26809793</v>
      </c>
      <c r="N1143" s="2">
        <v>4.75760563</v>
      </c>
      <c r="O1143" s="2">
        <v>0.31416109</v>
      </c>
      <c r="P1143" s="2">
        <v>0.0</v>
      </c>
      <c r="Q1143" s="2">
        <v>0.0</v>
      </c>
      <c r="R1143" s="7">
        <v>0.0</v>
      </c>
      <c r="S1143" s="1">
        <v>0.0</v>
      </c>
      <c r="T1143" s="1">
        <v>0.0</v>
      </c>
      <c r="U1143" s="7">
        <v>0.0</v>
      </c>
      <c r="V1143" s="7"/>
      <c r="W1143" s="7"/>
      <c r="X1143" s="7"/>
      <c r="Y1143" s="7"/>
      <c r="Z1143" s="7"/>
    </row>
    <row r="1144">
      <c r="A1144" s="1" t="s">
        <v>1233</v>
      </c>
      <c r="B1144" s="2">
        <v>1.4666708</v>
      </c>
      <c r="C1144" s="2">
        <v>-0.3597683</v>
      </c>
      <c r="D1144" s="2">
        <v>-1.3011003</v>
      </c>
      <c r="E1144" s="2">
        <v>0.22454512</v>
      </c>
      <c r="F1144" s="2">
        <v>0.25608333</v>
      </c>
      <c r="G1144" s="2">
        <v>-1.2419761</v>
      </c>
      <c r="H1144" s="2">
        <v>1.1793103</v>
      </c>
      <c r="I1144" s="2">
        <v>0.09158717</v>
      </c>
      <c r="J1144" s="2">
        <v>1.19190906</v>
      </c>
      <c r="K1144" s="2">
        <v>0.44364592</v>
      </c>
      <c r="L1144" s="2">
        <v>1.47894263</v>
      </c>
      <c r="M1144" s="2">
        <v>0.35038108</v>
      </c>
      <c r="N1144" s="2">
        <v>-1.8614167</v>
      </c>
      <c r="O1144" s="2">
        <v>0.45759434</v>
      </c>
      <c r="P1144" s="2">
        <v>0.0</v>
      </c>
      <c r="Q1144" s="2">
        <v>0.0</v>
      </c>
      <c r="R1144" s="7">
        <v>0.0</v>
      </c>
      <c r="S1144" s="1">
        <v>0.0</v>
      </c>
      <c r="T1144" s="1">
        <v>0.0</v>
      </c>
      <c r="U1144" s="7">
        <v>0.0</v>
      </c>
      <c r="V1144" s="7"/>
      <c r="W1144" s="7"/>
      <c r="X1144" s="7"/>
      <c r="Y1144" s="7"/>
      <c r="Z1144" s="7"/>
    </row>
    <row r="1145">
      <c r="A1145" s="1" t="s">
        <v>1176</v>
      </c>
      <c r="B1145" s="2">
        <v>-0.0226394</v>
      </c>
      <c r="C1145" s="2">
        <v>-0.5883285</v>
      </c>
      <c r="D1145" s="2">
        <v>-0.4499551</v>
      </c>
      <c r="E1145" s="2">
        <v>-1.1077743</v>
      </c>
      <c r="F1145" s="2">
        <v>-0.952838</v>
      </c>
      <c r="G1145" s="2">
        <v>1.07118049</v>
      </c>
      <c r="H1145" s="2">
        <v>-0.9516431</v>
      </c>
      <c r="I1145" s="2">
        <v>0.08105861</v>
      </c>
      <c r="J1145" s="2">
        <v>-0.6354785</v>
      </c>
      <c r="K1145" s="2">
        <v>-1.3263976</v>
      </c>
      <c r="L1145" s="2">
        <v>0.45000197</v>
      </c>
      <c r="M1145" s="2">
        <v>-0.7980816</v>
      </c>
      <c r="N1145" s="2">
        <v>-2.0823008</v>
      </c>
      <c r="O1145" s="2">
        <v>-1.3440625</v>
      </c>
      <c r="P1145" s="2">
        <v>0.0</v>
      </c>
      <c r="Q1145" s="2">
        <v>0.0</v>
      </c>
      <c r="R1145" s="7">
        <v>0.0</v>
      </c>
      <c r="S1145" s="1">
        <v>0.0</v>
      </c>
      <c r="T1145" s="1">
        <v>0.0</v>
      </c>
      <c r="U1145" s="7">
        <v>0.0</v>
      </c>
      <c r="V1145" s="7"/>
      <c r="W1145" s="7"/>
      <c r="X1145" s="7"/>
      <c r="Y1145" s="7"/>
      <c r="Z1145" s="7"/>
    </row>
    <row r="1146">
      <c r="A1146" s="1" t="s">
        <v>1189</v>
      </c>
      <c r="B1146" s="2">
        <v>0.857108</v>
      </c>
      <c r="C1146" s="2">
        <v>0.24910117</v>
      </c>
      <c r="D1146" s="2">
        <v>0.90700538</v>
      </c>
      <c r="E1146" s="2">
        <v>0.09500523</v>
      </c>
      <c r="F1146" s="2">
        <v>-0.952838</v>
      </c>
      <c r="G1146" s="2">
        <v>-0.3129214</v>
      </c>
      <c r="H1146" s="2">
        <v>-0.5818082</v>
      </c>
      <c r="I1146" s="2">
        <v>0.0547372</v>
      </c>
      <c r="J1146" s="2">
        <v>-1.0761059</v>
      </c>
      <c r="K1146" s="2">
        <v>-0.916091</v>
      </c>
      <c r="L1146" s="2">
        <v>1.02383426</v>
      </c>
      <c r="M1146" s="2">
        <v>1.52685504</v>
      </c>
      <c r="N1146" s="2">
        <v>0.14776705</v>
      </c>
      <c r="O1146" s="2">
        <v>0.03381997</v>
      </c>
      <c r="P1146" s="2">
        <v>0.0</v>
      </c>
      <c r="Q1146" s="2">
        <v>0.0</v>
      </c>
      <c r="R1146" s="7">
        <v>0.0</v>
      </c>
      <c r="S1146" s="1">
        <v>0.0</v>
      </c>
      <c r="T1146" s="1">
        <v>0.0</v>
      </c>
      <c r="U1146" s="7">
        <v>0.0</v>
      </c>
      <c r="V1146" s="7"/>
      <c r="W1146" s="7"/>
      <c r="X1146" s="7"/>
      <c r="Y1146" s="7"/>
      <c r="Z1146" s="7"/>
    </row>
    <row r="1147">
      <c r="A1147" s="1" t="s">
        <v>1221</v>
      </c>
      <c r="B1147" s="2">
        <v>0.81097892</v>
      </c>
      <c r="C1147" s="2">
        <v>-0.6341563</v>
      </c>
      <c r="D1147" s="2">
        <v>-1.6306683</v>
      </c>
      <c r="E1147" s="2">
        <v>-0.8397912</v>
      </c>
      <c r="F1147" s="2">
        <v>-1.275217</v>
      </c>
      <c r="G1147" s="2">
        <v>0.40756999</v>
      </c>
      <c r="H1147" s="2">
        <v>-0.2912237</v>
      </c>
      <c r="I1147" s="2">
        <v>0.05122768</v>
      </c>
      <c r="J1147" s="2">
        <v>-0.5246458</v>
      </c>
      <c r="K1147" s="2">
        <v>-0.6346016</v>
      </c>
      <c r="L1147" s="2">
        <v>1.28106943</v>
      </c>
      <c r="M1147" s="2">
        <v>-0.831345</v>
      </c>
      <c r="N1147" s="2">
        <v>-3.7232216</v>
      </c>
      <c r="O1147" s="2">
        <v>-1.2453087</v>
      </c>
      <c r="P1147" s="2">
        <v>0.0</v>
      </c>
      <c r="Q1147" s="2">
        <v>0.0</v>
      </c>
      <c r="R1147" s="7">
        <v>0.0</v>
      </c>
      <c r="S1147" s="1">
        <v>0.0</v>
      </c>
      <c r="T1147" s="1">
        <v>0.0</v>
      </c>
      <c r="U1147" s="7">
        <v>0.0</v>
      </c>
      <c r="V1147" s="7"/>
      <c r="W1147" s="7"/>
      <c r="X1147" s="7"/>
      <c r="Y1147" s="7"/>
      <c r="Z1147" s="7"/>
    </row>
    <row r="1148">
      <c r="A1148" s="1" t="s">
        <v>1081</v>
      </c>
      <c r="B1148" s="2">
        <v>1.08445845</v>
      </c>
      <c r="C1148" s="2">
        <v>0.80727067</v>
      </c>
      <c r="D1148" s="2">
        <v>-0.031547</v>
      </c>
      <c r="E1148" s="2">
        <v>0.19533379</v>
      </c>
      <c r="F1148" s="2">
        <v>0.17548858</v>
      </c>
      <c r="G1148" s="2">
        <v>-1.0239326</v>
      </c>
      <c r="H1148" s="2">
        <v>0.83589218</v>
      </c>
      <c r="I1148" s="2">
        <v>0.04420864</v>
      </c>
      <c r="J1148" s="2">
        <v>0.60530685</v>
      </c>
      <c r="K1148" s="2">
        <v>-0.0525388</v>
      </c>
      <c r="L1148" s="2">
        <v>0.10372386</v>
      </c>
      <c r="M1148" s="2">
        <v>0.21382606</v>
      </c>
      <c r="N1148" s="2">
        <v>0.49840571</v>
      </c>
      <c r="O1148" s="2">
        <v>0.65121288</v>
      </c>
      <c r="P1148" s="2">
        <v>0.0</v>
      </c>
      <c r="Q1148" s="2">
        <v>0.0</v>
      </c>
      <c r="R1148" s="7">
        <v>0.0</v>
      </c>
      <c r="S1148" s="1">
        <v>0.0</v>
      </c>
      <c r="T1148" s="1">
        <v>0.0</v>
      </c>
      <c r="U1148" s="7">
        <v>0.0</v>
      </c>
      <c r="V1148" s="7"/>
      <c r="W1148" s="7"/>
      <c r="X1148" s="7"/>
      <c r="Y1148" s="7"/>
      <c r="Z1148" s="7"/>
    </row>
    <row r="1149">
      <c r="A1149" s="1" t="s">
        <v>1180</v>
      </c>
      <c r="B1149" s="2">
        <v>-0.5465339</v>
      </c>
      <c r="C1149" s="2">
        <v>0.16945554</v>
      </c>
      <c r="D1149" s="2">
        <v>1.02020482</v>
      </c>
      <c r="E1149" s="2">
        <v>-0.6886544</v>
      </c>
      <c r="F1149" s="2">
        <v>0.01429907</v>
      </c>
      <c r="G1149" s="2">
        <v>0.42653029</v>
      </c>
      <c r="H1149" s="2">
        <v>-0.3088349</v>
      </c>
      <c r="I1149" s="2">
        <v>0.03368008</v>
      </c>
      <c r="J1149" s="2">
        <v>-1.3464295</v>
      </c>
      <c r="K1149" s="2">
        <v>-0.6918537</v>
      </c>
      <c r="L1149" s="2">
        <v>0.65776883</v>
      </c>
      <c r="M1149" s="2">
        <v>-0.3866659</v>
      </c>
      <c r="N1149" s="2">
        <v>0.4148387</v>
      </c>
      <c r="O1149" s="2">
        <v>-0.4760197</v>
      </c>
      <c r="P1149" s="2">
        <v>0.0</v>
      </c>
      <c r="Q1149" s="2">
        <v>0.0</v>
      </c>
      <c r="R1149" s="7">
        <v>0.0</v>
      </c>
      <c r="S1149" s="1">
        <v>0.0</v>
      </c>
      <c r="T1149" s="1">
        <v>0.0</v>
      </c>
      <c r="U1149" s="7">
        <v>0.0</v>
      </c>
      <c r="V1149" s="7"/>
      <c r="W1149" s="7"/>
      <c r="X1149" s="7"/>
      <c r="Y1149" s="7"/>
      <c r="Z1149" s="7"/>
    </row>
    <row r="1150">
      <c r="A1150" s="1" t="s">
        <v>1254</v>
      </c>
      <c r="B1150" s="2">
        <v>-0.6684465</v>
      </c>
      <c r="C1150" s="2">
        <v>1.36430357</v>
      </c>
      <c r="D1150" s="2">
        <v>-0.4843448</v>
      </c>
      <c r="E1150" s="2">
        <v>-0.2342615</v>
      </c>
      <c r="F1150" s="2">
        <v>-0.7916485</v>
      </c>
      <c r="G1150" s="2">
        <v>0.36016925</v>
      </c>
      <c r="H1150" s="2">
        <v>-1.3567004</v>
      </c>
      <c r="I1150" s="2">
        <v>0.019642</v>
      </c>
      <c r="J1150" s="2">
        <v>-0.424626</v>
      </c>
      <c r="K1150" s="2">
        <v>0.13591598</v>
      </c>
      <c r="L1150" s="2">
        <v>-0.3513845</v>
      </c>
      <c r="M1150" s="2">
        <v>-1.1377184</v>
      </c>
      <c r="N1150" s="2">
        <v>0.6100053</v>
      </c>
      <c r="O1150" s="2">
        <v>-0.2724535</v>
      </c>
      <c r="P1150" s="2">
        <v>0.0</v>
      </c>
      <c r="Q1150" s="2">
        <v>0.0</v>
      </c>
      <c r="R1150" s="7">
        <v>0.0</v>
      </c>
      <c r="S1150" s="1">
        <v>0.0</v>
      </c>
      <c r="T1150" s="1">
        <v>0.0</v>
      </c>
      <c r="U1150" s="7">
        <v>0.0</v>
      </c>
      <c r="V1150" s="7"/>
      <c r="W1150" s="7"/>
      <c r="X1150" s="7"/>
      <c r="Y1150" s="7"/>
      <c r="Z1150" s="7"/>
    </row>
    <row r="1151">
      <c r="A1151" s="1" t="s">
        <v>1104</v>
      </c>
      <c r="B1151" s="2">
        <v>0.55067914</v>
      </c>
      <c r="C1151" s="2">
        <v>0.14871896</v>
      </c>
      <c r="D1151" s="2">
        <v>1.62202467</v>
      </c>
      <c r="E1151" s="2">
        <v>1.51227277</v>
      </c>
      <c r="F1151" s="2">
        <v>0.57846235</v>
      </c>
      <c r="G1151" s="2">
        <v>-0.8153693</v>
      </c>
      <c r="H1151" s="2">
        <v>1.27617182</v>
      </c>
      <c r="I1151" s="2">
        <v>0.00209439</v>
      </c>
      <c r="J1151" s="2">
        <v>0.09169202</v>
      </c>
      <c r="K1151" s="2">
        <v>0.17646954</v>
      </c>
      <c r="L1151" s="2">
        <v>0.30159706</v>
      </c>
      <c r="M1151" s="2">
        <v>0.81431798</v>
      </c>
      <c r="N1151" s="2">
        <v>3.29613908</v>
      </c>
      <c r="O1151" s="2">
        <v>0.97013419</v>
      </c>
      <c r="P1151" s="2">
        <v>0.0</v>
      </c>
      <c r="Q1151" s="2">
        <v>0.0</v>
      </c>
      <c r="R1151" s="7">
        <v>0.0</v>
      </c>
      <c r="S1151" s="1">
        <v>0.0</v>
      </c>
      <c r="T1151" s="1">
        <v>0.0</v>
      </c>
      <c r="U1151" s="7">
        <v>0.0</v>
      </c>
      <c r="V1151" s="7"/>
      <c r="W1151" s="7"/>
      <c r="X1151" s="7"/>
      <c r="Y1151" s="7"/>
      <c r="Z1151" s="7"/>
    </row>
    <row r="1152">
      <c r="A1152" s="1" t="s">
        <v>1231</v>
      </c>
      <c r="B1152" s="2">
        <v>0.55067914</v>
      </c>
      <c r="C1152" s="2">
        <v>-0.8980376</v>
      </c>
      <c r="D1152" s="2">
        <v>-0.5230332</v>
      </c>
      <c r="E1152" s="2">
        <v>-0.0152539</v>
      </c>
      <c r="F1152" s="2">
        <v>0.09489382</v>
      </c>
      <c r="G1152" s="2">
        <v>-0.5120045</v>
      </c>
      <c r="H1152" s="2">
        <v>0.46605729</v>
      </c>
      <c r="I1152" s="2">
        <v>-0.0084342</v>
      </c>
      <c r="J1152" s="2">
        <v>-0.343529</v>
      </c>
      <c r="K1152" s="2">
        <v>1.45748488</v>
      </c>
      <c r="L1152" s="2">
        <v>-0.2821289</v>
      </c>
      <c r="M1152" s="2">
        <v>0.64625027</v>
      </c>
      <c r="N1152" s="2">
        <v>-3.2153664</v>
      </c>
      <c r="O1152" s="2">
        <v>0.10009622</v>
      </c>
      <c r="P1152" s="2">
        <v>0.0</v>
      </c>
      <c r="Q1152" s="2">
        <v>0.0</v>
      </c>
      <c r="R1152" s="7">
        <v>0.0</v>
      </c>
      <c r="S1152" s="1">
        <v>0.0</v>
      </c>
      <c r="T1152" s="1">
        <v>0.0</v>
      </c>
      <c r="U1152" s="7">
        <v>1.0</v>
      </c>
      <c r="V1152" s="7"/>
      <c r="W1152" s="7"/>
      <c r="X1152" s="7"/>
      <c r="Y1152" s="7"/>
      <c r="Z1152" s="7"/>
    </row>
    <row r="1153">
      <c r="A1153" s="1" t="s">
        <v>1107</v>
      </c>
      <c r="B1153" s="2">
        <v>-0.1610266</v>
      </c>
      <c r="C1153" s="2">
        <v>0.25662308</v>
      </c>
      <c r="D1153" s="2">
        <v>-0.8067483</v>
      </c>
      <c r="E1153" s="2">
        <v>-0.1805659</v>
      </c>
      <c r="F1153" s="2">
        <v>0.82024662</v>
      </c>
      <c r="G1153" s="2">
        <v>-0.5309648</v>
      </c>
      <c r="H1153" s="2">
        <v>0.95917048</v>
      </c>
      <c r="I1153" s="2">
        <v>-0.0084342</v>
      </c>
      <c r="J1153" s="2">
        <v>-1.065293</v>
      </c>
      <c r="K1153" s="2">
        <v>1.12828541</v>
      </c>
      <c r="L1153" s="2">
        <v>-0.5096831</v>
      </c>
      <c r="M1153" s="2">
        <v>0.20157113</v>
      </c>
      <c r="N1153" s="2">
        <v>-1.5116495</v>
      </c>
      <c r="O1153" s="2">
        <v>0.51307954</v>
      </c>
      <c r="P1153" s="2">
        <v>0.0</v>
      </c>
      <c r="Q1153" s="2">
        <v>0.0</v>
      </c>
      <c r="R1153" s="7">
        <v>0.0</v>
      </c>
      <c r="S1153" s="1">
        <v>0.0</v>
      </c>
      <c r="T1153" s="1">
        <v>0.0</v>
      </c>
      <c r="U1153" s="7">
        <v>0.0</v>
      </c>
      <c r="V1153" s="7"/>
      <c r="W1153" s="7"/>
      <c r="X1153" s="7"/>
      <c r="Y1153" s="7"/>
      <c r="Z1153" s="7"/>
    </row>
    <row r="1154">
      <c r="A1154" s="1" t="s">
        <v>1141</v>
      </c>
      <c r="B1154" s="2">
        <v>-0.4674555</v>
      </c>
      <c r="C1154" s="2">
        <v>0.46625164</v>
      </c>
      <c r="D1154" s="2">
        <v>0.29085648</v>
      </c>
      <c r="E1154" s="2">
        <v>-1.2093002</v>
      </c>
      <c r="F1154" s="2">
        <v>-0.4692695</v>
      </c>
      <c r="G1154" s="2">
        <v>1.10910109</v>
      </c>
      <c r="H1154" s="2">
        <v>-1.2422277</v>
      </c>
      <c r="I1154" s="2">
        <v>-0.0558127</v>
      </c>
      <c r="J1154" s="2">
        <v>0.39445445</v>
      </c>
      <c r="K1154" s="2">
        <v>-0.209982</v>
      </c>
      <c r="L1154" s="2">
        <v>-1.7266033</v>
      </c>
      <c r="M1154" s="2">
        <v>-1.5473835</v>
      </c>
      <c r="N1154" s="2">
        <v>0.67363065</v>
      </c>
      <c r="O1154" s="2">
        <v>-0.8374874</v>
      </c>
      <c r="P1154" s="2">
        <v>0.0</v>
      </c>
      <c r="Q1154" s="2">
        <v>0.0</v>
      </c>
      <c r="R1154" s="7">
        <v>0.0</v>
      </c>
      <c r="S1154" s="1">
        <v>1.0</v>
      </c>
      <c r="T1154" s="1">
        <v>1.0</v>
      </c>
      <c r="U1154" s="7">
        <v>1.0</v>
      </c>
      <c r="V1154" s="7"/>
      <c r="W1154" s="7"/>
      <c r="X1154" s="7"/>
      <c r="Y1154" s="7"/>
      <c r="Z1154" s="7"/>
    </row>
    <row r="1155">
      <c r="A1155" s="1" t="s">
        <v>1278</v>
      </c>
      <c r="B1155" s="2">
        <v>0.80109412</v>
      </c>
      <c r="C1155" s="2">
        <v>0.07572181</v>
      </c>
      <c r="D1155" s="2">
        <v>-0.0788329</v>
      </c>
      <c r="E1155" s="2">
        <v>1.01605718</v>
      </c>
      <c r="F1155" s="2">
        <v>2.19035745</v>
      </c>
      <c r="G1155" s="2">
        <v>-0.5594053</v>
      </c>
      <c r="H1155" s="2">
        <v>0.14025037</v>
      </c>
      <c r="I1155" s="2">
        <v>-0.0926627</v>
      </c>
      <c r="J1155" s="2">
        <v>0.48636447</v>
      </c>
      <c r="K1155" s="2">
        <v>2.48086586</v>
      </c>
      <c r="L1155" s="2">
        <v>-0.6481943</v>
      </c>
      <c r="M1155" s="2">
        <v>-0.7473111</v>
      </c>
      <c r="N1155" s="2">
        <v>2.93179604</v>
      </c>
      <c r="O1155" s="2">
        <v>1.0514483</v>
      </c>
      <c r="P1155" s="2">
        <v>0.0</v>
      </c>
      <c r="Q1155" s="2">
        <v>0.0</v>
      </c>
      <c r="R1155" s="7">
        <v>0.0</v>
      </c>
      <c r="S1155" s="1">
        <v>0.0</v>
      </c>
      <c r="T1155" s="1">
        <v>0.0</v>
      </c>
      <c r="U1155" s="7">
        <v>0.0</v>
      </c>
      <c r="V1155" s="7"/>
      <c r="W1155" s="7"/>
      <c r="X1155" s="7"/>
      <c r="Y1155" s="7"/>
      <c r="Z1155" s="7"/>
    </row>
    <row r="1156">
      <c r="A1156" s="1" t="s">
        <v>1152</v>
      </c>
      <c r="B1156" s="2">
        <v>-2.2862591</v>
      </c>
      <c r="C1156" s="2">
        <v>-0.3550271</v>
      </c>
      <c r="D1156" s="2">
        <v>0.72645942</v>
      </c>
      <c r="E1156" s="2">
        <v>-0.2383245</v>
      </c>
      <c r="F1156" s="2">
        <v>-0.3080799</v>
      </c>
      <c r="G1156" s="2">
        <v>1.23234304</v>
      </c>
      <c r="H1156" s="2">
        <v>-1.7705632</v>
      </c>
      <c r="I1156" s="2">
        <v>-0.1295126</v>
      </c>
      <c r="J1156" s="2">
        <v>-0.378671</v>
      </c>
      <c r="K1156" s="2">
        <v>-1.5410929</v>
      </c>
      <c r="L1156" s="2">
        <v>-1.2714949</v>
      </c>
      <c r="M1156" s="2">
        <v>0.11928798</v>
      </c>
      <c r="N1156" s="2">
        <v>-2.0463732</v>
      </c>
      <c r="O1156" s="2">
        <v>-0.7482005</v>
      </c>
      <c r="P1156" s="2">
        <v>0.0</v>
      </c>
      <c r="Q1156" s="2">
        <v>0.0</v>
      </c>
      <c r="R1156" s="7">
        <v>0.0</v>
      </c>
      <c r="S1156" s="1">
        <v>0.0</v>
      </c>
      <c r="T1156" s="1">
        <v>0.0</v>
      </c>
      <c r="U1156" s="7">
        <v>0.0</v>
      </c>
      <c r="V1156" s="7"/>
      <c r="W1156" s="7"/>
      <c r="X1156" s="7"/>
      <c r="Y1156" s="7"/>
      <c r="Z1156" s="7"/>
    </row>
    <row r="1157">
      <c r="A1157" s="1" t="s">
        <v>1177</v>
      </c>
      <c r="B1157" s="2">
        <v>1.26897476</v>
      </c>
      <c r="C1157" s="2">
        <v>-0.5859344</v>
      </c>
      <c r="D1157" s="2">
        <v>0.28942358</v>
      </c>
      <c r="E1157" s="2">
        <v>1.2691067</v>
      </c>
      <c r="F1157" s="2">
        <v>1.06203088</v>
      </c>
      <c r="G1157" s="2">
        <v>-1.0808135</v>
      </c>
      <c r="H1157" s="2">
        <v>1.45228367</v>
      </c>
      <c r="I1157" s="2">
        <v>-0.1786459</v>
      </c>
      <c r="J1157" s="2">
        <v>0.65937157</v>
      </c>
      <c r="K1157" s="2">
        <v>1.00185373</v>
      </c>
      <c r="L1157" s="2">
        <v>1.08319622</v>
      </c>
      <c r="M1157" s="2">
        <v>-0.2273517</v>
      </c>
      <c r="N1157" s="2">
        <v>0.42904963</v>
      </c>
      <c r="O1157" s="2">
        <v>0.56620344</v>
      </c>
      <c r="P1157" s="2">
        <v>0.0</v>
      </c>
      <c r="Q1157" s="2">
        <v>0.0</v>
      </c>
      <c r="R1157" s="7">
        <v>0.0</v>
      </c>
      <c r="S1157" s="1">
        <v>0.0</v>
      </c>
      <c r="T1157" s="1">
        <v>0.0</v>
      </c>
      <c r="U1157" s="7">
        <v>1.0</v>
      </c>
      <c r="V1157" s="7"/>
      <c r="W1157" s="7"/>
      <c r="X1157" s="7"/>
      <c r="Y1157" s="7"/>
      <c r="Z1157" s="7"/>
    </row>
    <row r="1158">
      <c r="A1158" s="1" t="s">
        <v>1109</v>
      </c>
      <c r="B1158" s="2">
        <v>0.44853618</v>
      </c>
      <c r="C1158" s="2">
        <v>-0.0989643</v>
      </c>
      <c r="D1158" s="2">
        <v>-0.1705387</v>
      </c>
      <c r="E1158" s="2">
        <v>0.31312787</v>
      </c>
      <c r="F1158" s="2">
        <v>0.90084137</v>
      </c>
      <c r="G1158" s="2">
        <v>-0.7869289</v>
      </c>
      <c r="H1158" s="2">
        <v>1.10886556</v>
      </c>
      <c r="I1158" s="2">
        <v>-0.2049673</v>
      </c>
      <c r="J1158" s="2">
        <v>0.50799036</v>
      </c>
      <c r="K1158" s="2">
        <v>1.21416353</v>
      </c>
      <c r="L1158" s="2">
        <v>1.63724119</v>
      </c>
      <c r="M1158" s="2">
        <v>0.60948546</v>
      </c>
      <c r="N1158" s="2">
        <v>2.0307244</v>
      </c>
      <c r="O1158" s="2">
        <v>0.76640546</v>
      </c>
      <c r="P1158" s="2">
        <v>0.0</v>
      </c>
      <c r="Q1158" s="2">
        <v>0.0</v>
      </c>
      <c r="R1158" s="7">
        <v>0.0</v>
      </c>
      <c r="S1158" s="1">
        <v>0.0</v>
      </c>
      <c r="T1158" s="1">
        <v>0.0</v>
      </c>
      <c r="U1158" s="7">
        <v>0.0</v>
      </c>
      <c r="V1158" s="7"/>
      <c r="W1158" s="7"/>
      <c r="X1158" s="7"/>
      <c r="Y1158" s="7"/>
      <c r="Z1158" s="7"/>
    </row>
    <row r="1159">
      <c r="A1159" s="1" t="s">
        <v>1175</v>
      </c>
      <c r="B1159" s="2">
        <v>-0.3653125</v>
      </c>
      <c r="C1159" s="2">
        <v>0.74169717</v>
      </c>
      <c r="D1159" s="2">
        <v>-1.1836021</v>
      </c>
      <c r="E1159" s="2">
        <v>-1.249151</v>
      </c>
      <c r="F1159" s="2">
        <v>-0.4692695</v>
      </c>
      <c r="G1159" s="2">
        <v>0.64457374</v>
      </c>
      <c r="H1159" s="2">
        <v>-0.4233076</v>
      </c>
      <c r="I1159" s="2">
        <v>-0.2225149</v>
      </c>
      <c r="J1159" s="2">
        <v>-2.738596</v>
      </c>
      <c r="K1159" s="2">
        <v>0.40786337</v>
      </c>
      <c r="L1159" s="2">
        <v>-0.1436176</v>
      </c>
      <c r="M1159" s="2">
        <v>-1.4335876</v>
      </c>
      <c r="N1159" s="2">
        <v>-2.4843928</v>
      </c>
      <c r="O1159" s="2">
        <v>-0.9658048</v>
      </c>
      <c r="P1159" s="2">
        <v>0.0</v>
      </c>
      <c r="Q1159" s="2">
        <v>0.0</v>
      </c>
      <c r="R1159" s="7">
        <v>0.0</v>
      </c>
      <c r="S1159" s="1">
        <v>0.0</v>
      </c>
      <c r="T1159" s="1">
        <v>0.0</v>
      </c>
      <c r="U1159" s="7">
        <v>1.0</v>
      </c>
      <c r="V1159" s="7"/>
      <c r="W1159" s="7"/>
      <c r="X1159" s="7"/>
      <c r="Y1159" s="7"/>
      <c r="Z1159" s="7"/>
    </row>
    <row r="1160">
      <c r="A1160" s="1" t="s">
        <v>1138</v>
      </c>
      <c r="B1160" s="2">
        <v>-0.2796442</v>
      </c>
      <c r="C1160" s="2">
        <v>0.19124418</v>
      </c>
      <c r="D1160" s="2">
        <v>-0.766627</v>
      </c>
      <c r="E1160" s="2">
        <v>-0.4212471</v>
      </c>
      <c r="F1160" s="2">
        <v>0.65905711</v>
      </c>
      <c r="G1160" s="2">
        <v>0.2558876</v>
      </c>
      <c r="H1160" s="2">
        <v>-0.176751</v>
      </c>
      <c r="I1160" s="2">
        <v>-0.2330435</v>
      </c>
      <c r="J1160" s="2">
        <v>0.78642366</v>
      </c>
      <c r="K1160" s="2">
        <v>0.88257856</v>
      </c>
      <c r="L1160" s="2">
        <v>-0.8955358</v>
      </c>
      <c r="M1160" s="2">
        <v>-1.5158708</v>
      </c>
      <c r="N1160" s="2">
        <v>-0.2240113</v>
      </c>
      <c r="O1160" s="2">
        <v>-0.1944069</v>
      </c>
      <c r="P1160" s="2">
        <v>0.0</v>
      </c>
      <c r="Q1160" s="2">
        <v>0.0</v>
      </c>
      <c r="R1160" s="7">
        <v>0.0</v>
      </c>
      <c r="S1160" s="1">
        <v>0.0</v>
      </c>
      <c r="T1160" s="1">
        <v>0.0</v>
      </c>
      <c r="U1160" s="7">
        <v>0.0</v>
      </c>
      <c r="V1160" s="7"/>
      <c r="W1160" s="7"/>
      <c r="X1160" s="7"/>
      <c r="Y1160" s="7"/>
      <c r="Z1160" s="7"/>
    </row>
    <row r="1161">
      <c r="A1161" s="1" t="s">
        <v>1194</v>
      </c>
      <c r="B1161" s="2">
        <v>1.21625581</v>
      </c>
      <c r="C1161" s="2">
        <v>-3.8225046</v>
      </c>
      <c r="D1161" s="2">
        <v>-0.6276352</v>
      </c>
      <c r="E1161" s="2">
        <v>0.18441194</v>
      </c>
      <c r="F1161" s="2">
        <v>0.98143613</v>
      </c>
      <c r="G1161" s="2">
        <v>-0.730048</v>
      </c>
      <c r="H1161" s="2">
        <v>0.39561255</v>
      </c>
      <c r="I1161" s="2">
        <v>-0.2435721</v>
      </c>
      <c r="J1161" s="2">
        <v>-0.0596892</v>
      </c>
      <c r="K1161" s="2">
        <v>1.29527065</v>
      </c>
      <c r="L1161" s="2">
        <v>0.85564204</v>
      </c>
      <c r="M1161" s="2">
        <v>1.22748443</v>
      </c>
      <c r="N1161" s="2">
        <v>-10.014323</v>
      </c>
      <c r="O1161" s="2">
        <v>-0.6633584</v>
      </c>
      <c r="P1161" s="2">
        <v>0.0</v>
      </c>
      <c r="Q1161" s="2">
        <v>0.0</v>
      </c>
      <c r="R1161" s="7">
        <v>0.0</v>
      </c>
      <c r="S1161" s="1">
        <v>0.0</v>
      </c>
      <c r="T1161" s="1">
        <v>0.0</v>
      </c>
      <c r="U1161" s="7">
        <v>0.0</v>
      </c>
      <c r="V1161" s="7"/>
      <c r="W1161" s="7"/>
      <c r="X1161" s="7"/>
      <c r="Y1161" s="7"/>
      <c r="Z1161" s="7"/>
    </row>
    <row r="1162">
      <c r="A1162" s="1" t="s">
        <v>1126</v>
      </c>
      <c r="B1162" s="2">
        <v>0.27060974</v>
      </c>
      <c r="C1162" s="2">
        <v>1.16603902</v>
      </c>
      <c r="D1162" s="2">
        <v>-0.3238595</v>
      </c>
      <c r="E1162" s="2">
        <v>1.12466654</v>
      </c>
      <c r="F1162" s="2">
        <v>1.14262563</v>
      </c>
      <c r="G1162" s="2">
        <v>-1.3083371</v>
      </c>
      <c r="H1162" s="2">
        <v>1.52272841</v>
      </c>
      <c r="I1162" s="2">
        <v>-0.2505911</v>
      </c>
      <c r="J1162" s="2">
        <v>0.25388618</v>
      </c>
      <c r="K1162" s="2">
        <v>0.02379732</v>
      </c>
      <c r="L1162" s="2">
        <v>1.79553976</v>
      </c>
      <c r="M1162" s="2">
        <v>1.5478635</v>
      </c>
      <c r="N1162" s="2">
        <v>3.93840223</v>
      </c>
      <c r="O1162" s="2">
        <v>1.6310039</v>
      </c>
      <c r="P1162" s="2">
        <v>0.0</v>
      </c>
      <c r="Q1162" s="2">
        <v>0.0</v>
      </c>
      <c r="R1162" s="7">
        <v>0.0</v>
      </c>
      <c r="S1162" s="1">
        <v>0.0</v>
      </c>
      <c r="T1162" s="1">
        <v>1.0</v>
      </c>
      <c r="U1162" s="7">
        <v>1.0</v>
      </c>
      <c r="V1162" s="7"/>
      <c r="W1162" s="7"/>
      <c r="X1162" s="7"/>
      <c r="Y1162" s="7"/>
      <c r="Z1162" s="7"/>
    </row>
    <row r="1163">
      <c r="A1163" s="1" t="s">
        <v>1247</v>
      </c>
      <c r="B1163" s="2">
        <v>-1.2780093</v>
      </c>
      <c r="C1163" s="2">
        <v>0.82842682</v>
      </c>
      <c r="D1163" s="2">
        <v>0.89410924</v>
      </c>
      <c r="E1163" s="2">
        <v>0.06045913</v>
      </c>
      <c r="F1163" s="2">
        <v>0.33667809</v>
      </c>
      <c r="G1163" s="2">
        <v>0.42653029</v>
      </c>
      <c r="H1163" s="2">
        <v>0.14025037</v>
      </c>
      <c r="I1163" s="2">
        <v>-0.2558554</v>
      </c>
      <c r="J1163" s="2">
        <v>0.6242295</v>
      </c>
      <c r="K1163" s="2">
        <v>-0.5773495</v>
      </c>
      <c r="L1163" s="2">
        <v>-0.1436176</v>
      </c>
      <c r="M1163" s="2">
        <v>1.19947314</v>
      </c>
      <c r="N1163" s="2">
        <v>5.49037186</v>
      </c>
      <c r="O1163" s="2">
        <v>0.74028011</v>
      </c>
      <c r="P1163" s="2">
        <v>0.0</v>
      </c>
      <c r="Q1163" s="2">
        <v>0.0</v>
      </c>
      <c r="R1163" s="7">
        <v>0.0</v>
      </c>
      <c r="S1163" s="1">
        <v>0.0</v>
      </c>
      <c r="T1163" s="1">
        <v>0.0</v>
      </c>
      <c r="U1163" s="7">
        <v>0.0</v>
      </c>
      <c r="V1163" s="7"/>
      <c r="W1163" s="7"/>
      <c r="X1163" s="7"/>
      <c r="Y1163" s="7"/>
      <c r="Z1163" s="7"/>
    </row>
    <row r="1164">
      <c r="A1164" s="1" t="s">
        <v>1252</v>
      </c>
      <c r="B1164" s="2">
        <v>0.0531441</v>
      </c>
      <c r="C1164" s="2">
        <v>0.22863101</v>
      </c>
      <c r="D1164" s="2">
        <v>1.18785464</v>
      </c>
      <c r="E1164" s="2">
        <v>0.94791742</v>
      </c>
      <c r="F1164" s="2">
        <v>0.57846235</v>
      </c>
      <c r="G1164" s="2">
        <v>-0.5594053</v>
      </c>
      <c r="H1164" s="2">
        <v>1.02080963</v>
      </c>
      <c r="I1164" s="2">
        <v>-0.3067434</v>
      </c>
      <c r="J1164" s="2">
        <v>-0.5570846</v>
      </c>
      <c r="K1164" s="2">
        <v>0.98992621</v>
      </c>
      <c r="L1164" s="2">
        <v>0.60830053</v>
      </c>
      <c r="M1164" s="2">
        <v>1.82972705</v>
      </c>
      <c r="N1164" s="2">
        <v>4.08780869</v>
      </c>
      <c r="O1164" s="2">
        <v>1.11940689</v>
      </c>
      <c r="P1164" s="2">
        <v>0.0</v>
      </c>
      <c r="Q1164" s="2">
        <v>0.0</v>
      </c>
      <c r="R1164" s="7">
        <v>0.0</v>
      </c>
      <c r="S1164" s="1">
        <v>0.0</v>
      </c>
      <c r="T1164" s="1">
        <v>0.0</v>
      </c>
      <c r="U1164" s="7">
        <v>0.0</v>
      </c>
      <c r="V1164" s="7"/>
      <c r="W1164" s="7"/>
      <c r="X1164" s="7"/>
      <c r="Y1164" s="7"/>
      <c r="Z1164" s="7"/>
    </row>
    <row r="1165">
      <c r="A1165" s="1" t="s">
        <v>1124</v>
      </c>
      <c r="B1165" s="2">
        <v>0.02678463</v>
      </c>
      <c r="C1165" s="2">
        <v>-0.5109691</v>
      </c>
      <c r="D1165" s="2">
        <v>-0.4556867</v>
      </c>
      <c r="E1165" s="2">
        <v>0.11118281</v>
      </c>
      <c r="F1165" s="2">
        <v>0.33667809</v>
      </c>
      <c r="G1165" s="2">
        <v>-0.3413619</v>
      </c>
      <c r="H1165" s="2">
        <v>0.29875103</v>
      </c>
      <c r="I1165" s="2">
        <v>-0.3084982</v>
      </c>
      <c r="J1165" s="2">
        <v>0.41878357</v>
      </c>
      <c r="K1165" s="2">
        <v>1.04002178</v>
      </c>
      <c r="L1165" s="2">
        <v>-1.2714949</v>
      </c>
      <c r="M1165" s="2">
        <v>-0.3148869</v>
      </c>
      <c r="N1165" s="2">
        <v>-3.5123304</v>
      </c>
      <c r="O1165" s="2">
        <v>-0.0723272</v>
      </c>
      <c r="P1165" s="2">
        <v>0.0</v>
      </c>
      <c r="Q1165" s="2">
        <v>0.0</v>
      </c>
      <c r="R1165" s="7">
        <v>0.0</v>
      </c>
      <c r="S1165" s="1">
        <v>0.0</v>
      </c>
      <c r="T1165" s="1">
        <v>0.0</v>
      </c>
      <c r="U1165" s="7">
        <v>0.0</v>
      </c>
      <c r="V1165" s="7"/>
      <c r="W1165" s="7"/>
      <c r="X1165" s="7"/>
      <c r="Y1165" s="7"/>
      <c r="Z1165" s="7"/>
    </row>
    <row r="1166">
      <c r="A1166" s="1" t="s">
        <v>1242</v>
      </c>
      <c r="B1166" s="2">
        <v>0.02678463</v>
      </c>
      <c r="C1166" s="2">
        <v>-0.1099041</v>
      </c>
      <c r="D1166" s="2">
        <v>1.00157707</v>
      </c>
      <c r="E1166" s="2">
        <v>-0.5226696</v>
      </c>
      <c r="F1166" s="2">
        <v>-1.1140275</v>
      </c>
      <c r="G1166" s="2">
        <v>0.74885539</v>
      </c>
      <c r="H1166" s="2">
        <v>-0.9516431</v>
      </c>
      <c r="I1166" s="2">
        <v>-0.3295553</v>
      </c>
      <c r="J1166" s="2">
        <v>-0.2840578</v>
      </c>
      <c r="K1166" s="2">
        <v>1.29527065</v>
      </c>
      <c r="L1166" s="2">
        <v>-0.2821289</v>
      </c>
      <c r="M1166" s="2">
        <v>-1.0326761</v>
      </c>
      <c r="N1166" s="2">
        <v>1.05666109</v>
      </c>
      <c r="O1166" s="2">
        <v>-0.8902697</v>
      </c>
      <c r="P1166" s="2">
        <v>0.0</v>
      </c>
      <c r="Q1166" s="2">
        <v>0.0</v>
      </c>
      <c r="R1166" s="7">
        <v>0.0</v>
      </c>
      <c r="S1166" s="1">
        <v>0.0</v>
      </c>
      <c r="T1166" s="1">
        <v>0.0</v>
      </c>
      <c r="U1166" s="7">
        <v>0.0</v>
      </c>
      <c r="V1166" s="7"/>
      <c r="W1166" s="7"/>
      <c r="X1166" s="7"/>
      <c r="Y1166" s="7"/>
      <c r="Z1166" s="7"/>
    </row>
    <row r="1167">
      <c r="A1167" s="1" t="s">
        <v>1268</v>
      </c>
      <c r="B1167" s="2">
        <v>-0.1346671</v>
      </c>
      <c r="C1167" s="2">
        <v>0.95155156</v>
      </c>
      <c r="D1167" s="2">
        <v>0.60466255</v>
      </c>
      <c r="E1167" s="2">
        <v>-0.6519105</v>
      </c>
      <c r="F1167" s="2">
        <v>0.09489382</v>
      </c>
      <c r="G1167" s="2">
        <v>0.3127685</v>
      </c>
      <c r="H1167" s="2">
        <v>-0.1415286</v>
      </c>
      <c r="I1167" s="2">
        <v>-0.3523672</v>
      </c>
      <c r="J1167" s="2">
        <v>-2.3114848</v>
      </c>
      <c r="K1167" s="2">
        <v>-0.2696196</v>
      </c>
      <c r="L1167" s="2">
        <v>-0.1238303</v>
      </c>
      <c r="M1167" s="2">
        <v>-0.3831644</v>
      </c>
      <c r="N1167" s="2">
        <v>0.5732974</v>
      </c>
      <c r="O1167" s="2">
        <v>-0.3206584</v>
      </c>
      <c r="P1167" s="2">
        <v>0.0</v>
      </c>
      <c r="Q1167" s="2">
        <v>0.0</v>
      </c>
      <c r="R1167" s="7">
        <v>0.0</v>
      </c>
      <c r="S1167" s="1">
        <v>0.0</v>
      </c>
      <c r="T1167" s="1">
        <v>0.0</v>
      </c>
      <c r="U1167" s="7">
        <v>0.0</v>
      </c>
      <c r="V1167" s="7"/>
      <c r="W1167" s="7"/>
      <c r="X1167" s="7"/>
      <c r="Y1167" s="7"/>
      <c r="Z1167" s="7"/>
    </row>
    <row r="1168">
      <c r="A1168" s="1" t="s">
        <v>1103</v>
      </c>
      <c r="B1168" s="2">
        <v>0.09268331</v>
      </c>
      <c r="C1168" s="2">
        <v>0.23363769</v>
      </c>
      <c r="D1168" s="2">
        <v>0.05586016</v>
      </c>
      <c r="E1168" s="2">
        <v>-0.9592032</v>
      </c>
      <c r="F1168" s="2">
        <v>-1.3558118</v>
      </c>
      <c r="G1168" s="2">
        <v>0.71093479</v>
      </c>
      <c r="H1168" s="2">
        <v>-0.5465859</v>
      </c>
      <c r="I1168" s="2">
        <v>-0.3874624</v>
      </c>
      <c r="J1168" s="2">
        <v>-2.7467057</v>
      </c>
      <c r="K1168" s="2">
        <v>-0.1360314</v>
      </c>
      <c r="L1168" s="2">
        <v>1.13266452</v>
      </c>
      <c r="M1168" s="2">
        <v>0.40115153</v>
      </c>
      <c r="N1168" s="2">
        <v>-0.3875851</v>
      </c>
      <c r="O1168" s="2">
        <v>-0.932402</v>
      </c>
      <c r="P1168" s="2">
        <v>0.0</v>
      </c>
      <c r="Q1168" s="2">
        <v>0.0</v>
      </c>
      <c r="R1168" s="7">
        <v>0.0</v>
      </c>
      <c r="S1168" s="1">
        <v>0.0</v>
      </c>
      <c r="T1168" s="1">
        <v>0.0</v>
      </c>
      <c r="U1168" s="7">
        <v>0.0</v>
      </c>
      <c r="V1168" s="7"/>
      <c r="W1168" s="7"/>
      <c r="X1168" s="7"/>
      <c r="Y1168" s="7"/>
      <c r="Z1168" s="7"/>
    </row>
    <row r="1169">
      <c r="A1169" s="1" t="s">
        <v>1161</v>
      </c>
      <c r="B1169" s="2">
        <v>-0.6124326</v>
      </c>
      <c r="C1169" s="2">
        <v>0.44864511</v>
      </c>
      <c r="D1169" s="2">
        <v>-0.8038825</v>
      </c>
      <c r="E1169" s="2">
        <v>-0.272067</v>
      </c>
      <c r="F1169" s="2">
        <v>0.01429907</v>
      </c>
      <c r="G1169" s="2">
        <v>-0.0853978</v>
      </c>
      <c r="H1169" s="2">
        <v>-0.2383901</v>
      </c>
      <c r="I1169" s="2">
        <v>-0.397991</v>
      </c>
      <c r="J1169" s="2">
        <v>-0.6327752</v>
      </c>
      <c r="K1169" s="2">
        <v>1.59584408</v>
      </c>
      <c r="L1169" s="2">
        <v>1.10298354</v>
      </c>
      <c r="M1169" s="2">
        <v>0.15430208</v>
      </c>
      <c r="N1169" s="2">
        <v>0.62984123</v>
      </c>
      <c r="O1169" s="2">
        <v>0.16066224</v>
      </c>
      <c r="P1169" s="2">
        <v>0.0</v>
      </c>
      <c r="Q1169" s="2">
        <v>0.0</v>
      </c>
      <c r="R1169" s="7">
        <v>0.0</v>
      </c>
      <c r="S1169" s="1">
        <v>0.0</v>
      </c>
      <c r="T1169" s="1">
        <v>0.0</v>
      </c>
      <c r="U1169" s="7">
        <v>0.0</v>
      </c>
      <c r="V1169" s="7"/>
      <c r="W1169" s="7"/>
      <c r="X1169" s="7"/>
      <c r="Y1169" s="7"/>
      <c r="Z1169" s="7"/>
    </row>
    <row r="1170">
      <c r="A1170" s="1" t="s">
        <v>1257</v>
      </c>
      <c r="B1170" s="2">
        <v>0.47489565</v>
      </c>
      <c r="C1170" s="2">
        <v>0.75922147</v>
      </c>
      <c r="D1170" s="2">
        <v>-0.1418806</v>
      </c>
      <c r="E1170" s="2">
        <v>0.8714622</v>
      </c>
      <c r="F1170" s="2">
        <v>0.01429907</v>
      </c>
      <c r="G1170" s="2">
        <v>-0.2370802</v>
      </c>
      <c r="H1170" s="2">
        <v>0.07861122</v>
      </c>
      <c r="I1170" s="2">
        <v>-0.4067648</v>
      </c>
      <c r="J1170" s="2">
        <v>1.51359414</v>
      </c>
      <c r="K1170" s="2">
        <v>1.1187434</v>
      </c>
      <c r="L1170" s="2">
        <v>-0.1238303</v>
      </c>
      <c r="M1170" s="2">
        <v>0.06676682</v>
      </c>
      <c r="N1170" s="2">
        <v>4.35477773</v>
      </c>
      <c r="O1170" s="2">
        <v>0.69890181</v>
      </c>
      <c r="P1170" s="2">
        <v>0.0</v>
      </c>
      <c r="Q1170" s="2">
        <v>0.0</v>
      </c>
      <c r="R1170" s="7">
        <v>0.0</v>
      </c>
      <c r="S1170" s="1">
        <v>0.0</v>
      </c>
      <c r="T1170" s="1">
        <v>0.0</v>
      </c>
      <c r="U1170" s="7">
        <v>0.0</v>
      </c>
      <c r="V1170" s="7"/>
      <c r="W1170" s="7"/>
      <c r="X1170" s="7"/>
      <c r="Y1170" s="7"/>
      <c r="Z1170" s="7"/>
    </row>
    <row r="1171">
      <c r="A1171" s="1" t="s">
        <v>1162</v>
      </c>
      <c r="B1171" s="2">
        <v>-0.4345061</v>
      </c>
      <c r="C1171" s="2">
        <v>-1.0495317</v>
      </c>
      <c r="D1171" s="2">
        <v>0.37396494</v>
      </c>
      <c r="E1171" s="2">
        <v>0.18909234</v>
      </c>
      <c r="F1171" s="2">
        <v>-0.3886747</v>
      </c>
      <c r="G1171" s="2">
        <v>0.3317288</v>
      </c>
      <c r="H1171" s="2">
        <v>-0.2648069</v>
      </c>
      <c r="I1171" s="2">
        <v>-0.4313314</v>
      </c>
      <c r="J1171" s="2">
        <v>0.53231948</v>
      </c>
      <c r="K1171" s="2">
        <v>-0.6107466</v>
      </c>
      <c r="L1171" s="2">
        <v>1.1623455</v>
      </c>
      <c r="M1171" s="2">
        <v>-0.1538221</v>
      </c>
      <c r="N1171" s="2">
        <v>-1.7317824</v>
      </c>
      <c r="O1171" s="2">
        <v>-0.7761048</v>
      </c>
      <c r="P1171" s="2">
        <v>0.0</v>
      </c>
      <c r="Q1171" s="2">
        <v>0.0</v>
      </c>
      <c r="R1171" s="7">
        <v>0.0</v>
      </c>
      <c r="S1171" s="1">
        <v>0.0</v>
      </c>
      <c r="T1171" s="1">
        <v>0.0</v>
      </c>
      <c r="U1171" s="7">
        <v>0.0</v>
      </c>
      <c r="V1171" s="7"/>
      <c r="W1171" s="7"/>
      <c r="X1171" s="7"/>
      <c r="Y1171" s="7"/>
      <c r="Z1171" s="7"/>
    </row>
    <row r="1172">
      <c r="A1172" s="1" t="s">
        <v>1262</v>
      </c>
      <c r="B1172" s="2">
        <v>-0.4312112</v>
      </c>
      <c r="C1172" s="2">
        <v>0.70000008</v>
      </c>
      <c r="D1172" s="2">
        <v>1.91433717</v>
      </c>
      <c r="E1172" s="2">
        <v>0.71826478</v>
      </c>
      <c r="F1172" s="2">
        <v>1.62619416</v>
      </c>
      <c r="G1172" s="2">
        <v>-0.2750008</v>
      </c>
      <c r="H1172" s="2">
        <v>0.02577766</v>
      </c>
      <c r="I1172" s="2">
        <v>-0.4804647</v>
      </c>
      <c r="J1172" s="2">
        <v>0.59179067</v>
      </c>
      <c r="K1172" s="2">
        <v>-1.7367042</v>
      </c>
      <c r="L1172" s="2">
        <v>0.30159706</v>
      </c>
      <c r="M1172" s="2">
        <v>2.13785118</v>
      </c>
      <c r="N1172" s="2">
        <v>5.15219644</v>
      </c>
      <c r="O1172" s="2">
        <v>1.23790326</v>
      </c>
      <c r="P1172" s="2">
        <v>0.0</v>
      </c>
      <c r="Q1172" s="2">
        <v>0.0</v>
      </c>
      <c r="R1172" s="7">
        <v>0.0</v>
      </c>
      <c r="S1172" s="1">
        <v>0.0</v>
      </c>
      <c r="T1172" s="1">
        <v>0.0</v>
      </c>
      <c r="U1172" s="7">
        <v>0.0</v>
      </c>
      <c r="V1172" s="7"/>
      <c r="W1172" s="7"/>
      <c r="X1172" s="7"/>
      <c r="Y1172" s="7"/>
      <c r="Z1172" s="7"/>
    </row>
    <row r="1173">
      <c r="A1173" s="1" t="s">
        <v>1246</v>
      </c>
      <c r="B1173" s="2">
        <v>-0.3653125</v>
      </c>
      <c r="C1173" s="2">
        <v>-0.5275042</v>
      </c>
      <c r="D1173" s="2">
        <v>-0.2550801</v>
      </c>
      <c r="E1173" s="2">
        <v>-0.0589653</v>
      </c>
      <c r="F1173" s="2">
        <v>-0.7110537</v>
      </c>
      <c r="G1173" s="2">
        <v>0.65405389</v>
      </c>
      <c r="H1173" s="2">
        <v>-0.4497243</v>
      </c>
      <c r="I1173" s="2">
        <v>-0.4804647</v>
      </c>
      <c r="J1173" s="2">
        <v>-0.7652338</v>
      </c>
      <c r="K1173" s="2">
        <v>0.46511546</v>
      </c>
      <c r="L1173" s="2">
        <v>-1.2714949</v>
      </c>
      <c r="M1173" s="2">
        <v>-0.7998323</v>
      </c>
      <c r="N1173" s="2">
        <v>-3.2445219</v>
      </c>
      <c r="O1173" s="2">
        <v>-0.9592746</v>
      </c>
      <c r="P1173" s="2">
        <v>0.0</v>
      </c>
      <c r="Q1173" s="2">
        <v>0.0</v>
      </c>
      <c r="R1173" s="7">
        <v>0.0</v>
      </c>
      <c r="S1173" s="1">
        <v>0.0</v>
      </c>
      <c r="T1173" s="1">
        <v>0.0</v>
      </c>
      <c r="U1173" s="7">
        <v>0.0</v>
      </c>
      <c r="V1173" s="7"/>
      <c r="W1173" s="7"/>
      <c r="X1173" s="7"/>
      <c r="Y1173" s="7"/>
      <c r="Z1173" s="7"/>
    </row>
    <row r="1174">
      <c r="A1174" s="1" t="s">
        <v>1167</v>
      </c>
      <c r="B1174" s="2">
        <v>-1.4098066</v>
      </c>
      <c r="C1174" s="2">
        <v>0.88042628</v>
      </c>
      <c r="D1174" s="2">
        <v>-0.3596821</v>
      </c>
      <c r="E1174" s="2">
        <v>0.28065763</v>
      </c>
      <c r="F1174" s="2">
        <v>0.25608333</v>
      </c>
      <c r="G1174" s="2">
        <v>-0.2939611</v>
      </c>
      <c r="H1174" s="2">
        <v>0.59814118</v>
      </c>
      <c r="I1174" s="2">
        <v>-0.5769765</v>
      </c>
      <c r="J1174" s="2">
        <v>0.09709849</v>
      </c>
      <c r="K1174" s="2">
        <v>0.18362605</v>
      </c>
      <c r="L1174" s="2">
        <v>1.28106943</v>
      </c>
      <c r="M1174" s="2">
        <v>1.43056624</v>
      </c>
      <c r="N1174" s="2">
        <v>2.66376215</v>
      </c>
      <c r="O1174" s="2">
        <v>0.82543312</v>
      </c>
      <c r="P1174" s="2">
        <v>0.0</v>
      </c>
      <c r="Q1174" s="2">
        <v>0.0</v>
      </c>
      <c r="R1174" s="7">
        <v>0.0</v>
      </c>
      <c r="S1174" s="1">
        <v>0.0</v>
      </c>
      <c r="T1174" s="1">
        <v>0.0</v>
      </c>
      <c r="U1174" s="7">
        <v>0.0</v>
      </c>
      <c r="V1174" s="7"/>
      <c r="W1174" s="7"/>
      <c r="X1174" s="7"/>
      <c r="Y1174" s="7"/>
      <c r="Z1174" s="7"/>
    </row>
    <row r="1175">
      <c r="A1175" s="1" t="s">
        <v>1121</v>
      </c>
      <c r="B1175" s="2">
        <v>-0.6124326</v>
      </c>
      <c r="C1175" s="2">
        <v>-0.6561025</v>
      </c>
      <c r="D1175" s="2">
        <v>-1.0431775</v>
      </c>
      <c r="E1175" s="2">
        <v>-0.7379413</v>
      </c>
      <c r="F1175" s="2">
        <v>0.57846235</v>
      </c>
      <c r="G1175" s="2">
        <v>0.38860969</v>
      </c>
      <c r="H1175" s="2">
        <v>-0.0358615</v>
      </c>
      <c r="I1175" s="2">
        <v>-0.6155813</v>
      </c>
      <c r="J1175" s="2">
        <v>-0.0759086</v>
      </c>
      <c r="K1175" s="2">
        <v>1.78191335</v>
      </c>
      <c r="L1175" s="2">
        <v>-2.3894785</v>
      </c>
      <c r="M1175" s="2">
        <v>-2.0095697</v>
      </c>
      <c r="N1175" s="2">
        <v>-5.4926251</v>
      </c>
      <c r="O1175" s="2">
        <v>-0.8912893</v>
      </c>
      <c r="P1175" s="2">
        <v>0.0</v>
      </c>
      <c r="Q1175" s="2">
        <v>0.0</v>
      </c>
      <c r="R1175" s="7">
        <v>0.0</v>
      </c>
      <c r="S1175" s="1">
        <v>0.0</v>
      </c>
      <c r="T1175" s="1">
        <v>0.0</v>
      </c>
      <c r="U1175" s="7">
        <v>0.0</v>
      </c>
      <c r="V1175" s="7"/>
      <c r="W1175" s="7"/>
      <c r="X1175" s="7"/>
      <c r="Y1175" s="7"/>
      <c r="Z1175" s="7"/>
    </row>
    <row r="1176">
      <c r="A1176" s="1" t="s">
        <v>1181</v>
      </c>
      <c r="B1176" s="2">
        <v>0.41888177</v>
      </c>
      <c r="C1176" s="2">
        <v>-0.3699941</v>
      </c>
      <c r="D1176" s="2">
        <v>0.91703571</v>
      </c>
      <c r="E1176" s="2">
        <v>0.23530568</v>
      </c>
      <c r="F1176" s="2">
        <v>0.33667809</v>
      </c>
      <c r="G1176" s="2">
        <v>-0.3698023</v>
      </c>
      <c r="H1176" s="2">
        <v>0.73903067</v>
      </c>
      <c r="I1176" s="2">
        <v>-0.6226003</v>
      </c>
      <c r="J1176" s="2">
        <v>-1.3815716</v>
      </c>
      <c r="K1176" s="2">
        <v>0.0094843</v>
      </c>
      <c r="L1176" s="2">
        <v>0.30159706</v>
      </c>
      <c r="M1176" s="2">
        <v>1.47783529</v>
      </c>
      <c r="N1176" s="2">
        <v>-0.8386173</v>
      </c>
      <c r="O1176" s="2">
        <v>0.14824956</v>
      </c>
      <c r="P1176" s="2">
        <v>0.0</v>
      </c>
      <c r="Q1176" s="2">
        <v>0.0</v>
      </c>
      <c r="R1176" s="7">
        <v>0.0</v>
      </c>
      <c r="S1176" s="1">
        <v>0.0</v>
      </c>
      <c r="T1176" s="1">
        <v>0.0</v>
      </c>
      <c r="U1176" s="7">
        <v>0.0</v>
      </c>
      <c r="V1176" s="7"/>
      <c r="W1176" s="7"/>
      <c r="X1176" s="7"/>
      <c r="Y1176" s="7"/>
      <c r="Z1176" s="7"/>
    </row>
    <row r="1177">
      <c r="A1177" s="1" t="s">
        <v>1174</v>
      </c>
      <c r="B1177" s="2">
        <v>-0.7079857</v>
      </c>
      <c r="C1177" s="2">
        <v>-1.2335243</v>
      </c>
      <c r="D1177" s="2">
        <v>-0.7823889</v>
      </c>
      <c r="E1177" s="2">
        <v>-0.5807373</v>
      </c>
      <c r="F1177" s="2">
        <v>-2.0005698</v>
      </c>
      <c r="G1177" s="2">
        <v>0.1800464</v>
      </c>
      <c r="H1177" s="2">
        <v>-0.1415286</v>
      </c>
      <c r="I1177" s="2">
        <v>-0.6383932</v>
      </c>
      <c r="J1177" s="2">
        <v>-0.0840183</v>
      </c>
      <c r="K1177" s="2">
        <v>-0.1169474</v>
      </c>
      <c r="L1177" s="2">
        <v>0.45000197</v>
      </c>
      <c r="M1177" s="2">
        <v>-0.6772829</v>
      </c>
      <c r="N1177" s="2">
        <v>-8.3993876</v>
      </c>
      <c r="O1177" s="2">
        <v>-1.7303659</v>
      </c>
      <c r="P1177" s="2">
        <v>0.0</v>
      </c>
      <c r="Q1177" s="2">
        <v>0.0</v>
      </c>
      <c r="R1177" s="7">
        <v>0.0</v>
      </c>
      <c r="S1177" s="1">
        <v>0.0</v>
      </c>
      <c r="T1177" s="1">
        <v>0.0</v>
      </c>
      <c r="U1177" s="7">
        <v>0.0</v>
      </c>
      <c r="V1177" s="7"/>
      <c r="W1177" s="7"/>
      <c r="X1177" s="7"/>
      <c r="Y1177" s="7"/>
      <c r="Z1177" s="7"/>
    </row>
    <row r="1178">
      <c r="A1178" s="1" t="s">
        <v>1155</v>
      </c>
      <c r="B1178" s="2">
        <v>1.04491924</v>
      </c>
      <c r="C1178" s="2">
        <v>0.35948102</v>
      </c>
      <c r="D1178" s="2">
        <v>0.23354031</v>
      </c>
      <c r="E1178" s="2">
        <v>0.0436794</v>
      </c>
      <c r="F1178" s="2">
        <v>0.01429907</v>
      </c>
      <c r="G1178" s="2">
        <v>-0.5120045</v>
      </c>
      <c r="H1178" s="2">
        <v>0.35158459</v>
      </c>
      <c r="I1178" s="2">
        <v>-0.6664693</v>
      </c>
      <c r="J1178" s="2">
        <v>1.10810874</v>
      </c>
      <c r="K1178" s="2">
        <v>-0.8158999</v>
      </c>
      <c r="L1178" s="2">
        <v>1.37011237</v>
      </c>
      <c r="M1178" s="2">
        <v>0.06501611</v>
      </c>
      <c r="N1178" s="2">
        <v>0.93407627</v>
      </c>
      <c r="O1178" s="2">
        <v>-0.0425679</v>
      </c>
      <c r="P1178" s="2">
        <v>0.0</v>
      </c>
      <c r="Q1178" s="2">
        <v>0.0</v>
      </c>
      <c r="R1178" s="7">
        <v>0.0</v>
      </c>
      <c r="S1178" s="1">
        <v>0.0</v>
      </c>
      <c r="T1178" s="1">
        <v>0.0</v>
      </c>
      <c r="U1178" s="7">
        <v>0.0</v>
      </c>
      <c r="V1178" s="7"/>
      <c r="W1178" s="7"/>
      <c r="X1178" s="7"/>
      <c r="Y1178" s="7"/>
      <c r="Z1178" s="7"/>
    </row>
    <row r="1179">
      <c r="A1179" s="1" t="s">
        <v>1116</v>
      </c>
      <c r="B1179" s="2">
        <v>1.4666708</v>
      </c>
      <c r="C1179" s="2">
        <v>-0.2716483</v>
      </c>
      <c r="D1179" s="2">
        <v>-0.4829119</v>
      </c>
      <c r="E1179" s="2">
        <v>0.35915267</v>
      </c>
      <c r="F1179" s="2">
        <v>1.14262563</v>
      </c>
      <c r="G1179" s="2">
        <v>-0.6162862</v>
      </c>
      <c r="H1179" s="2">
        <v>0.29875103</v>
      </c>
      <c r="I1179" s="2">
        <v>-0.6734884</v>
      </c>
      <c r="J1179" s="2">
        <v>1.01619872</v>
      </c>
      <c r="K1179" s="2">
        <v>-0.5344105</v>
      </c>
      <c r="L1179" s="2">
        <v>-0.1732986</v>
      </c>
      <c r="M1179" s="2">
        <v>0.8528335</v>
      </c>
      <c r="N1179" s="2">
        <v>-0.9609972</v>
      </c>
      <c r="O1179" s="2">
        <v>0.38965598</v>
      </c>
      <c r="P1179" s="2">
        <v>0.0</v>
      </c>
      <c r="Q1179" s="2">
        <v>0.0</v>
      </c>
      <c r="R1179" s="7">
        <v>0.0</v>
      </c>
      <c r="S1179" s="1">
        <v>0.0</v>
      </c>
      <c r="T1179" s="1">
        <v>0.0</v>
      </c>
      <c r="U1179" s="7">
        <v>0.0</v>
      </c>
      <c r="V1179" s="7"/>
      <c r="W1179" s="7"/>
      <c r="X1179" s="7"/>
      <c r="Y1179" s="7"/>
      <c r="Z1179" s="7"/>
    </row>
    <row r="1180">
      <c r="A1180" s="1" t="s">
        <v>1153</v>
      </c>
      <c r="B1180" s="2">
        <v>-0.1148975</v>
      </c>
      <c r="C1180" s="2">
        <v>-0.7416691</v>
      </c>
      <c r="D1180" s="2">
        <v>-0.0688025</v>
      </c>
      <c r="E1180" s="2">
        <v>-0.1105144</v>
      </c>
      <c r="F1180" s="2">
        <v>0.33667809</v>
      </c>
      <c r="G1180" s="2">
        <v>0.52133179</v>
      </c>
      <c r="H1180" s="2">
        <v>0.01697207</v>
      </c>
      <c r="I1180" s="2">
        <v>-0.7436788</v>
      </c>
      <c r="J1180" s="2">
        <v>0.09439526</v>
      </c>
      <c r="K1180" s="2">
        <v>-1.4456728</v>
      </c>
      <c r="L1180" s="2">
        <v>1.35032505</v>
      </c>
      <c r="M1180" s="2">
        <v>0.3241205</v>
      </c>
      <c r="N1180" s="2">
        <v>-0.3512627</v>
      </c>
      <c r="O1180" s="2">
        <v>-0.6121051</v>
      </c>
      <c r="P1180" s="2">
        <v>0.0</v>
      </c>
      <c r="Q1180" s="2">
        <v>0.0</v>
      </c>
      <c r="R1180" s="7">
        <v>0.0</v>
      </c>
      <c r="S1180" s="1">
        <v>0.0</v>
      </c>
      <c r="T1180" s="1">
        <v>0.0</v>
      </c>
      <c r="U1180" s="7">
        <v>0.0</v>
      </c>
      <c r="V1180" s="7"/>
      <c r="W1180" s="7"/>
      <c r="X1180" s="7"/>
      <c r="Y1180" s="7"/>
      <c r="Z1180" s="7"/>
    </row>
    <row r="1181">
      <c r="A1181" s="1" t="s">
        <v>1159</v>
      </c>
      <c r="B1181" s="2">
        <v>-1.8019038</v>
      </c>
      <c r="C1181" s="2">
        <v>-0.4189146</v>
      </c>
      <c r="D1181" s="2">
        <v>-1.8527685</v>
      </c>
      <c r="E1181" s="2">
        <v>-2.2141233</v>
      </c>
      <c r="F1181" s="2">
        <v>-0.3080799</v>
      </c>
      <c r="G1181" s="2">
        <v>1.89595354</v>
      </c>
      <c r="H1181" s="2">
        <v>-1.6825073</v>
      </c>
      <c r="I1181" s="2">
        <v>-0.7700002</v>
      </c>
      <c r="J1181" s="2">
        <v>0.43770622</v>
      </c>
      <c r="K1181" s="2">
        <v>-1.0902328</v>
      </c>
      <c r="L1181" s="2">
        <v>-1.4693681</v>
      </c>
      <c r="M1181" s="2">
        <v>-0.5389772</v>
      </c>
      <c r="N1181" s="2">
        <v>-3.452231</v>
      </c>
      <c r="O1181" s="2">
        <v>-1.4679379</v>
      </c>
      <c r="P1181" s="2">
        <v>0.0</v>
      </c>
      <c r="Q1181" s="2">
        <v>0.0</v>
      </c>
      <c r="R1181" s="7">
        <v>0.0</v>
      </c>
      <c r="S1181" s="1">
        <v>0.0</v>
      </c>
      <c r="T1181" s="1">
        <v>0.0</v>
      </c>
      <c r="U1181" s="7">
        <v>0.0</v>
      </c>
      <c r="V1181" s="7"/>
      <c r="W1181" s="7"/>
      <c r="X1181" s="7"/>
      <c r="Y1181" s="7"/>
      <c r="Z1181" s="7"/>
    </row>
    <row r="1182">
      <c r="A1182" s="1" t="s">
        <v>1248</v>
      </c>
      <c r="B1182" s="2">
        <v>-0.1972709</v>
      </c>
      <c r="C1182" s="2">
        <v>0.39409868</v>
      </c>
      <c r="D1182" s="2">
        <v>1.41998515</v>
      </c>
      <c r="E1182" s="2">
        <v>0.60970025</v>
      </c>
      <c r="F1182" s="2">
        <v>1.06203088</v>
      </c>
      <c r="G1182" s="2">
        <v>0.0473243</v>
      </c>
      <c r="H1182" s="2">
        <v>0.44844611</v>
      </c>
      <c r="I1182" s="2">
        <v>-0.8524739</v>
      </c>
      <c r="J1182" s="2">
        <v>0.80264308</v>
      </c>
      <c r="K1182" s="2">
        <v>-0.0859358</v>
      </c>
      <c r="L1182" s="2">
        <v>-0.1436176</v>
      </c>
      <c r="M1182" s="2">
        <v>-0.5022124</v>
      </c>
      <c r="N1182" s="2">
        <v>3.55397531</v>
      </c>
      <c r="O1182" s="2">
        <v>0.21974052</v>
      </c>
      <c r="P1182" s="2">
        <v>0.0</v>
      </c>
      <c r="Q1182" s="2">
        <v>0.0</v>
      </c>
      <c r="R1182" s="7">
        <v>1.0</v>
      </c>
      <c r="S1182" s="1">
        <v>1.0</v>
      </c>
      <c r="T1182" s="1">
        <v>1.0</v>
      </c>
      <c r="U1182" s="7">
        <v>1.0</v>
      </c>
      <c r="V1182" s="7"/>
      <c r="W1182" s="7"/>
      <c r="X1182" s="7"/>
      <c r="Y1182" s="7"/>
      <c r="Z1182" s="7"/>
    </row>
    <row r="1183">
      <c r="A1183" s="1" t="s">
        <v>1190</v>
      </c>
      <c r="B1183" s="2">
        <v>-0.1346671</v>
      </c>
      <c r="C1183" s="2">
        <v>-0.3613292</v>
      </c>
      <c r="D1183" s="2">
        <v>0.12607248</v>
      </c>
      <c r="E1183" s="2">
        <v>0.17158337</v>
      </c>
      <c r="F1183" s="2">
        <v>0.90084137</v>
      </c>
      <c r="G1183" s="2">
        <v>0.07576475</v>
      </c>
      <c r="H1183" s="2">
        <v>-0.6170306</v>
      </c>
      <c r="I1183" s="2">
        <v>-0.8893239</v>
      </c>
      <c r="J1183" s="2">
        <v>0.75398483</v>
      </c>
      <c r="K1183" s="2">
        <v>-1.0735343</v>
      </c>
      <c r="L1183" s="2">
        <v>1.47894263</v>
      </c>
      <c r="M1183" s="2">
        <v>0.37839236</v>
      </c>
      <c r="N1183" s="2">
        <v>-0.0545648</v>
      </c>
      <c r="O1183" s="2">
        <v>-0.2030777</v>
      </c>
      <c r="P1183" s="2">
        <v>0.0</v>
      </c>
      <c r="Q1183" s="2">
        <v>0.0</v>
      </c>
      <c r="R1183" s="7">
        <v>0.0</v>
      </c>
      <c r="S1183" s="1">
        <v>0.0</v>
      </c>
      <c r="T1183" s="1">
        <v>1.0</v>
      </c>
      <c r="U1183" s="7">
        <v>1.0</v>
      </c>
      <c r="V1183" s="7"/>
      <c r="W1183" s="7"/>
      <c r="X1183" s="7"/>
      <c r="Y1183" s="7"/>
      <c r="Z1183" s="7"/>
    </row>
    <row r="1184">
      <c r="A1184" s="1" t="s">
        <v>1222</v>
      </c>
      <c r="B1184" s="2">
        <v>0.01689982</v>
      </c>
      <c r="C1184" s="2">
        <v>-0.580642</v>
      </c>
      <c r="D1184" s="2">
        <v>0.57457155</v>
      </c>
      <c r="E1184" s="2">
        <v>0.772874</v>
      </c>
      <c r="F1184" s="2">
        <v>0.01429907</v>
      </c>
      <c r="G1184" s="2">
        <v>0.1231655</v>
      </c>
      <c r="H1184" s="2">
        <v>0.73903067</v>
      </c>
      <c r="I1184" s="2">
        <v>-0.9700429</v>
      </c>
      <c r="J1184" s="2">
        <v>-0.0353601</v>
      </c>
      <c r="K1184" s="2">
        <v>0.79192943</v>
      </c>
      <c r="L1184" s="2">
        <v>-0.3513845</v>
      </c>
      <c r="M1184" s="2">
        <v>0.10353163</v>
      </c>
      <c r="N1184" s="2">
        <v>0.04522863</v>
      </c>
      <c r="O1184" s="2">
        <v>-0.2387947</v>
      </c>
      <c r="P1184" s="2">
        <v>0.0</v>
      </c>
      <c r="Q1184" s="2">
        <v>0.0</v>
      </c>
      <c r="R1184" s="7">
        <v>0.0</v>
      </c>
      <c r="S1184" s="1">
        <v>0.0</v>
      </c>
      <c r="T1184" s="1">
        <v>1.0</v>
      </c>
      <c r="U1184" s="7">
        <v>1.0</v>
      </c>
      <c r="V1184" s="7"/>
      <c r="W1184" s="7"/>
      <c r="X1184" s="7"/>
      <c r="Y1184" s="7"/>
      <c r="Z1184" s="7"/>
    </row>
    <row r="1185">
      <c r="A1185" s="1" t="s">
        <v>1135</v>
      </c>
      <c r="B1185" s="2">
        <v>-0.6684465</v>
      </c>
      <c r="C1185" s="2">
        <v>-1.3197484</v>
      </c>
      <c r="D1185" s="2">
        <v>1.26093276</v>
      </c>
      <c r="E1185" s="2">
        <v>-0.9455188</v>
      </c>
      <c r="F1185" s="2">
        <v>-2.0811646</v>
      </c>
      <c r="G1185" s="2">
        <v>0.3696494</v>
      </c>
      <c r="H1185" s="2">
        <v>-0.5818082</v>
      </c>
      <c r="I1185" s="2">
        <v>-1.0139119</v>
      </c>
      <c r="J1185" s="2">
        <v>-0.6571043</v>
      </c>
      <c r="K1185" s="2">
        <v>-0.7204798</v>
      </c>
      <c r="L1185" s="2">
        <v>-2.0333068</v>
      </c>
      <c r="M1185" s="2">
        <v>-0.0417769</v>
      </c>
      <c r="N1185" s="2">
        <v>-10.100539</v>
      </c>
      <c r="O1185" s="2">
        <v>-2.0058089</v>
      </c>
      <c r="P1185" s="2">
        <v>0.0</v>
      </c>
      <c r="Q1185" s="2">
        <v>0.0</v>
      </c>
      <c r="R1185" s="7">
        <v>0.0</v>
      </c>
      <c r="S1185" s="1">
        <v>0.0</v>
      </c>
      <c r="T1185" s="1">
        <v>0.0</v>
      </c>
      <c r="U1185" s="7">
        <v>0.0</v>
      </c>
      <c r="V1185" s="7"/>
      <c r="W1185" s="7"/>
      <c r="X1185" s="7"/>
      <c r="Y1185" s="7"/>
      <c r="Z1185" s="7"/>
    </row>
    <row r="1186">
      <c r="A1186" s="1" t="s">
        <v>1148</v>
      </c>
      <c r="B1186" s="2">
        <v>0.71872077</v>
      </c>
      <c r="C1186" s="2">
        <v>1.55108038</v>
      </c>
      <c r="D1186" s="2">
        <v>-0.1991968</v>
      </c>
      <c r="E1186" s="2">
        <v>-0.2636868</v>
      </c>
      <c r="F1186" s="2">
        <v>0.01429907</v>
      </c>
      <c r="G1186" s="2">
        <v>-0.474084</v>
      </c>
      <c r="H1186" s="2">
        <v>-0.1943622</v>
      </c>
      <c r="I1186" s="2">
        <v>-1.0139119</v>
      </c>
      <c r="J1186" s="2">
        <v>1.32707086</v>
      </c>
      <c r="K1186" s="2">
        <v>0.32437075</v>
      </c>
      <c r="L1186" s="2">
        <v>-0.3909592</v>
      </c>
      <c r="M1186" s="2">
        <v>0.15255138</v>
      </c>
      <c r="N1186" s="2">
        <v>2.25076143</v>
      </c>
      <c r="O1186" s="2">
        <v>0.40522961</v>
      </c>
      <c r="P1186" s="2">
        <v>0.0</v>
      </c>
      <c r="Q1186" s="2">
        <v>0.0</v>
      </c>
      <c r="R1186" s="7">
        <v>0.0</v>
      </c>
      <c r="S1186" s="1">
        <v>0.0</v>
      </c>
      <c r="T1186" s="1">
        <v>0.0</v>
      </c>
      <c r="U1186" s="7">
        <v>0.0</v>
      </c>
      <c r="V1186" s="7"/>
      <c r="W1186" s="7"/>
      <c r="X1186" s="7"/>
      <c r="Y1186" s="7"/>
      <c r="Z1186" s="7"/>
    </row>
    <row r="1187">
      <c r="A1187" s="1" t="s">
        <v>1226</v>
      </c>
      <c r="B1187" s="2">
        <v>0.41888177</v>
      </c>
      <c r="C1187" s="2">
        <v>-0.2178042</v>
      </c>
      <c r="D1187" s="2">
        <v>-0.3883402</v>
      </c>
      <c r="E1187" s="2">
        <v>-1.0726944</v>
      </c>
      <c r="F1187" s="2">
        <v>-0.8722432</v>
      </c>
      <c r="G1187" s="2">
        <v>0.40756999</v>
      </c>
      <c r="H1187" s="2">
        <v>-0.3616684</v>
      </c>
      <c r="I1187" s="2">
        <v>-1.0595357</v>
      </c>
      <c r="J1187" s="2">
        <v>1.92718924</v>
      </c>
      <c r="K1187" s="2">
        <v>-1.2977716</v>
      </c>
      <c r="L1187" s="2">
        <v>1.28106943</v>
      </c>
      <c r="M1187" s="2">
        <v>-0.1275615</v>
      </c>
      <c r="N1187" s="2">
        <v>-0.6980051</v>
      </c>
      <c r="O1187" s="2">
        <v>-1.028813</v>
      </c>
      <c r="P1187" s="2">
        <v>0.0</v>
      </c>
      <c r="Q1187" s="2">
        <v>0.0</v>
      </c>
      <c r="R1187" s="7">
        <v>0.0</v>
      </c>
      <c r="S1187" s="1">
        <v>0.0</v>
      </c>
      <c r="T1187" s="1">
        <v>0.0</v>
      </c>
      <c r="U1187" s="7">
        <v>0.0</v>
      </c>
      <c r="V1187" s="7"/>
      <c r="W1187" s="7"/>
      <c r="X1187" s="7"/>
      <c r="Y1187" s="7"/>
      <c r="Z1187" s="7"/>
    </row>
    <row r="1188">
      <c r="A1188" s="1" t="s">
        <v>1182</v>
      </c>
      <c r="B1188" s="2">
        <v>0.73519544</v>
      </c>
      <c r="C1188" s="2">
        <v>-0.6778738</v>
      </c>
      <c r="D1188" s="2">
        <v>0.86401824</v>
      </c>
      <c r="E1188" s="2">
        <v>-0.0250195</v>
      </c>
      <c r="F1188" s="2">
        <v>0.73965186</v>
      </c>
      <c r="G1188" s="2">
        <v>-0.3792825</v>
      </c>
      <c r="H1188" s="2">
        <v>0.80947541</v>
      </c>
      <c r="I1188" s="2">
        <v>-1.0981404</v>
      </c>
      <c r="J1188" s="2">
        <v>0.12413085</v>
      </c>
      <c r="K1188" s="2">
        <v>-0.8063579</v>
      </c>
      <c r="L1188" s="2">
        <v>0.93479132</v>
      </c>
      <c r="M1188" s="2">
        <v>0.36963883</v>
      </c>
      <c r="N1188" s="2">
        <v>-1.8317197</v>
      </c>
      <c r="O1188" s="2">
        <v>-0.3966437</v>
      </c>
      <c r="P1188" s="2">
        <v>0.0</v>
      </c>
      <c r="Q1188" s="2">
        <v>0.0</v>
      </c>
      <c r="R1188" s="7">
        <v>0.0</v>
      </c>
      <c r="S1188" s="1">
        <v>0.0</v>
      </c>
      <c r="T1188" s="1">
        <v>0.0</v>
      </c>
      <c r="U1188" s="7">
        <v>0.0</v>
      </c>
      <c r="V1188" s="7"/>
      <c r="W1188" s="7"/>
      <c r="X1188" s="7"/>
      <c r="Y1188" s="7"/>
      <c r="Z1188" s="7"/>
    </row>
    <row r="1189">
      <c r="A1189" s="1" t="s">
        <v>1134</v>
      </c>
      <c r="B1189" s="2">
        <v>0.857108</v>
      </c>
      <c r="C1189" s="2">
        <v>0.35294994</v>
      </c>
      <c r="D1189" s="2">
        <v>-0.1332832</v>
      </c>
      <c r="E1189" s="2">
        <v>0.50676254</v>
      </c>
      <c r="F1189" s="2">
        <v>0.25608333</v>
      </c>
      <c r="G1189" s="2">
        <v>-0.5878457</v>
      </c>
      <c r="H1189" s="2">
        <v>0.20188952</v>
      </c>
      <c r="I1189" s="2">
        <v>-1.108669</v>
      </c>
      <c r="J1189" s="2">
        <v>0.38634474</v>
      </c>
      <c r="K1189" s="2">
        <v>-0.0716228</v>
      </c>
      <c r="L1189" s="2">
        <v>0.56872589</v>
      </c>
      <c r="M1189" s="2">
        <v>0.67601226</v>
      </c>
      <c r="N1189" s="2">
        <v>-0.2953621</v>
      </c>
      <c r="O1189" s="2">
        <v>0.15478085</v>
      </c>
      <c r="P1189" s="2">
        <v>0.0</v>
      </c>
      <c r="Q1189" s="2">
        <v>0.0</v>
      </c>
      <c r="R1189" s="7">
        <v>0.0</v>
      </c>
      <c r="S1189" s="1">
        <v>0.0</v>
      </c>
      <c r="T1189" s="1">
        <v>0.0</v>
      </c>
      <c r="U1189" s="7">
        <v>1.0</v>
      </c>
      <c r="V1189" s="7"/>
      <c r="W1189" s="7"/>
      <c r="X1189" s="7"/>
      <c r="Y1189" s="7"/>
      <c r="Z1189" s="7"/>
    </row>
    <row r="1190">
      <c r="A1190" s="1" t="s">
        <v>1292</v>
      </c>
      <c r="B1190" s="2">
        <v>-1.5086546</v>
      </c>
      <c r="C1190" s="2">
        <v>-1.2710835</v>
      </c>
      <c r="D1190" s="2">
        <v>-1.0274156</v>
      </c>
      <c r="E1190" s="2">
        <v>-0.3795187</v>
      </c>
      <c r="F1190" s="2">
        <v>-3.1288964</v>
      </c>
      <c r="G1190" s="2">
        <v>2.01919549</v>
      </c>
      <c r="H1190" s="2">
        <v>-0.5818082</v>
      </c>
      <c r="I1190" s="2">
        <v>-1.1139332</v>
      </c>
      <c r="J1190" s="2">
        <v>1.02160519</v>
      </c>
      <c r="K1190" s="2">
        <v>-2.0635182</v>
      </c>
      <c r="L1190" s="2">
        <v>-0.5789387</v>
      </c>
      <c r="M1190" s="2">
        <v>0.43441493</v>
      </c>
      <c r="N1190" s="2">
        <v>-3.2009032</v>
      </c>
      <c r="O1190" s="2">
        <v>-2.0703384</v>
      </c>
      <c r="P1190" s="2">
        <v>0.0</v>
      </c>
      <c r="Q1190" s="2">
        <v>0.0</v>
      </c>
      <c r="R1190" s="7">
        <v>0.0</v>
      </c>
      <c r="S1190" s="1">
        <v>0.0</v>
      </c>
      <c r="T1190" s="1">
        <v>0.0</v>
      </c>
      <c r="U1190" s="7">
        <v>0.0</v>
      </c>
      <c r="V1190" s="7"/>
      <c r="W1190" s="7"/>
      <c r="X1190" s="7"/>
      <c r="Y1190" s="7"/>
      <c r="Z1190" s="7"/>
    </row>
    <row r="1191">
      <c r="A1191" s="1" t="s">
        <v>1259</v>
      </c>
      <c r="B1191" s="2">
        <v>0.38593243</v>
      </c>
      <c r="C1191" s="2">
        <v>1.60915577</v>
      </c>
      <c r="D1191" s="2">
        <v>-0.1619413</v>
      </c>
      <c r="E1191" s="2">
        <v>0.71929809</v>
      </c>
      <c r="F1191" s="2">
        <v>1.06203088</v>
      </c>
      <c r="G1191" s="2">
        <v>-0.474084</v>
      </c>
      <c r="H1191" s="2">
        <v>0.58933559</v>
      </c>
      <c r="I1191" s="2">
        <v>-1.1893879</v>
      </c>
      <c r="J1191" s="2">
        <v>0.87833369</v>
      </c>
      <c r="K1191" s="2">
        <v>0.74660486</v>
      </c>
      <c r="L1191" s="2">
        <v>-0.8955358</v>
      </c>
      <c r="M1191" s="2">
        <v>1.63539876</v>
      </c>
      <c r="N1191" s="2">
        <v>5.63242282</v>
      </c>
      <c r="O1191" s="2">
        <v>1.44638194</v>
      </c>
      <c r="P1191" s="2">
        <v>0.0</v>
      </c>
      <c r="Q1191" s="2">
        <v>0.0</v>
      </c>
      <c r="R1191" s="7">
        <v>0.0</v>
      </c>
      <c r="S1191" s="1">
        <v>0.0</v>
      </c>
      <c r="T1191" s="1">
        <v>0.0</v>
      </c>
      <c r="U1191" s="7">
        <v>1.0</v>
      </c>
      <c r="V1191" s="7"/>
      <c r="W1191" s="7"/>
      <c r="X1191" s="7"/>
      <c r="Y1191" s="7"/>
      <c r="Z1191" s="7"/>
    </row>
    <row r="1192">
      <c r="A1192" s="1" t="s">
        <v>1224</v>
      </c>
      <c r="B1192" s="2">
        <v>0.43535645</v>
      </c>
      <c r="C1192" s="2">
        <v>0.26011613</v>
      </c>
      <c r="D1192" s="2">
        <v>0.93709637</v>
      </c>
      <c r="E1192" s="2">
        <v>-1.2767426</v>
      </c>
      <c r="F1192" s="2">
        <v>-0.1468904</v>
      </c>
      <c r="G1192" s="2">
        <v>0.94793854</v>
      </c>
      <c r="H1192" s="2">
        <v>-0.8723928</v>
      </c>
      <c r="I1192" s="2">
        <v>-1.2051808</v>
      </c>
      <c r="J1192" s="2">
        <v>1.39465175</v>
      </c>
      <c r="K1192" s="2">
        <v>-0.4914714</v>
      </c>
      <c r="L1192" s="2">
        <v>0.45000197</v>
      </c>
      <c r="M1192" s="2">
        <v>0.53770654</v>
      </c>
      <c r="N1192" s="2">
        <v>4.67958575</v>
      </c>
      <c r="O1192" s="2">
        <v>-0.4936001</v>
      </c>
      <c r="P1192" s="2">
        <v>0.0</v>
      </c>
      <c r="Q1192" s="2">
        <v>0.0</v>
      </c>
      <c r="R1192" s="7">
        <v>0.0</v>
      </c>
      <c r="S1192" s="1">
        <v>0.0</v>
      </c>
      <c r="T1192" s="1">
        <v>0.0</v>
      </c>
      <c r="U1192" s="7">
        <v>0.0</v>
      </c>
      <c r="V1192" s="7"/>
      <c r="W1192" s="7"/>
      <c r="X1192" s="7"/>
      <c r="Y1192" s="7"/>
      <c r="Z1192" s="7"/>
    </row>
    <row r="1193">
      <c r="A1193" s="1" t="s">
        <v>1195</v>
      </c>
      <c r="B1193" s="2">
        <v>-2.0654985</v>
      </c>
      <c r="C1193" s="2">
        <v>-0.4081605</v>
      </c>
      <c r="D1193" s="2">
        <v>1.24946953</v>
      </c>
      <c r="E1193" s="2">
        <v>-2.9011084</v>
      </c>
      <c r="F1193" s="2">
        <v>-2.2423541</v>
      </c>
      <c r="G1193" s="2">
        <v>2.36996103</v>
      </c>
      <c r="H1193" s="2">
        <v>-2.1227869</v>
      </c>
      <c r="I1193" s="2">
        <v>-1.2086903</v>
      </c>
      <c r="J1193" s="2">
        <v>-2.416911</v>
      </c>
      <c r="K1193" s="2">
        <v>-0.4843149</v>
      </c>
      <c r="L1193" s="2">
        <v>-0.2821289</v>
      </c>
      <c r="M1193" s="2">
        <v>-0.7315548</v>
      </c>
      <c r="N1193" s="2">
        <v>-3.1848996</v>
      </c>
      <c r="O1193" s="2">
        <v>-2.7160365</v>
      </c>
      <c r="P1193" s="2">
        <v>0.0</v>
      </c>
      <c r="Q1193" s="2">
        <v>0.0</v>
      </c>
      <c r="R1193" s="7">
        <v>0.0</v>
      </c>
      <c r="S1193" s="1">
        <v>0.0</v>
      </c>
      <c r="T1193" s="1">
        <v>0.0</v>
      </c>
      <c r="U1193" s="7">
        <v>0.0</v>
      </c>
      <c r="V1193" s="7"/>
      <c r="W1193" s="7"/>
      <c r="X1193" s="7"/>
      <c r="Y1193" s="7"/>
      <c r="Z1193" s="7"/>
    </row>
    <row r="1194">
      <c r="A1194" s="1" t="s">
        <v>1265</v>
      </c>
      <c r="B1194" s="2">
        <v>-2.6519967</v>
      </c>
      <c r="C1194" s="2">
        <v>-0.1522708</v>
      </c>
      <c r="D1194" s="2">
        <v>-1.8986214</v>
      </c>
      <c r="E1194" s="2">
        <v>-2.6722885</v>
      </c>
      <c r="F1194" s="2">
        <v>-1.8393803</v>
      </c>
      <c r="G1194" s="2">
        <v>2.60696478</v>
      </c>
      <c r="H1194" s="2">
        <v>-2.3429268</v>
      </c>
      <c r="I1194" s="2">
        <v>-1.2630879</v>
      </c>
      <c r="J1194" s="2">
        <v>-0.7895629</v>
      </c>
      <c r="K1194" s="2">
        <v>-0.8755375</v>
      </c>
      <c r="L1194" s="2">
        <v>-2.6467137</v>
      </c>
      <c r="M1194" s="2">
        <v>-0.2798728</v>
      </c>
      <c r="N1194" s="2">
        <v>-5.3135209</v>
      </c>
      <c r="O1194" s="2">
        <v>-2.2051441</v>
      </c>
      <c r="P1194" s="2">
        <v>0.0</v>
      </c>
      <c r="Q1194" s="2">
        <v>0.0</v>
      </c>
      <c r="R1194" s="7">
        <v>0.0</v>
      </c>
      <c r="S1194" s="1">
        <v>0.0</v>
      </c>
      <c r="T1194" s="1">
        <v>0.0</v>
      </c>
      <c r="U1194" s="7">
        <v>0.0</v>
      </c>
      <c r="V1194" s="7"/>
      <c r="W1194" s="7"/>
      <c r="X1194" s="7"/>
      <c r="Y1194" s="7"/>
      <c r="Z1194" s="7"/>
    </row>
    <row r="1195">
      <c r="A1195" s="1" t="s">
        <v>1191</v>
      </c>
      <c r="B1195" s="2">
        <v>-3.2417899</v>
      </c>
      <c r="C1195" s="2">
        <v>0.83906817</v>
      </c>
      <c r="D1195" s="2">
        <v>-3.1079928</v>
      </c>
      <c r="E1195" s="2">
        <v>-1.4592646</v>
      </c>
      <c r="F1195" s="2">
        <v>-2.4841383</v>
      </c>
      <c r="G1195" s="2">
        <v>2.64488538</v>
      </c>
      <c r="H1195" s="2">
        <v>-2.2108429</v>
      </c>
      <c r="I1195" s="2">
        <v>-1.3087116</v>
      </c>
      <c r="J1195" s="2">
        <v>-1.4031975</v>
      </c>
      <c r="K1195" s="2">
        <v>-1.4456728</v>
      </c>
      <c r="L1195" s="2">
        <v>-0.6778753</v>
      </c>
      <c r="M1195" s="2">
        <v>0.17180914</v>
      </c>
      <c r="N1195" s="2">
        <v>-2.080401</v>
      </c>
      <c r="O1195" s="2">
        <v>-1.7745737</v>
      </c>
      <c r="P1195" s="2">
        <v>0.0</v>
      </c>
      <c r="Q1195" s="2">
        <v>0.0</v>
      </c>
      <c r="R1195" s="7">
        <v>0.0</v>
      </c>
      <c r="S1195" s="1">
        <v>0.0</v>
      </c>
      <c r="T1195" s="1">
        <v>0.0</v>
      </c>
      <c r="U1195" s="7">
        <v>0.0</v>
      </c>
      <c r="V1195" s="7"/>
      <c r="W1195" s="7"/>
      <c r="X1195" s="7"/>
      <c r="Y1195" s="7"/>
      <c r="Z1195" s="7"/>
    </row>
    <row r="1196">
      <c r="A1196" s="1" t="s">
        <v>1250</v>
      </c>
      <c r="B1196" s="2">
        <v>0.24754521</v>
      </c>
      <c r="C1196" s="2">
        <v>0.84265933</v>
      </c>
      <c r="D1196" s="2">
        <v>0.85828663</v>
      </c>
      <c r="E1196" s="2">
        <v>-0.5274174</v>
      </c>
      <c r="F1196" s="2">
        <v>0.09489382</v>
      </c>
      <c r="G1196" s="2">
        <v>-0.7110877</v>
      </c>
      <c r="H1196" s="2">
        <v>0.07861122</v>
      </c>
      <c r="I1196" s="2">
        <v>-1.4069782</v>
      </c>
      <c r="J1196" s="2">
        <v>-0.8895826</v>
      </c>
      <c r="K1196" s="2">
        <v>-0.9304041</v>
      </c>
      <c r="L1196" s="2">
        <v>0.10372386</v>
      </c>
      <c r="M1196" s="2">
        <v>-0.2361052</v>
      </c>
      <c r="N1196" s="2">
        <v>-4.3383764</v>
      </c>
      <c r="O1196" s="2">
        <v>-0.619107</v>
      </c>
      <c r="P1196" s="2">
        <v>0.0</v>
      </c>
      <c r="Q1196" s="2">
        <v>0.0</v>
      </c>
      <c r="R1196" s="7">
        <v>0.0</v>
      </c>
      <c r="S1196" s="1">
        <v>0.0</v>
      </c>
      <c r="T1196" s="1">
        <v>0.0</v>
      </c>
      <c r="U1196" s="7">
        <v>0.0</v>
      </c>
      <c r="V1196" s="7"/>
      <c r="W1196" s="7"/>
      <c r="X1196" s="7"/>
      <c r="Y1196" s="7"/>
      <c r="Z1196" s="7"/>
    </row>
    <row r="1197">
      <c r="A1197" s="1" t="s">
        <v>1203</v>
      </c>
      <c r="B1197" s="2">
        <v>-0.3653125</v>
      </c>
      <c r="C1197" s="2">
        <v>-1.0346213</v>
      </c>
      <c r="D1197" s="2">
        <v>-1.8771279</v>
      </c>
      <c r="E1197" s="2">
        <v>-0.7916157</v>
      </c>
      <c r="F1197" s="2">
        <v>-0.4692695</v>
      </c>
      <c r="G1197" s="2">
        <v>0.76781569</v>
      </c>
      <c r="H1197" s="2">
        <v>-0.7315033</v>
      </c>
      <c r="I1197" s="2">
        <v>-1.4561115</v>
      </c>
      <c r="J1197" s="2">
        <v>0.91077252</v>
      </c>
      <c r="K1197" s="2">
        <v>0.60824566</v>
      </c>
      <c r="L1197" s="2">
        <v>-0.2425543</v>
      </c>
      <c r="M1197" s="2">
        <v>-0.7578154</v>
      </c>
      <c r="N1197" s="2">
        <v>-5.165133</v>
      </c>
      <c r="O1197" s="2">
        <v>-1.418097</v>
      </c>
      <c r="P1197" s="2">
        <v>0.0</v>
      </c>
      <c r="Q1197" s="2">
        <v>0.0</v>
      </c>
      <c r="R1197" s="7">
        <v>0.0</v>
      </c>
      <c r="S1197" s="1">
        <v>0.0</v>
      </c>
      <c r="T1197" s="1">
        <v>0.0</v>
      </c>
      <c r="U1197" s="7">
        <v>0.0</v>
      </c>
      <c r="V1197" s="7"/>
      <c r="W1197" s="7"/>
      <c r="X1197" s="7"/>
      <c r="Y1197" s="7"/>
      <c r="Z1197" s="7"/>
    </row>
    <row r="1198">
      <c r="A1198" s="1" t="s">
        <v>1202</v>
      </c>
      <c r="B1198" s="2">
        <v>-0.638792</v>
      </c>
      <c r="C1198" s="2">
        <v>0.32672386</v>
      </c>
      <c r="D1198" s="2">
        <v>-1.6091748</v>
      </c>
      <c r="E1198" s="2">
        <v>-0.9143342</v>
      </c>
      <c r="F1198" s="2">
        <v>-1.275217</v>
      </c>
      <c r="G1198" s="2">
        <v>0.61613329</v>
      </c>
      <c r="H1198" s="2">
        <v>0.07861122</v>
      </c>
      <c r="I1198" s="2">
        <v>-1.6263233</v>
      </c>
      <c r="J1198" s="2">
        <v>1.25948996</v>
      </c>
      <c r="K1198" s="2">
        <v>-0.0310693</v>
      </c>
      <c r="L1198" s="2">
        <v>-0.1732986</v>
      </c>
      <c r="M1198" s="2">
        <v>-0.9468915</v>
      </c>
      <c r="N1198" s="2">
        <v>-2.6293231</v>
      </c>
      <c r="O1198" s="2">
        <v>-1.2434064</v>
      </c>
      <c r="P1198" s="2">
        <v>0.0</v>
      </c>
      <c r="Q1198" s="2">
        <v>0.0</v>
      </c>
      <c r="R1198" s="7">
        <v>0.0</v>
      </c>
      <c r="S1198" s="1">
        <v>0.0</v>
      </c>
      <c r="T1198" s="1">
        <v>0.0</v>
      </c>
      <c r="U1198" s="7">
        <v>0.0</v>
      </c>
      <c r="V1198" s="7"/>
      <c r="W1198" s="7"/>
      <c r="X1198" s="7"/>
      <c r="Y1198" s="7"/>
      <c r="Z1198" s="7"/>
    </row>
    <row r="1199">
      <c r="A1199" s="1" t="s">
        <v>1178</v>
      </c>
      <c r="B1199" s="2">
        <v>-0.0325242</v>
      </c>
      <c r="C1199" s="2">
        <v>-0.6771771</v>
      </c>
      <c r="D1199" s="2">
        <v>0.95429122</v>
      </c>
      <c r="E1199" s="2">
        <v>-0.195584</v>
      </c>
      <c r="F1199" s="2">
        <v>0.01429907</v>
      </c>
      <c r="G1199" s="2">
        <v>0.60665314</v>
      </c>
      <c r="H1199" s="2">
        <v>-0.2383901</v>
      </c>
      <c r="I1199" s="2">
        <v>-1.6333423</v>
      </c>
      <c r="J1199" s="2">
        <v>-0.77875</v>
      </c>
      <c r="K1199" s="2">
        <v>-0.2958601</v>
      </c>
      <c r="L1199" s="2">
        <v>0.35106536</v>
      </c>
      <c r="M1199" s="2">
        <v>0.14029644</v>
      </c>
      <c r="N1199" s="2">
        <v>-1.5294353</v>
      </c>
      <c r="O1199" s="2">
        <v>-1.074405</v>
      </c>
      <c r="P1199" s="2">
        <v>0.0</v>
      </c>
      <c r="Q1199" s="2">
        <v>0.0</v>
      </c>
      <c r="R1199" s="7">
        <v>0.0</v>
      </c>
      <c r="S1199" s="1">
        <v>0.0</v>
      </c>
      <c r="T1199" s="1">
        <v>1.0</v>
      </c>
      <c r="U1199" s="7">
        <v>1.0</v>
      </c>
      <c r="V1199" s="7"/>
      <c r="W1199" s="7"/>
      <c r="X1199" s="7"/>
      <c r="Y1199" s="7"/>
      <c r="Z1199" s="7"/>
    </row>
    <row r="1200">
      <c r="A1200" s="1" t="s">
        <v>1245</v>
      </c>
      <c r="B1200" s="2">
        <v>-1.1495068</v>
      </c>
      <c r="C1200" s="2">
        <v>-0.0989643</v>
      </c>
      <c r="D1200" s="2">
        <v>-1.8499027</v>
      </c>
      <c r="E1200" s="2">
        <v>-1.6634084</v>
      </c>
      <c r="F1200" s="2">
        <v>0.09489382</v>
      </c>
      <c r="G1200" s="2">
        <v>1.22286289</v>
      </c>
      <c r="H1200" s="2">
        <v>-0.7138921</v>
      </c>
      <c r="I1200" s="2">
        <v>-1.9246326</v>
      </c>
      <c r="J1200" s="2">
        <v>0.69721688</v>
      </c>
      <c r="K1200" s="2">
        <v>-4.8235457</v>
      </c>
      <c r="L1200" s="2">
        <v>0.89521668</v>
      </c>
      <c r="M1200" s="2">
        <v>-0.029522</v>
      </c>
      <c r="N1200" s="2">
        <v>-5.6119776</v>
      </c>
      <c r="O1200" s="2">
        <v>-1.8346496</v>
      </c>
      <c r="P1200" s="2">
        <v>0.0</v>
      </c>
      <c r="Q1200" s="2">
        <v>0.0</v>
      </c>
      <c r="R1200" s="7">
        <v>0.0</v>
      </c>
      <c r="S1200" s="1">
        <v>0.0</v>
      </c>
      <c r="T1200" s="1">
        <v>0.0</v>
      </c>
      <c r="U1200" s="7">
        <v>0.0</v>
      </c>
      <c r="V1200" s="7"/>
      <c r="W1200" s="7"/>
      <c r="X1200" s="7"/>
      <c r="Y1200" s="7"/>
      <c r="Z1200" s="7"/>
    </row>
    <row r="1201">
      <c r="A1201" s="1" t="s">
        <v>1209</v>
      </c>
      <c r="B1201" s="2">
        <v>-1.189046</v>
      </c>
      <c r="C1201" s="2">
        <v>-0.5136329</v>
      </c>
      <c r="D1201" s="2">
        <v>-1.8670975</v>
      </c>
      <c r="E1201" s="2">
        <v>-1.8478385</v>
      </c>
      <c r="F1201" s="2">
        <v>-1.8393803</v>
      </c>
      <c r="G1201" s="2">
        <v>1.37454529</v>
      </c>
      <c r="H1201" s="2">
        <v>-0.7403089</v>
      </c>
      <c r="I1201" s="2">
        <v>-2.1159014</v>
      </c>
      <c r="J1201" s="2">
        <v>-3.035952</v>
      </c>
      <c r="K1201" s="2">
        <v>-1.1880384</v>
      </c>
      <c r="L1201" s="2">
        <v>-0.9944724</v>
      </c>
      <c r="M1201" s="2">
        <v>1.69667345</v>
      </c>
      <c r="N1201" s="2">
        <v>-8.8474851</v>
      </c>
      <c r="O1201" s="2">
        <v>-2.0298442</v>
      </c>
      <c r="P1201" s="2">
        <v>0.0</v>
      </c>
      <c r="Q1201" s="2">
        <v>0.0</v>
      </c>
      <c r="R1201" s="7">
        <v>0.0</v>
      </c>
      <c r="S1201" s="1">
        <v>0.0</v>
      </c>
      <c r="T1201" s="1">
        <v>0.0</v>
      </c>
      <c r="U1201" s="7">
        <v>0.0</v>
      </c>
      <c r="V1201" s="7"/>
      <c r="W1201" s="7"/>
      <c r="X1201" s="7"/>
      <c r="Y1201" s="7"/>
      <c r="Z1201" s="7"/>
    </row>
    <row r="1202">
      <c r="A1202" s="1" t="s">
        <v>1206</v>
      </c>
      <c r="B1202" s="2">
        <v>-2.4246463</v>
      </c>
      <c r="C1202" s="2">
        <v>-0.2738083</v>
      </c>
      <c r="D1202" s="2">
        <v>-0.6992805</v>
      </c>
      <c r="E1202" s="2">
        <v>-0.6274784</v>
      </c>
      <c r="F1202" s="2">
        <v>-0.7916485</v>
      </c>
      <c r="G1202" s="2">
        <v>1.93387414</v>
      </c>
      <c r="H1202" s="2">
        <v>-2.1227869</v>
      </c>
      <c r="I1202" s="2">
        <v>-2.1316943</v>
      </c>
      <c r="J1202" s="2">
        <v>-0.3624516</v>
      </c>
      <c r="K1202" s="2">
        <v>-1.6150435</v>
      </c>
      <c r="L1202" s="2">
        <v>-0.5789387</v>
      </c>
      <c r="M1202" s="2">
        <v>-1.0851973</v>
      </c>
      <c r="N1202" s="2">
        <v>-4.6570674</v>
      </c>
      <c r="O1202" s="2">
        <v>-2.1813358</v>
      </c>
      <c r="P1202" s="2">
        <v>0.0</v>
      </c>
      <c r="Q1202" s="2">
        <v>0.0</v>
      </c>
      <c r="R1202" s="7">
        <v>0.0</v>
      </c>
      <c r="S1202" s="1">
        <v>0.0</v>
      </c>
      <c r="T1202" s="1">
        <v>0.0</v>
      </c>
      <c r="U1202" s="7">
        <v>0.0</v>
      </c>
      <c r="V1202" s="7"/>
      <c r="W1202" s="7"/>
      <c r="X1202" s="7"/>
      <c r="Y1202" s="7"/>
      <c r="Z1202" s="7"/>
    </row>
    <row r="1203">
      <c r="A1203" s="1" t="s">
        <v>1210</v>
      </c>
      <c r="B1203" s="2">
        <v>-2.8035637</v>
      </c>
      <c r="C1203" s="2">
        <v>-1.0304175</v>
      </c>
      <c r="D1203" s="2">
        <v>-2.4201986</v>
      </c>
      <c r="E1203" s="2">
        <v>-2.9734816</v>
      </c>
      <c r="F1203" s="2">
        <v>-1.275217</v>
      </c>
      <c r="G1203" s="2">
        <v>2.13295729</v>
      </c>
      <c r="H1203" s="2">
        <v>-1.9026471</v>
      </c>
      <c r="I1203" s="2">
        <v>-3.2652695</v>
      </c>
      <c r="J1203" s="2">
        <v>-1.3139907</v>
      </c>
      <c r="K1203" s="2">
        <v>-1.8034983</v>
      </c>
      <c r="L1203" s="2">
        <v>1.02383426</v>
      </c>
      <c r="M1203" s="2">
        <v>1.23448725</v>
      </c>
      <c r="N1203" s="2">
        <v>-9.5586459</v>
      </c>
      <c r="O1203" s="2">
        <v>-2.9066238</v>
      </c>
      <c r="P1203" s="2">
        <v>0.0</v>
      </c>
      <c r="Q1203" s="2">
        <v>0.0</v>
      </c>
      <c r="R1203" s="7">
        <v>0.0</v>
      </c>
      <c r="S1203" s="1">
        <v>0.0</v>
      </c>
      <c r="T1203" s="1">
        <v>0.0</v>
      </c>
      <c r="U1203" s="7">
        <v>0.0</v>
      </c>
      <c r="V1203" s="7"/>
      <c r="W1203" s="7"/>
      <c r="X1203" s="7"/>
      <c r="Y1203" s="7"/>
      <c r="Z1203" s="7"/>
    </row>
    <row r="1204">
      <c r="A1204" s="1" t="s">
        <v>1086</v>
      </c>
      <c r="B1204" s="2">
        <v>1.94826153</v>
      </c>
      <c r="C1204" s="2">
        <v>2.00111994</v>
      </c>
      <c r="D1204" s="2">
        <v>0.30269073</v>
      </c>
      <c r="E1204" s="2">
        <v>0.97678216</v>
      </c>
      <c r="F1204" s="2">
        <v>-1.164348</v>
      </c>
      <c r="G1204" s="2">
        <v>-0.6360334</v>
      </c>
      <c r="H1204" s="2">
        <v>0.19338112</v>
      </c>
      <c r="I1204" s="2">
        <v>1.93509632</v>
      </c>
      <c r="J1204" s="2">
        <v>-1.4924311</v>
      </c>
      <c r="K1204" s="2">
        <v>0.37628123</v>
      </c>
      <c r="L1204" s="2">
        <v>1.47577936</v>
      </c>
      <c r="M1204" s="2">
        <v>1.48492266</v>
      </c>
      <c r="N1204" s="2">
        <v>17.0295315</v>
      </c>
      <c r="O1204" s="2">
        <v>1.82423561</v>
      </c>
      <c r="P1204" s="2">
        <v>0.0</v>
      </c>
      <c r="Q1204" s="2">
        <v>0.0</v>
      </c>
      <c r="R1204" s="7">
        <v>0.0</v>
      </c>
      <c r="S1204" s="1">
        <v>0.0</v>
      </c>
      <c r="T1204" s="1">
        <v>0.0</v>
      </c>
      <c r="U1204" s="7">
        <v>0.0</v>
      </c>
      <c r="V1204" s="7"/>
      <c r="W1204" s="7"/>
      <c r="X1204" s="7"/>
      <c r="Y1204" s="7"/>
      <c r="Z1204" s="7"/>
    </row>
    <row r="1205">
      <c r="A1205" s="1" t="s">
        <v>1068</v>
      </c>
      <c r="B1205" s="2">
        <v>1.88882319</v>
      </c>
      <c r="C1205" s="2">
        <v>1.54103613</v>
      </c>
      <c r="D1205" s="2">
        <v>-0.5196394</v>
      </c>
      <c r="E1205" s="2">
        <v>0.07351838</v>
      </c>
      <c r="F1205" s="2">
        <v>-0.0508868</v>
      </c>
      <c r="G1205" s="2">
        <v>1.04078195</v>
      </c>
      <c r="H1205" s="2">
        <v>-0.9499527</v>
      </c>
      <c r="I1205" s="2">
        <v>1.32625479</v>
      </c>
      <c r="J1205" s="2">
        <v>0.78315042</v>
      </c>
      <c r="K1205" s="2">
        <v>0.2349536</v>
      </c>
      <c r="L1205" s="2">
        <v>-0.2208885</v>
      </c>
      <c r="M1205" s="2">
        <v>1.10378108</v>
      </c>
      <c r="N1205" s="2">
        <v>5.58624033</v>
      </c>
      <c r="O1205" s="2">
        <v>1.19184231</v>
      </c>
      <c r="P1205" s="2">
        <v>0.0</v>
      </c>
      <c r="Q1205" s="2">
        <v>0.0</v>
      </c>
      <c r="R1205" s="7">
        <v>0.0</v>
      </c>
      <c r="S1205" s="1">
        <v>1.0</v>
      </c>
      <c r="T1205" s="1">
        <v>1.0</v>
      </c>
      <c r="U1205" s="7">
        <v>1.0</v>
      </c>
      <c r="V1205" s="7"/>
      <c r="W1205" s="7"/>
      <c r="X1205" s="7"/>
      <c r="Y1205" s="7"/>
      <c r="Z1205" s="7"/>
    </row>
    <row r="1206">
      <c r="A1206" s="1" t="s">
        <v>1225</v>
      </c>
      <c r="B1206" s="2">
        <v>1.74491984</v>
      </c>
      <c r="C1206" s="2">
        <v>-0.5207413</v>
      </c>
      <c r="D1206" s="2">
        <v>-0.9102081</v>
      </c>
      <c r="E1206" s="2">
        <v>-1.1849924</v>
      </c>
      <c r="F1206" s="2">
        <v>0.45262074</v>
      </c>
      <c r="G1206" s="2">
        <v>-0.995591</v>
      </c>
      <c r="H1206" s="2">
        <v>-0.0829246</v>
      </c>
      <c r="I1206" s="2">
        <v>0.80439063</v>
      </c>
      <c r="J1206" s="2">
        <v>1.31235544</v>
      </c>
      <c r="K1206" s="2">
        <v>-0.3885506</v>
      </c>
      <c r="L1206" s="2">
        <v>1.17244334</v>
      </c>
      <c r="M1206" s="2">
        <v>0.57268005</v>
      </c>
      <c r="N1206" s="2">
        <v>2.84378402</v>
      </c>
      <c r="O1206" s="2">
        <v>1.15451298</v>
      </c>
      <c r="P1206" s="2">
        <v>0.0</v>
      </c>
      <c r="Q1206" s="2">
        <v>0.0</v>
      </c>
      <c r="R1206" s="7">
        <v>0.0</v>
      </c>
      <c r="S1206" s="1">
        <v>0.0</v>
      </c>
      <c r="T1206" s="1">
        <v>0.0</v>
      </c>
      <c r="U1206" s="7">
        <v>0.0</v>
      </c>
      <c r="V1206" s="7"/>
      <c r="W1206" s="7"/>
      <c r="X1206" s="7"/>
      <c r="Y1206" s="7"/>
      <c r="Z1206" s="7"/>
    </row>
    <row r="1207">
      <c r="A1207" s="1" t="s">
        <v>1293</v>
      </c>
      <c r="B1207" s="2">
        <v>1.36013479</v>
      </c>
      <c r="C1207" s="2">
        <v>-0.1531043</v>
      </c>
      <c r="D1207" s="2">
        <v>-1.0871845</v>
      </c>
      <c r="E1207" s="2">
        <v>1.1970904</v>
      </c>
      <c r="F1207" s="2">
        <v>-1.5056518</v>
      </c>
      <c r="G1207" s="2">
        <v>0.06291968</v>
      </c>
      <c r="H1207" s="2">
        <v>-0.2639524</v>
      </c>
      <c r="I1207" s="2">
        <v>-0.1523603</v>
      </c>
      <c r="J1207" s="2">
        <v>-1.7358654</v>
      </c>
      <c r="K1207" s="2">
        <v>0.11856614</v>
      </c>
      <c r="L1207" s="2">
        <v>0.27154618</v>
      </c>
      <c r="M1207" s="2">
        <v>-0.252761</v>
      </c>
      <c r="N1207" s="2">
        <v>0.9478715</v>
      </c>
      <c r="O1207" s="2">
        <v>0.07424727</v>
      </c>
      <c r="P1207" s="2">
        <v>0.0</v>
      </c>
      <c r="Q1207" s="2">
        <v>0.0</v>
      </c>
      <c r="R1207" s="7">
        <v>0.0</v>
      </c>
      <c r="S1207" s="1">
        <v>0.0</v>
      </c>
      <c r="T1207" s="1">
        <v>0.0</v>
      </c>
      <c r="U1207" s="7">
        <v>0.0</v>
      </c>
      <c r="V1207" s="7"/>
      <c r="W1207" s="7"/>
      <c r="X1207" s="7"/>
      <c r="Y1207" s="7"/>
      <c r="Z1207" s="7"/>
    </row>
    <row r="1208">
      <c r="A1208" s="1" t="s">
        <v>1110</v>
      </c>
      <c r="B1208" s="2">
        <v>1.33354395</v>
      </c>
      <c r="C1208" s="2">
        <v>0.18013401</v>
      </c>
      <c r="D1208" s="2">
        <v>1.62391135</v>
      </c>
      <c r="E1208" s="2">
        <v>0.90793584</v>
      </c>
      <c r="F1208" s="2">
        <v>-0.2215386</v>
      </c>
      <c r="G1208" s="2">
        <v>1.27600654</v>
      </c>
      <c r="H1208" s="2">
        <v>-1.9122587</v>
      </c>
      <c r="I1208" s="2">
        <v>0.1955491</v>
      </c>
      <c r="J1208" s="2">
        <v>0.57146842</v>
      </c>
      <c r="K1208" s="2">
        <v>1.45702192</v>
      </c>
      <c r="L1208" s="2">
        <v>0.48647399</v>
      </c>
      <c r="M1208" s="2">
        <v>1.29480059</v>
      </c>
      <c r="N1208" s="2">
        <v>3.84651123</v>
      </c>
      <c r="O1208" s="2">
        <v>1.36228479</v>
      </c>
      <c r="P1208" s="2">
        <v>0.0</v>
      </c>
      <c r="Q1208" s="2">
        <v>0.0</v>
      </c>
      <c r="R1208" s="7">
        <v>0.0</v>
      </c>
      <c r="S1208" s="1">
        <v>0.0</v>
      </c>
      <c r="T1208" s="1">
        <v>0.0</v>
      </c>
      <c r="U1208" s="7">
        <v>0.0</v>
      </c>
      <c r="V1208" s="7"/>
      <c r="W1208" s="7"/>
      <c r="X1208" s="7"/>
      <c r="Y1208" s="7"/>
      <c r="Z1208" s="7"/>
    </row>
    <row r="1209">
      <c r="A1209" s="1" t="s">
        <v>1088</v>
      </c>
      <c r="B1209" s="2">
        <v>1.31946645</v>
      </c>
      <c r="C1209" s="2">
        <v>-0.0907565</v>
      </c>
      <c r="D1209" s="2">
        <v>0.76191406</v>
      </c>
      <c r="E1209" s="2">
        <v>0.45630395</v>
      </c>
      <c r="F1209" s="2">
        <v>-0.7503905</v>
      </c>
      <c r="G1209" s="2">
        <v>1.3969792</v>
      </c>
      <c r="H1209" s="2">
        <v>-0.9880638</v>
      </c>
      <c r="I1209" s="2">
        <v>-0.7612019</v>
      </c>
      <c r="J1209" s="2">
        <v>-0.0212412</v>
      </c>
      <c r="K1209" s="2">
        <v>0.60905614</v>
      </c>
      <c r="L1209" s="2">
        <v>0.51889911</v>
      </c>
      <c r="M1209" s="2">
        <v>0.78586271</v>
      </c>
      <c r="N1209" s="2">
        <v>2.4636885</v>
      </c>
      <c r="O1209" s="2">
        <v>0.60370725</v>
      </c>
      <c r="P1209" s="2">
        <v>0.0</v>
      </c>
      <c r="Q1209" s="2">
        <v>0.0</v>
      </c>
      <c r="R1209" s="7">
        <v>0.0</v>
      </c>
      <c r="S1209" s="1">
        <v>0.0</v>
      </c>
      <c r="T1209" s="1">
        <v>0.0</v>
      </c>
      <c r="U1209" s="7">
        <v>0.0</v>
      </c>
      <c r="V1209" s="7"/>
      <c r="W1209" s="7"/>
      <c r="X1209" s="7"/>
      <c r="Y1209" s="7"/>
      <c r="Z1209" s="7"/>
    </row>
    <row r="1210">
      <c r="A1210" s="1" t="s">
        <v>1240</v>
      </c>
      <c r="B1210" s="2">
        <v>1.29600395</v>
      </c>
      <c r="C1210" s="2">
        <v>-0.1466545</v>
      </c>
      <c r="D1210" s="2">
        <v>0.58493763</v>
      </c>
      <c r="E1210" s="2">
        <v>0.90242813</v>
      </c>
      <c r="F1210" s="2">
        <v>0.13835095</v>
      </c>
      <c r="G1210" s="2">
        <v>0.99709738</v>
      </c>
      <c r="H1210" s="2">
        <v>-1.2548417</v>
      </c>
      <c r="I1210" s="2">
        <v>0.10857174</v>
      </c>
      <c r="J1210" s="2">
        <v>-1.0690671</v>
      </c>
      <c r="K1210" s="2">
        <v>0.8917114</v>
      </c>
      <c r="L1210" s="2">
        <v>0.47957053</v>
      </c>
      <c r="M1210" s="2">
        <v>1.00585966</v>
      </c>
      <c r="N1210" s="2">
        <v>2.82794785</v>
      </c>
      <c r="O1210" s="2">
        <v>1.24360732</v>
      </c>
      <c r="P1210" s="2">
        <v>0.0</v>
      </c>
      <c r="Q1210" s="2">
        <v>0.0</v>
      </c>
      <c r="R1210" s="7">
        <v>0.0</v>
      </c>
      <c r="S1210" s="1">
        <v>0.0</v>
      </c>
      <c r="T1210" s="1">
        <v>0.0</v>
      </c>
      <c r="U1210" s="7">
        <v>0.0</v>
      </c>
      <c r="V1210" s="7"/>
      <c r="W1210" s="7"/>
      <c r="X1210" s="7"/>
      <c r="Y1210" s="7"/>
      <c r="Z1210" s="7"/>
    </row>
    <row r="1211">
      <c r="A1211" s="1" t="s">
        <v>1093</v>
      </c>
      <c r="B1211" s="2">
        <v>1.15053643</v>
      </c>
      <c r="C1211" s="2">
        <v>-0.6626363</v>
      </c>
      <c r="D1211" s="2">
        <v>1.01212213</v>
      </c>
      <c r="E1211" s="2">
        <v>0.43427312</v>
      </c>
      <c r="F1211" s="2">
        <v>-0.6692886</v>
      </c>
      <c r="G1211" s="2">
        <v>-0.1353411</v>
      </c>
      <c r="H1211" s="2">
        <v>-0.2734802</v>
      </c>
      <c r="I1211" s="2">
        <v>0.89136799</v>
      </c>
      <c r="J1211" s="2">
        <v>-0.4340211</v>
      </c>
      <c r="K1211" s="2">
        <v>0.32640089</v>
      </c>
      <c r="L1211" s="2">
        <v>-0.558899</v>
      </c>
      <c r="M1211" s="2">
        <v>-0.4666427</v>
      </c>
      <c r="N1211" s="2">
        <v>-0.240881</v>
      </c>
      <c r="O1211" s="2">
        <v>0.00861737</v>
      </c>
      <c r="P1211" s="2">
        <v>0.0</v>
      </c>
      <c r="Q1211" s="2">
        <v>0.0</v>
      </c>
      <c r="R1211" s="7">
        <v>0.0</v>
      </c>
      <c r="S1211" s="1">
        <v>0.0</v>
      </c>
      <c r="T1211" s="1">
        <v>0.0</v>
      </c>
      <c r="U1211" s="7">
        <v>0.0</v>
      </c>
      <c r="V1211" s="7"/>
      <c r="W1211" s="7"/>
      <c r="X1211" s="7"/>
      <c r="Y1211" s="7"/>
      <c r="Z1211" s="7"/>
    </row>
    <row r="1212">
      <c r="A1212" s="1" t="s">
        <v>1089</v>
      </c>
      <c r="B1212" s="2">
        <v>1.15053643</v>
      </c>
      <c r="C1212" s="2">
        <v>0.26183113</v>
      </c>
      <c r="D1212" s="2">
        <v>0.24166437</v>
      </c>
      <c r="E1212" s="2">
        <v>1.49726038</v>
      </c>
      <c r="F1212" s="2">
        <v>0.3968632</v>
      </c>
      <c r="G1212" s="2">
        <v>0.3451892</v>
      </c>
      <c r="H1212" s="2">
        <v>-0.4354525</v>
      </c>
      <c r="I1212" s="2">
        <v>-0.6742245</v>
      </c>
      <c r="J1212" s="2">
        <v>-0.8997215</v>
      </c>
      <c r="K1212" s="2">
        <v>0.37628123</v>
      </c>
      <c r="L1212" s="2">
        <v>-0.8177897</v>
      </c>
      <c r="M1212" s="2">
        <v>-0.0647759</v>
      </c>
      <c r="N1212" s="2">
        <v>2.4071609</v>
      </c>
      <c r="O1212" s="2">
        <v>0.45068175</v>
      </c>
      <c r="P1212" s="2">
        <v>0.0</v>
      </c>
      <c r="Q1212" s="2">
        <v>0.0</v>
      </c>
      <c r="R1212" s="7">
        <v>0.0</v>
      </c>
      <c r="S1212" s="1">
        <v>0.0</v>
      </c>
      <c r="T1212" s="1">
        <v>0.0</v>
      </c>
      <c r="U1212" s="7">
        <v>0.0</v>
      </c>
      <c r="V1212" s="7"/>
      <c r="W1212" s="7"/>
      <c r="X1212" s="7"/>
      <c r="Y1212" s="7"/>
      <c r="Z1212" s="7"/>
    </row>
    <row r="1213">
      <c r="A1213" s="1" t="s">
        <v>1154</v>
      </c>
      <c r="B1213" s="2">
        <v>1.13958726</v>
      </c>
      <c r="C1213" s="2">
        <v>0.14143537</v>
      </c>
      <c r="D1213" s="2">
        <v>-0.6584744</v>
      </c>
      <c r="E1213" s="2">
        <v>1.22738279</v>
      </c>
      <c r="F1213" s="2">
        <v>-2.1341913</v>
      </c>
      <c r="G1213" s="2">
        <v>0.10660425</v>
      </c>
      <c r="H1213" s="2">
        <v>0.3077145</v>
      </c>
      <c r="I1213" s="2">
        <v>-0.065383</v>
      </c>
      <c r="J1213" s="2">
        <v>-0.2858437</v>
      </c>
      <c r="K1213" s="2">
        <v>-0.9788013</v>
      </c>
      <c r="L1213" s="2">
        <v>-0.1972853</v>
      </c>
      <c r="M1213" s="2">
        <v>0.175288</v>
      </c>
      <c r="N1213" s="2">
        <v>3.35010886</v>
      </c>
      <c r="O1213" s="2">
        <v>-0.5817237</v>
      </c>
      <c r="P1213" s="2">
        <v>0.0</v>
      </c>
      <c r="Q1213" s="2">
        <v>0.0</v>
      </c>
      <c r="R1213" s="7">
        <v>0.0</v>
      </c>
      <c r="S1213" s="1">
        <v>0.0</v>
      </c>
      <c r="T1213" s="1">
        <v>0.0</v>
      </c>
      <c r="U1213" s="7">
        <v>0.0</v>
      </c>
      <c r="V1213" s="7"/>
      <c r="W1213" s="7"/>
      <c r="X1213" s="7"/>
      <c r="Y1213" s="7"/>
      <c r="Z1213" s="7"/>
    </row>
    <row r="1214">
      <c r="A1214" s="1" t="s">
        <v>1073</v>
      </c>
      <c r="B1214" s="2">
        <v>1.11456059</v>
      </c>
      <c r="C1214" s="2">
        <v>1.04010375</v>
      </c>
      <c r="D1214" s="2">
        <v>-0.1031345</v>
      </c>
      <c r="E1214" s="2">
        <v>0.54442724</v>
      </c>
      <c r="F1214" s="2">
        <v>0.14679907</v>
      </c>
      <c r="G1214" s="2">
        <v>0.26454077</v>
      </c>
      <c r="H1214" s="2">
        <v>-1.0166472</v>
      </c>
      <c r="I1214" s="2">
        <v>0.89136799</v>
      </c>
      <c r="J1214" s="2">
        <v>-0.2329232</v>
      </c>
      <c r="K1214" s="2">
        <v>1.20762022</v>
      </c>
      <c r="L1214" s="2">
        <v>1.74557654</v>
      </c>
      <c r="M1214" s="2">
        <v>1.47196855</v>
      </c>
      <c r="N1214" s="2">
        <v>9.74234294</v>
      </c>
      <c r="O1214" s="2">
        <v>2.05999216</v>
      </c>
      <c r="P1214" s="2">
        <v>0.0</v>
      </c>
      <c r="Q1214" s="2">
        <v>0.0</v>
      </c>
      <c r="R1214" s="7">
        <v>0.0</v>
      </c>
      <c r="S1214" s="1">
        <v>1.0</v>
      </c>
      <c r="T1214" s="1">
        <v>1.0</v>
      </c>
      <c r="U1214" s="7">
        <v>1.0</v>
      </c>
      <c r="V1214" s="7"/>
      <c r="W1214" s="7"/>
      <c r="X1214" s="7"/>
      <c r="Y1214" s="7"/>
      <c r="Z1214" s="7"/>
    </row>
    <row r="1215">
      <c r="A1215" s="1" t="s">
        <v>1256</v>
      </c>
      <c r="B1215" s="2">
        <v>1.09891892</v>
      </c>
      <c r="C1215" s="2">
        <v>2.08711692</v>
      </c>
      <c r="D1215" s="2">
        <v>0.96024972</v>
      </c>
      <c r="E1215" s="2">
        <v>-0.4882676</v>
      </c>
      <c r="F1215" s="2">
        <v>0.31238207</v>
      </c>
      <c r="G1215" s="2">
        <v>0.8089177</v>
      </c>
      <c r="H1215" s="2">
        <v>-1.1500361</v>
      </c>
      <c r="I1215" s="2">
        <v>1.32625479</v>
      </c>
      <c r="J1215" s="2">
        <v>1.74630355</v>
      </c>
      <c r="K1215" s="2">
        <v>1.83112446</v>
      </c>
      <c r="L1215" s="2">
        <v>0.13062969</v>
      </c>
      <c r="M1215" s="2">
        <v>0.7569358</v>
      </c>
      <c r="N1215" s="2">
        <v>7.29114526</v>
      </c>
      <c r="O1215" s="2">
        <v>1.5192896</v>
      </c>
      <c r="P1215" s="2">
        <v>0.0</v>
      </c>
      <c r="Q1215" s="2">
        <v>0.0</v>
      </c>
      <c r="R1215" s="7">
        <v>0.0</v>
      </c>
      <c r="S1215" s="1">
        <v>0.0</v>
      </c>
      <c r="T1215" s="1">
        <v>0.0</v>
      </c>
      <c r="U1215" s="7">
        <v>1.0</v>
      </c>
      <c r="V1215" s="7"/>
      <c r="W1215" s="7"/>
      <c r="X1215" s="7"/>
      <c r="Y1215" s="7"/>
      <c r="Z1215" s="7"/>
    </row>
    <row r="1216">
      <c r="A1216" s="1" t="s">
        <v>1084</v>
      </c>
      <c r="B1216" s="2">
        <v>1.07858475</v>
      </c>
      <c r="C1216" s="2">
        <v>0.90035867</v>
      </c>
      <c r="D1216" s="2">
        <v>0.9129543</v>
      </c>
      <c r="E1216" s="2">
        <v>-0.6369757</v>
      </c>
      <c r="F1216" s="2">
        <v>-0.2249179</v>
      </c>
      <c r="G1216" s="2">
        <v>1.5145915</v>
      </c>
      <c r="H1216" s="2">
        <v>-1.3977585</v>
      </c>
      <c r="I1216" s="2">
        <v>0.28252646</v>
      </c>
      <c r="J1216" s="2">
        <v>0.60322072</v>
      </c>
      <c r="K1216" s="2">
        <v>1.78955751</v>
      </c>
      <c r="L1216" s="2">
        <v>0.41934406</v>
      </c>
      <c r="M1216" s="2">
        <v>0.72597294</v>
      </c>
      <c r="N1216" s="2">
        <v>1.92010514</v>
      </c>
      <c r="O1216" s="2">
        <v>1.08500561</v>
      </c>
      <c r="P1216" s="2">
        <v>0.0</v>
      </c>
      <c r="Q1216" s="2">
        <v>0.0</v>
      </c>
      <c r="R1216" s="7">
        <v>0.0</v>
      </c>
      <c r="S1216" s="1">
        <v>0.0</v>
      </c>
      <c r="T1216" s="1">
        <v>0.0</v>
      </c>
      <c r="U1216" s="7">
        <v>0.0</v>
      </c>
      <c r="V1216" s="7"/>
      <c r="W1216" s="7"/>
      <c r="X1216" s="7"/>
      <c r="Y1216" s="7"/>
      <c r="Z1216" s="7"/>
    </row>
    <row r="1217">
      <c r="A1217" s="1" t="s">
        <v>1217</v>
      </c>
      <c r="B1217" s="2">
        <v>1.07232809</v>
      </c>
      <c r="C1217" s="2">
        <v>0.85951011</v>
      </c>
      <c r="D1217" s="2">
        <v>0.94804445</v>
      </c>
      <c r="E1217" s="2">
        <v>1.02910537</v>
      </c>
      <c r="F1217" s="2">
        <v>-0.9920065</v>
      </c>
      <c r="G1217" s="2">
        <v>0.65434153</v>
      </c>
      <c r="H1217" s="2">
        <v>-0.8451471</v>
      </c>
      <c r="I1217" s="2">
        <v>1.15230007</v>
      </c>
      <c r="J1217" s="2">
        <v>-0.4128529</v>
      </c>
      <c r="K1217" s="2">
        <v>0.84183106</v>
      </c>
      <c r="L1217" s="2">
        <v>1.25748419</v>
      </c>
      <c r="M1217" s="2">
        <v>1.19769504</v>
      </c>
      <c r="N1217" s="2">
        <v>9.88706224</v>
      </c>
      <c r="O1217" s="2">
        <v>1.33243076</v>
      </c>
      <c r="P1217" s="2">
        <v>0.0</v>
      </c>
      <c r="Q1217" s="2">
        <v>0.0</v>
      </c>
      <c r="R1217" s="7">
        <v>0.0</v>
      </c>
      <c r="S1217" s="1">
        <v>0.0</v>
      </c>
      <c r="T1217" s="1">
        <v>0.0</v>
      </c>
      <c r="U1217" s="7">
        <v>0.0</v>
      </c>
      <c r="V1217" s="7"/>
      <c r="W1217" s="7"/>
      <c r="X1217" s="7"/>
      <c r="Y1217" s="7"/>
      <c r="Z1217" s="7"/>
    </row>
    <row r="1218">
      <c r="A1218" s="1" t="s">
        <v>1114</v>
      </c>
      <c r="B1218" s="2">
        <v>1.03165975</v>
      </c>
      <c r="C1218" s="2">
        <v>-0.3487474</v>
      </c>
      <c r="D1218" s="2">
        <v>0.92668523</v>
      </c>
      <c r="E1218" s="2">
        <v>-0.2541901</v>
      </c>
      <c r="F1218" s="2">
        <v>-0.716598</v>
      </c>
      <c r="G1218" s="2">
        <v>0.59385521</v>
      </c>
      <c r="H1218" s="2">
        <v>-0.3115913</v>
      </c>
      <c r="I1218" s="2">
        <v>-0.3263151</v>
      </c>
      <c r="J1218" s="2">
        <v>0.76198222</v>
      </c>
      <c r="K1218" s="2">
        <v>0.70050343</v>
      </c>
      <c r="L1218" s="2">
        <v>-0.0184069</v>
      </c>
      <c r="M1218" s="2">
        <v>-0.4856017</v>
      </c>
      <c r="N1218" s="2">
        <v>0.44458833</v>
      </c>
      <c r="O1218" s="2">
        <v>0.00701783</v>
      </c>
      <c r="P1218" s="2">
        <v>0.0</v>
      </c>
      <c r="Q1218" s="2">
        <v>0.0</v>
      </c>
      <c r="R1218" s="7">
        <v>0.0</v>
      </c>
      <c r="S1218" s="1">
        <v>0.0</v>
      </c>
      <c r="T1218" s="1">
        <v>0.0</v>
      </c>
      <c r="U1218" s="7">
        <v>1.0</v>
      </c>
      <c r="V1218" s="7"/>
      <c r="W1218" s="7"/>
      <c r="X1218" s="7"/>
      <c r="Y1218" s="7"/>
      <c r="Z1218" s="7"/>
    </row>
    <row r="1219">
      <c r="A1219" s="1" t="s">
        <v>1078</v>
      </c>
      <c r="B1219" s="2">
        <v>1.00819724</v>
      </c>
      <c r="C1219" s="2">
        <v>-0.1423546</v>
      </c>
      <c r="D1219" s="2">
        <v>-0.2099307</v>
      </c>
      <c r="E1219" s="2">
        <v>-0.405652</v>
      </c>
      <c r="F1219" s="2">
        <v>-0.9075254</v>
      </c>
      <c r="G1219" s="2">
        <v>1.46418622</v>
      </c>
      <c r="H1219" s="2">
        <v>-0.1972579</v>
      </c>
      <c r="I1219" s="2">
        <v>-0.1523603</v>
      </c>
      <c r="J1219" s="2">
        <v>-1.1960763</v>
      </c>
      <c r="K1219" s="2">
        <v>0.07699919</v>
      </c>
      <c r="L1219" s="2">
        <v>0.67263722</v>
      </c>
      <c r="M1219" s="2">
        <v>-0.1483354</v>
      </c>
      <c r="N1219" s="2">
        <v>0.47330834</v>
      </c>
      <c r="O1219" s="2">
        <v>0.13654428</v>
      </c>
      <c r="P1219" s="2">
        <v>0.0</v>
      </c>
      <c r="Q1219" s="2">
        <v>0.0</v>
      </c>
      <c r="R1219" s="7">
        <v>0.0</v>
      </c>
      <c r="S1219" s="1">
        <v>0.0</v>
      </c>
      <c r="T1219" s="1">
        <v>0.0</v>
      </c>
      <c r="U1219" s="7">
        <v>0.0</v>
      </c>
      <c r="V1219" s="7"/>
      <c r="W1219" s="7"/>
      <c r="X1219" s="7"/>
      <c r="Y1219" s="7"/>
      <c r="Z1219" s="7"/>
    </row>
    <row r="1220">
      <c r="A1220" s="1" t="s">
        <v>1149</v>
      </c>
      <c r="B1220" s="2">
        <v>0.98004224</v>
      </c>
      <c r="C1220" s="2">
        <v>-0.2047025</v>
      </c>
      <c r="D1220" s="2">
        <v>1.97176159</v>
      </c>
      <c r="E1220" s="2">
        <v>-0.0256203</v>
      </c>
      <c r="F1220" s="2">
        <v>-0.3043301</v>
      </c>
      <c r="G1220" s="2">
        <v>0.29814428</v>
      </c>
      <c r="H1220" s="2">
        <v>-0.5497859</v>
      </c>
      <c r="I1220" s="2">
        <v>0.45648118</v>
      </c>
      <c r="J1220" s="2">
        <v>-0.2011709</v>
      </c>
      <c r="K1220" s="2">
        <v>0.58411597</v>
      </c>
      <c r="L1220" s="2">
        <v>-0.2535975</v>
      </c>
      <c r="M1220" s="2">
        <v>-0.174131</v>
      </c>
      <c r="N1220" s="2">
        <v>0.59496774</v>
      </c>
      <c r="O1220" s="2">
        <v>0.26196441</v>
      </c>
      <c r="P1220" s="2">
        <v>0.0</v>
      </c>
      <c r="Q1220" s="2">
        <v>0.0</v>
      </c>
      <c r="R1220" s="7">
        <v>0.0</v>
      </c>
      <c r="S1220" s="1">
        <v>0.0</v>
      </c>
      <c r="T1220" s="1">
        <v>0.0</v>
      </c>
      <c r="U1220" s="7">
        <v>0.0</v>
      </c>
      <c r="V1220" s="7"/>
      <c r="W1220" s="7"/>
      <c r="X1220" s="7"/>
      <c r="Y1220" s="7"/>
      <c r="Z1220" s="7"/>
    </row>
    <row r="1221">
      <c r="A1221" s="1" t="s">
        <v>1101</v>
      </c>
      <c r="B1221" s="2">
        <v>0.97691391</v>
      </c>
      <c r="C1221" s="2">
        <v>-1.9418413</v>
      </c>
      <c r="D1221" s="2">
        <v>0.68105414</v>
      </c>
      <c r="E1221" s="2">
        <v>-0.2872364</v>
      </c>
      <c r="F1221" s="2">
        <v>-1.7067168</v>
      </c>
      <c r="G1221" s="2">
        <v>0.18053198</v>
      </c>
      <c r="H1221" s="2">
        <v>0.02188104</v>
      </c>
      <c r="I1221" s="2">
        <v>0.1955491</v>
      </c>
      <c r="J1221" s="2">
        <v>-0.3916847</v>
      </c>
      <c r="K1221" s="2">
        <v>0.10193936</v>
      </c>
      <c r="L1221" s="2">
        <v>0.68405162</v>
      </c>
      <c r="M1221" s="2">
        <v>-0.8892638</v>
      </c>
      <c r="N1221" s="2">
        <v>-2.4585947</v>
      </c>
      <c r="O1221" s="2">
        <v>-0.4637363</v>
      </c>
      <c r="P1221" s="2">
        <v>0.0</v>
      </c>
      <c r="Q1221" s="2">
        <v>0.0</v>
      </c>
      <c r="R1221" s="7">
        <v>0.0</v>
      </c>
      <c r="S1221" s="1">
        <v>0.0</v>
      </c>
      <c r="T1221" s="1">
        <v>0.0</v>
      </c>
      <c r="U1221" s="7">
        <v>0.0</v>
      </c>
      <c r="V1221" s="7"/>
      <c r="W1221" s="7"/>
      <c r="X1221" s="7"/>
      <c r="Y1221" s="7"/>
      <c r="Z1221" s="7"/>
    </row>
    <row r="1222">
      <c r="A1222" s="1" t="s">
        <v>1118</v>
      </c>
      <c r="B1222" s="2">
        <v>0.97691391</v>
      </c>
      <c r="C1222" s="2">
        <v>-0.1380548</v>
      </c>
      <c r="D1222" s="2">
        <v>-0.1107628</v>
      </c>
      <c r="E1222" s="2">
        <v>0.59124274</v>
      </c>
      <c r="F1222" s="2">
        <v>0.02007738</v>
      </c>
      <c r="G1222" s="2">
        <v>0.58377415</v>
      </c>
      <c r="H1222" s="2">
        <v>-1.2357862</v>
      </c>
      <c r="I1222" s="2">
        <v>0.45648118</v>
      </c>
      <c r="J1222" s="2">
        <v>-0.6774554</v>
      </c>
      <c r="K1222" s="2">
        <v>1.12448632</v>
      </c>
      <c r="L1222" s="2">
        <v>-0.6012436</v>
      </c>
      <c r="M1222" s="2">
        <v>0.4555553</v>
      </c>
      <c r="N1222" s="2">
        <v>-2.679059</v>
      </c>
      <c r="O1222" s="2">
        <v>0.61103363</v>
      </c>
      <c r="P1222" s="2">
        <v>0.0</v>
      </c>
      <c r="Q1222" s="2">
        <v>0.0</v>
      </c>
      <c r="R1222" s="7">
        <v>0.0</v>
      </c>
      <c r="S1222" s="1">
        <v>0.0</v>
      </c>
      <c r="T1222" s="1">
        <v>0.0</v>
      </c>
      <c r="U1222" s="7">
        <v>0.0</v>
      </c>
      <c r="V1222" s="7"/>
      <c r="W1222" s="7"/>
      <c r="X1222" s="7"/>
      <c r="Y1222" s="7"/>
      <c r="Z1222" s="7"/>
    </row>
    <row r="1223">
      <c r="A1223" s="1" t="s">
        <v>1072</v>
      </c>
      <c r="B1223" s="2">
        <v>0.95970807</v>
      </c>
      <c r="C1223" s="2">
        <v>0.87885943</v>
      </c>
      <c r="D1223" s="2">
        <v>1.28826639</v>
      </c>
      <c r="E1223" s="2">
        <v>-1.2097771</v>
      </c>
      <c r="F1223" s="2">
        <v>-0.1978839</v>
      </c>
      <c r="G1223" s="2">
        <v>0.76523313</v>
      </c>
      <c r="H1223" s="2">
        <v>-0.502147</v>
      </c>
      <c r="I1223" s="2">
        <v>0.36950382</v>
      </c>
      <c r="J1223" s="2">
        <v>-0.7515441</v>
      </c>
      <c r="K1223" s="2">
        <v>-0.1973427</v>
      </c>
      <c r="L1223" s="2">
        <v>0.74477096</v>
      </c>
      <c r="M1223" s="2">
        <v>0.173628</v>
      </c>
      <c r="N1223" s="2">
        <v>1.22124233</v>
      </c>
      <c r="O1223" s="2">
        <v>0.50613849</v>
      </c>
      <c r="P1223" s="2">
        <v>0.0</v>
      </c>
      <c r="Q1223" s="2">
        <v>0.0</v>
      </c>
      <c r="R1223" s="7">
        <v>0.0</v>
      </c>
      <c r="S1223" s="1">
        <v>0.0</v>
      </c>
      <c r="T1223" s="1">
        <v>0.0</v>
      </c>
      <c r="U1223" s="7">
        <v>0.0</v>
      </c>
      <c r="V1223" s="7"/>
      <c r="W1223" s="7"/>
      <c r="X1223" s="7"/>
      <c r="Y1223" s="7"/>
      <c r="Z1223" s="7"/>
    </row>
    <row r="1224">
      <c r="A1224" s="1" t="s">
        <v>1119</v>
      </c>
      <c r="B1224" s="2">
        <v>0.95657974</v>
      </c>
      <c r="C1224" s="2">
        <v>-0.3788463</v>
      </c>
      <c r="D1224" s="2">
        <v>0.18826631</v>
      </c>
      <c r="E1224" s="2">
        <v>-0.2349132</v>
      </c>
      <c r="F1224" s="2">
        <v>-0.2299868</v>
      </c>
      <c r="G1224" s="2">
        <v>0.74507102</v>
      </c>
      <c r="H1224" s="2">
        <v>-0.0829246</v>
      </c>
      <c r="I1224" s="2">
        <v>-0.4132924</v>
      </c>
      <c r="J1224" s="2">
        <v>-0.0212412</v>
      </c>
      <c r="K1224" s="2">
        <v>-0.0393883</v>
      </c>
      <c r="L1224" s="2">
        <v>-1.0764678</v>
      </c>
      <c r="M1224" s="2">
        <v>-0.2232857</v>
      </c>
      <c r="N1224" s="2">
        <v>-3.1871557</v>
      </c>
      <c r="O1224" s="2">
        <v>-0.3907282</v>
      </c>
      <c r="P1224" s="2">
        <v>0.0</v>
      </c>
      <c r="Q1224" s="2">
        <v>0.0</v>
      </c>
      <c r="R1224" s="7">
        <v>0.0</v>
      </c>
      <c r="S1224" s="1">
        <v>0.0</v>
      </c>
      <c r="T1224" s="1">
        <v>0.0</v>
      </c>
      <c r="U1224" s="7">
        <v>0.0</v>
      </c>
      <c r="V1224" s="7"/>
      <c r="W1224" s="7"/>
      <c r="X1224" s="7"/>
      <c r="Y1224" s="7"/>
      <c r="Z1224" s="7"/>
    </row>
    <row r="1225">
      <c r="A1225" s="1" t="s">
        <v>1087</v>
      </c>
      <c r="B1225" s="2">
        <v>0.95032307</v>
      </c>
      <c r="C1225" s="2">
        <v>0.76061359</v>
      </c>
      <c r="D1225" s="2">
        <v>1.19672686</v>
      </c>
      <c r="E1225" s="2">
        <v>-1.0583152</v>
      </c>
      <c r="F1225" s="2">
        <v>0.09273115</v>
      </c>
      <c r="G1225" s="2">
        <v>0.29814428</v>
      </c>
      <c r="H1225" s="2">
        <v>-0.2163135</v>
      </c>
      <c r="I1225" s="2">
        <v>-0.6742245</v>
      </c>
      <c r="J1225" s="2">
        <v>-0.5081098</v>
      </c>
      <c r="K1225" s="2">
        <v>-0.0393883</v>
      </c>
      <c r="L1225" s="2">
        <v>-0.7406819</v>
      </c>
      <c r="M1225" s="2">
        <v>0.38115387</v>
      </c>
      <c r="N1225" s="2">
        <v>-2.3096519</v>
      </c>
      <c r="O1225" s="2">
        <v>-0.040145</v>
      </c>
      <c r="P1225" s="2">
        <v>0.0</v>
      </c>
      <c r="Q1225" s="2">
        <v>0.0</v>
      </c>
      <c r="R1225" s="7">
        <v>0.0</v>
      </c>
      <c r="S1225" s="1">
        <v>0.0</v>
      </c>
      <c r="T1225" s="1">
        <v>0.0</v>
      </c>
      <c r="U1225" s="7">
        <v>0.0</v>
      </c>
      <c r="V1225" s="7"/>
      <c r="W1225" s="7"/>
      <c r="X1225" s="7"/>
      <c r="Y1225" s="7"/>
      <c r="Z1225" s="7"/>
    </row>
    <row r="1226">
      <c r="A1226" s="1" t="s">
        <v>1080</v>
      </c>
      <c r="B1226" s="2">
        <v>0.90965473</v>
      </c>
      <c r="C1226" s="2">
        <v>0.81221177</v>
      </c>
      <c r="D1226" s="2">
        <v>-0.2724827</v>
      </c>
      <c r="E1226" s="2">
        <v>1.48349111</v>
      </c>
      <c r="F1226" s="2">
        <v>1.53566878</v>
      </c>
      <c r="G1226" s="2">
        <v>0.53000853</v>
      </c>
      <c r="H1226" s="2">
        <v>-1.3405918</v>
      </c>
      <c r="I1226" s="2">
        <v>2.10905104</v>
      </c>
      <c r="J1226" s="2">
        <v>-0.317596</v>
      </c>
      <c r="K1226" s="2">
        <v>1.54015581</v>
      </c>
      <c r="L1226" s="2">
        <v>-0.4453296</v>
      </c>
      <c r="M1226" s="2">
        <v>2.61234958</v>
      </c>
      <c r="N1226" s="2">
        <v>7.59241377</v>
      </c>
      <c r="O1226" s="2">
        <v>2.28141266</v>
      </c>
      <c r="P1226" s="2">
        <v>0.0</v>
      </c>
      <c r="Q1226" s="2">
        <v>0.0</v>
      </c>
      <c r="R1226" s="7">
        <v>0.0</v>
      </c>
      <c r="S1226" s="1">
        <v>1.0</v>
      </c>
      <c r="T1226" s="1">
        <v>1.0</v>
      </c>
      <c r="U1226" s="7">
        <v>1.0</v>
      </c>
      <c r="V1226" s="7"/>
      <c r="W1226" s="7"/>
      <c r="X1226" s="7"/>
      <c r="Y1226" s="7"/>
      <c r="Z1226" s="7"/>
    </row>
    <row r="1227">
      <c r="A1227" s="1" t="s">
        <v>1098</v>
      </c>
      <c r="B1227" s="2">
        <v>0.90026973</v>
      </c>
      <c r="C1227" s="2">
        <v>0.34782811</v>
      </c>
      <c r="D1227" s="2">
        <v>0.22030515</v>
      </c>
      <c r="E1227" s="2">
        <v>1.33753691</v>
      </c>
      <c r="F1227" s="2">
        <v>-0.130299</v>
      </c>
      <c r="G1227" s="2">
        <v>0.2208562</v>
      </c>
      <c r="H1227" s="2">
        <v>-0.5783692</v>
      </c>
      <c r="I1227" s="2">
        <v>1.06532271</v>
      </c>
      <c r="J1227" s="2">
        <v>0.47621152</v>
      </c>
      <c r="K1227" s="2">
        <v>0.26820716</v>
      </c>
      <c r="L1227" s="2">
        <v>0.20930326</v>
      </c>
      <c r="M1227" s="2">
        <v>-0.0262751</v>
      </c>
      <c r="N1227" s="2">
        <v>6.33919864</v>
      </c>
      <c r="O1227" s="2">
        <v>0.79084102</v>
      </c>
      <c r="P1227" s="2">
        <v>0.0</v>
      </c>
      <c r="Q1227" s="2">
        <v>0.0</v>
      </c>
      <c r="R1227" s="7">
        <v>0.0</v>
      </c>
      <c r="S1227" s="1">
        <v>0.0</v>
      </c>
      <c r="T1227" s="1">
        <v>1.0</v>
      </c>
      <c r="U1227" s="7">
        <v>1.0</v>
      </c>
      <c r="V1227" s="7"/>
      <c r="W1227" s="7"/>
      <c r="X1227" s="7"/>
      <c r="Y1227" s="7"/>
      <c r="Z1227" s="7"/>
    </row>
    <row r="1228">
      <c r="A1228" s="1" t="s">
        <v>1074</v>
      </c>
      <c r="B1228" s="2">
        <v>0.8971414</v>
      </c>
      <c r="C1228" s="2">
        <v>1.08740209</v>
      </c>
      <c r="D1228" s="2">
        <v>1.82834965</v>
      </c>
      <c r="E1228" s="2">
        <v>-0.1743284</v>
      </c>
      <c r="F1228" s="2">
        <v>0.31745094</v>
      </c>
      <c r="G1228" s="2">
        <v>0.41239623</v>
      </c>
      <c r="H1228" s="2">
        <v>-0.8165638</v>
      </c>
      <c r="I1228" s="2">
        <v>0.10857174</v>
      </c>
      <c r="J1228" s="2">
        <v>-0.2011709</v>
      </c>
      <c r="K1228" s="2">
        <v>0.28483394</v>
      </c>
      <c r="L1228" s="2">
        <v>0.87299072</v>
      </c>
      <c r="M1228" s="2">
        <v>1.94867853</v>
      </c>
      <c r="N1228" s="2">
        <v>6.68136525</v>
      </c>
      <c r="O1228" s="2">
        <v>1.35435856</v>
      </c>
      <c r="P1228" s="2">
        <v>0.0</v>
      </c>
      <c r="Q1228" s="2">
        <v>0.0</v>
      </c>
      <c r="R1228" s="7">
        <v>0.0</v>
      </c>
      <c r="S1228" s="1">
        <v>0.0</v>
      </c>
      <c r="T1228" s="1">
        <v>0.0</v>
      </c>
      <c r="U1228" s="7">
        <v>0.0</v>
      </c>
      <c r="V1228" s="7"/>
      <c r="W1228" s="7"/>
      <c r="X1228" s="7"/>
      <c r="Y1228" s="7"/>
      <c r="Z1228" s="7"/>
    </row>
    <row r="1229">
      <c r="A1229" s="1" t="s">
        <v>1082</v>
      </c>
      <c r="B1229" s="2">
        <v>0.89244889</v>
      </c>
      <c r="C1229" s="2">
        <v>-0.6217878</v>
      </c>
      <c r="D1229" s="2">
        <v>0.03112344</v>
      </c>
      <c r="E1229" s="2">
        <v>-0.81873</v>
      </c>
      <c r="F1229" s="2">
        <v>1.20112352</v>
      </c>
      <c r="G1229" s="2">
        <v>0.03267652</v>
      </c>
      <c r="H1229" s="2">
        <v>-0.368758</v>
      </c>
      <c r="I1229" s="2">
        <v>0.54345855</v>
      </c>
      <c r="J1229" s="2">
        <v>0.37037051</v>
      </c>
      <c r="K1229" s="2">
        <v>0.46772852</v>
      </c>
      <c r="L1229" s="2">
        <v>0.51368992</v>
      </c>
      <c r="M1229" s="2">
        <v>0.53845885</v>
      </c>
      <c r="N1229" s="2">
        <v>0.96735183</v>
      </c>
      <c r="O1229" s="2">
        <v>1.11439379</v>
      </c>
      <c r="P1229" s="2">
        <v>0.0</v>
      </c>
      <c r="Q1229" s="2">
        <v>0.0</v>
      </c>
      <c r="R1229" s="7">
        <v>0.0</v>
      </c>
      <c r="S1229" s="1">
        <v>0.0</v>
      </c>
      <c r="T1229" s="1">
        <v>0.0</v>
      </c>
      <c r="U1229" s="7">
        <v>0.0</v>
      </c>
      <c r="V1229" s="7"/>
      <c r="W1229" s="7"/>
      <c r="X1229" s="7"/>
      <c r="Y1229" s="7"/>
      <c r="Z1229" s="7"/>
    </row>
    <row r="1230">
      <c r="A1230" s="1" t="s">
        <v>1132</v>
      </c>
      <c r="B1230" s="2">
        <v>0.88932056</v>
      </c>
      <c r="C1230" s="2">
        <v>0.48112342</v>
      </c>
      <c r="D1230" s="2">
        <v>0.2889598</v>
      </c>
      <c r="E1230" s="2">
        <v>0.02119517</v>
      </c>
      <c r="F1230" s="2">
        <v>-0.6354962</v>
      </c>
      <c r="G1230" s="2">
        <v>0.65434153</v>
      </c>
      <c r="H1230" s="2">
        <v>-0.8832582</v>
      </c>
      <c r="I1230" s="2">
        <v>0.1955491</v>
      </c>
      <c r="J1230" s="2">
        <v>-1.1960763</v>
      </c>
      <c r="K1230" s="2">
        <v>0.55917581</v>
      </c>
      <c r="L1230" s="2">
        <v>-0.1352502</v>
      </c>
      <c r="M1230" s="2">
        <v>0.50901228</v>
      </c>
      <c r="N1230" s="2">
        <v>-1.6421024</v>
      </c>
      <c r="O1230" s="2">
        <v>0.3178186</v>
      </c>
      <c r="P1230" s="2">
        <v>0.0</v>
      </c>
      <c r="Q1230" s="2">
        <v>0.0</v>
      </c>
      <c r="R1230" s="7">
        <v>0.0</v>
      </c>
      <c r="S1230" s="1">
        <v>0.0</v>
      </c>
      <c r="T1230" s="1">
        <v>0.0</v>
      </c>
      <c r="U1230" s="7">
        <v>0.0</v>
      </c>
      <c r="V1230" s="7"/>
      <c r="W1230" s="7"/>
      <c r="X1230" s="7"/>
      <c r="Y1230" s="7"/>
      <c r="Z1230" s="7"/>
    </row>
    <row r="1231">
      <c r="A1231" s="1" t="s">
        <v>1219</v>
      </c>
      <c r="B1231" s="2">
        <v>0.87367889</v>
      </c>
      <c r="C1231" s="2">
        <v>0.63376805</v>
      </c>
      <c r="D1231" s="2">
        <v>0.02502081</v>
      </c>
      <c r="E1231" s="2">
        <v>0.21671874</v>
      </c>
      <c r="F1231" s="2">
        <v>0.4340349</v>
      </c>
      <c r="G1231" s="2">
        <v>0.36199096</v>
      </c>
      <c r="H1231" s="2">
        <v>-1.769342</v>
      </c>
      <c r="I1231" s="2">
        <v>2.1960284</v>
      </c>
      <c r="J1231" s="2">
        <v>-1.3548378</v>
      </c>
      <c r="K1231" s="2">
        <v>1.20762022</v>
      </c>
      <c r="L1231" s="2">
        <v>0.9813856</v>
      </c>
      <c r="M1231" s="2">
        <v>1.57833969</v>
      </c>
      <c r="N1231" s="2">
        <v>2.21069424</v>
      </c>
      <c r="O1231" s="2">
        <v>1.91350515</v>
      </c>
      <c r="P1231" s="2">
        <v>0.0</v>
      </c>
      <c r="Q1231" s="2">
        <v>0.0</v>
      </c>
      <c r="R1231" s="7">
        <v>0.0</v>
      </c>
      <c r="S1231" s="1">
        <v>1.0</v>
      </c>
      <c r="T1231" s="1">
        <v>1.0</v>
      </c>
      <c r="U1231" s="7">
        <v>1.0</v>
      </c>
      <c r="V1231" s="7"/>
      <c r="W1231" s="7"/>
      <c r="X1231" s="7"/>
      <c r="Y1231" s="7"/>
      <c r="Z1231" s="7"/>
    </row>
    <row r="1232">
      <c r="A1232" s="1" t="s">
        <v>1085</v>
      </c>
      <c r="B1232" s="2">
        <v>0.86898639</v>
      </c>
      <c r="C1232" s="2">
        <v>-0.6862855</v>
      </c>
      <c r="D1232" s="2">
        <v>0.34998616</v>
      </c>
      <c r="E1232" s="2">
        <v>-0.8049607</v>
      </c>
      <c r="F1232" s="2">
        <v>1.0270924</v>
      </c>
      <c r="G1232" s="2">
        <v>1.10798897</v>
      </c>
      <c r="H1232" s="2">
        <v>-0.2925358</v>
      </c>
      <c r="I1232" s="2">
        <v>0.10857174</v>
      </c>
      <c r="J1232" s="2">
        <v>0.11635211</v>
      </c>
      <c r="K1232" s="2">
        <v>0.63399631</v>
      </c>
      <c r="L1232" s="2">
        <v>-0.5009677</v>
      </c>
      <c r="M1232" s="2">
        <v>-0.006433</v>
      </c>
      <c r="N1232" s="2">
        <v>-1.6775077</v>
      </c>
      <c r="O1232" s="2">
        <v>0.49232824</v>
      </c>
      <c r="P1232" s="2">
        <v>0.0</v>
      </c>
      <c r="Q1232" s="2">
        <v>0.0</v>
      </c>
      <c r="R1232" s="7">
        <v>0.0</v>
      </c>
      <c r="S1232" s="1">
        <v>0.0</v>
      </c>
      <c r="T1232" s="1">
        <v>0.0</v>
      </c>
      <c r="U1232" s="7">
        <v>0.0</v>
      </c>
      <c r="V1232" s="7"/>
      <c r="W1232" s="7"/>
      <c r="X1232" s="7"/>
      <c r="Y1232" s="7"/>
      <c r="Z1232" s="7"/>
    </row>
    <row r="1233">
      <c r="A1233" s="1" t="s">
        <v>1120</v>
      </c>
      <c r="B1233" s="2">
        <v>0.82988222</v>
      </c>
      <c r="C1233" s="2">
        <v>1.14330012</v>
      </c>
      <c r="D1233" s="2">
        <v>1.61628306</v>
      </c>
      <c r="E1233" s="2">
        <v>-0.7113297</v>
      </c>
      <c r="F1233" s="2">
        <v>0.07245568</v>
      </c>
      <c r="G1233" s="2">
        <v>0.97357492</v>
      </c>
      <c r="H1233" s="2">
        <v>-0.9785361</v>
      </c>
      <c r="I1233" s="2">
        <v>0.71741327</v>
      </c>
      <c r="J1233" s="2">
        <v>0.40212282</v>
      </c>
      <c r="K1233" s="2">
        <v>1.01641225</v>
      </c>
      <c r="L1233" s="2">
        <v>0.3461553</v>
      </c>
      <c r="M1233" s="2">
        <v>1.25879377</v>
      </c>
      <c r="N1233" s="2">
        <v>4.01521687</v>
      </c>
      <c r="O1233" s="2">
        <v>1.08606063</v>
      </c>
      <c r="P1233" s="2">
        <v>0.0</v>
      </c>
      <c r="Q1233" s="2">
        <v>0.0</v>
      </c>
      <c r="R1233" s="7">
        <v>0.0</v>
      </c>
      <c r="S1233" s="1">
        <v>0.0</v>
      </c>
      <c r="T1233" s="1">
        <v>0.0</v>
      </c>
      <c r="U1233" s="7">
        <v>0.0</v>
      </c>
      <c r="V1233" s="7"/>
      <c r="W1233" s="7"/>
      <c r="X1233" s="7"/>
      <c r="Y1233" s="7"/>
      <c r="Z1233" s="7"/>
    </row>
    <row r="1234">
      <c r="A1234" s="1" t="s">
        <v>1137</v>
      </c>
      <c r="B1234" s="2">
        <v>0.82675389</v>
      </c>
      <c r="C1234" s="2">
        <v>-0.4798928</v>
      </c>
      <c r="D1234" s="2">
        <v>0.12723995</v>
      </c>
      <c r="E1234" s="2">
        <v>0.40398074</v>
      </c>
      <c r="F1234" s="2">
        <v>2.05607252</v>
      </c>
      <c r="G1234" s="2">
        <v>0.53000853</v>
      </c>
      <c r="H1234" s="2">
        <v>-1.4549252</v>
      </c>
      <c r="I1234" s="2">
        <v>0.71741327</v>
      </c>
      <c r="J1234" s="2">
        <v>1.15359393</v>
      </c>
      <c r="K1234" s="2">
        <v>1.3905148</v>
      </c>
      <c r="L1234" s="2">
        <v>-1.001287</v>
      </c>
      <c r="M1234" s="2">
        <v>0.51594989</v>
      </c>
      <c r="N1234" s="2">
        <v>-1.8820295</v>
      </c>
      <c r="O1234" s="2">
        <v>1.27751055</v>
      </c>
      <c r="P1234" s="2">
        <v>0.0</v>
      </c>
      <c r="Q1234" s="2">
        <v>0.0</v>
      </c>
      <c r="R1234" s="7">
        <v>0.0</v>
      </c>
      <c r="S1234" s="1">
        <v>0.0</v>
      </c>
      <c r="T1234" s="1">
        <v>0.0</v>
      </c>
      <c r="U1234" s="7">
        <v>0.0</v>
      </c>
      <c r="V1234" s="7"/>
      <c r="W1234" s="7"/>
      <c r="X1234" s="7"/>
      <c r="Y1234" s="7"/>
      <c r="Z1234" s="7"/>
    </row>
    <row r="1235">
      <c r="A1235" s="1" t="s">
        <v>1075</v>
      </c>
      <c r="B1235" s="2">
        <v>0.80485555</v>
      </c>
      <c r="C1235" s="2">
        <v>1.91512297</v>
      </c>
      <c r="D1235" s="2">
        <v>1.30809996</v>
      </c>
      <c r="E1235" s="2">
        <v>0.82256639</v>
      </c>
      <c r="F1235" s="2">
        <v>0.02683587</v>
      </c>
      <c r="G1235" s="2">
        <v>0.71818821</v>
      </c>
      <c r="H1235" s="2">
        <v>-0.9594805</v>
      </c>
      <c r="I1235" s="2">
        <v>1.84811896</v>
      </c>
      <c r="J1235" s="2">
        <v>0.27511361</v>
      </c>
      <c r="K1235" s="2">
        <v>1.45702192</v>
      </c>
      <c r="L1235" s="2">
        <v>2.2803649</v>
      </c>
      <c r="M1235" s="2">
        <v>2.24150361</v>
      </c>
      <c r="N1235" s="2">
        <v>17.8262306</v>
      </c>
      <c r="O1235" s="2">
        <v>2.61637507</v>
      </c>
      <c r="P1235" s="2">
        <v>0.0</v>
      </c>
      <c r="Q1235" s="2">
        <v>0.0</v>
      </c>
      <c r="R1235" s="7">
        <v>0.0</v>
      </c>
      <c r="S1235" s="1">
        <v>1.0</v>
      </c>
      <c r="T1235" s="1">
        <v>1.0</v>
      </c>
      <c r="U1235" s="7">
        <v>1.0</v>
      </c>
      <c r="V1235" s="7"/>
      <c r="W1235" s="7"/>
      <c r="X1235" s="7"/>
      <c r="Y1235" s="7"/>
      <c r="Z1235" s="7"/>
    </row>
    <row r="1236">
      <c r="A1236" s="1" t="s">
        <v>1289</v>
      </c>
      <c r="B1236" s="2">
        <v>0.79703472</v>
      </c>
      <c r="C1236" s="2">
        <v>0.67461661</v>
      </c>
      <c r="D1236" s="2">
        <v>-0.4357282</v>
      </c>
      <c r="E1236" s="2">
        <v>-1.0610691</v>
      </c>
      <c r="F1236" s="2">
        <v>0.18903963</v>
      </c>
      <c r="G1236" s="2">
        <v>-0.871258</v>
      </c>
      <c r="H1236" s="2">
        <v>-0.1019801</v>
      </c>
      <c r="I1236" s="2">
        <v>-0.065383</v>
      </c>
      <c r="J1236" s="2">
        <v>-0.0212412</v>
      </c>
      <c r="K1236" s="2">
        <v>0.70881682</v>
      </c>
      <c r="L1236" s="2">
        <v>3.59001708</v>
      </c>
      <c r="M1236" s="2">
        <v>0.7613725</v>
      </c>
      <c r="N1236" s="2">
        <v>10.2858647</v>
      </c>
      <c r="O1236" s="2">
        <v>2.02358376</v>
      </c>
      <c r="P1236" s="2">
        <v>0.0</v>
      </c>
      <c r="Q1236" s="2">
        <v>0.0</v>
      </c>
      <c r="R1236" s="7">
        <v>0.0</v>
      </c>
      <c r="S1236" s="1">
        <v>0.0</v>
      </c>
      <c r="T1236" s="1">
        <v>1.0</v>
      </c>
      <c r="U1236" s="7">
        <v>1.0</v>
      </c>
      <c r="V1236" s="7"/>
      <c r="W1236" s="7"/>
      <c r="X1236" s="7"/>
      <c r="Y1236" s="7"/>
      <c r="Z1236" s="7"/>
    </row>
    <row r="1237">
      <c r="A1237" s="1" t="s">
        <v>1260</v>
      </c>
      <c r="B1237" s="2">
        <v>0.76418721</v>
      </c>
      <c r="C1237" s="2">
        <v>-0.2584506</v>
      </c>
      <c r="D1237" s="2">
        <v>0.45373096</v>
      </c>
      <c r="E1237" s="2">
        <v>0.03496444</v>
      </c>
      <c r="F1237" s="2">
        <v>-1.2015197</v>
      </c>
      <c r="G1237" s="2">
        <v>0.60729661</v>
      </c>
      <c r="H1237" s="2">
        <v>0.29818672</v>
      </c>
      <c r="I1237" s="2">
        <v>0.63043591</v>
      </c>
      <c r="J1237" s="2">
        <v>-0.2646755</v>
      </c>
      <c r="K1237" s="2">
        <v>-0.8707273</v>
      </c>
      <c r="L1237" s="2">
        <v>1.39076868</v>
      </c>
      <c r="M1237" s="2">
        <v>0.14271984</v>
      </c>
      <c r="N1237" s="2">
        <v>6.27686709</v>
      </c>
      <c r="O1237" s="2">
        <v>0.21158346</v>
      </c>
      <c r="P1237" s="2">
        <v>0.0</v>
      </c>
      <c r="Q1237" s="2">
        <v>0.0</v>
      </c>
      <c r="R1237" s="7">
        <v>0.0</v>
      </c>
      <c r="S1237" s="1">
        <v>0.0</v>
      </c>
      <c r="T1237" s="1">
        <v>0.0</v>
      </c>
      <c r="U1237" s="7">
        <v>1.0</v>
      </c>
      <c r="V1237" s="7"/>
      <c r="W1237" s="7"/>
      <c r="X1237" s="7"/>
      <c r="Y1237" s="7"/>
      <c r="Z1237" s="7"/>
    </row>
    <row r="1238">
      <c r="A1238" s="1" t="s">
        <v>1125</v>
      </c>
      <c r="B1238" s="2">
        <v>0.72977554</v>
      </c>
      <c r="C1238" s="2">
        <v>0.16078469</v>
      </c>
      <c r="D1238" s="2">
        <v>-0.0573648</v>
      </c>
      <c r="E1238" s="2">
        <v>-0.2101285</v>
      </c>
      <c r="F1238" s="2">
        <v>0.47458584</v>
      </c>
      <c r="G1238" s="2">
        <v>-0.8410148</v>
      </c>
      <c r="H1238" s="2">
        <v>0.44110345</v>
      </c>
      <c r="I1238" s="2">
        <v>-0.4132924</v>
      </c>
      <c r="J1238" s="2">
        <v>-0.5398621</v>
      </c>
      <c r="K1238" s="2">
        <v>-0.1557757</v>
      </c>
      <c r="L1238" s="2">
        <v>-0.1406265</v>
      </c>
      <c r="M1238" s="2">
        <v>-0.0262751</v>
      </c>
      <c r="N1238" s="2">
        <v>1.37537353</v>
      </c>
      <c r="O1238" s="2">
        <v>0.2651052</v>
      </c>
      <c r="P1238" s="2">
        <v>0.0</v>
      </c>
      <c r="Q1238" s="2">
        <v>0.0</v>
      </c>
      <c r="R1238" s="7">
        <v>0.0</v>
      </c>
      <c r="S1238" s="1">
        <v>0.0</v>
      </c>
      <c r="T1238" s="1">
        <v>0.0</v>
      </c>
      <c r="U1238" s="7">
        <v>0.0</v>
      </c>
      <c r="V1238" s="7"/>
      <c r="W1238" s="7"/>
      <c r="X1238" s="7"/>
      <c r="Y1238" s="7"/>
      <c r="Z1238" s="7"/>
    </row>
    <row r="1239">
      <c r="A1239" s="1" t="s">
        <v>1111</v>
      </c>
      <c r="B1239" s="2">
        <v>0.72039054</v>
      </c>
      <c r="C1239" s="2">
        <v>0.87240965</v>
      </c>
      <c r="D1239" s="2">
        <v>1.12044391</v>
      </c>
      <c r="E1239" s="2">
        <v>-1.7522862</v>
      </c>
      <c r="F1239" s="2">
        <v>-0.2316764</v>
      </c>
      <c r="G1239" s="2">
        <v>0.99709738</v>
      </c>
      <c r="H1239" s="2">
        <v>-0.4545081</v>
      </c>
      <c r="I1239" s="2">
        <v>-0.5002698</v>
      </c>
      <c r="J1239" s="2">
        <v>0.47621152</v>
      </c>
      <c r="K1239" s="2">
        <v>0.55086242</v>
      </c>
      <c r="L1239" s="2">
        <v>-0.3935032</v>
      </c>
      <c r="M1239" s="2">
        <v>-0.1005871</v>
      </c>
      <c r="N1239" s="2">
        <v>-3.2122261</v>
      </c>
      <c r="O1239" s="2">
        <v>-0.1218562</v>
      </c>
      <c r="P1239" s="2">
        <v>0.0</v>
      </c>
      <c r="Q1239" s="2">
        <v>0.0</v>
      </c>
      <c r="R1239" s="7">
        <v>0.0</v>
      </c>
      <c r="S1239" s="1">
        <v>0.0</v>
      </c>
      <c r="T1239" s="1">
        <v>0.0</v>
      </c>
      <c r="U1239" s="7">
        <v>0.0</v>
      </c>
      <c r="V1239" s="7"/>
      <c r="W1239" s="7"/>
      <c r="X1239" s="7"/>
      <c r="Y1239" s="7"/>
      <c r="Z1239" s="7"/>
    </row>
    <row r="1240">
      <c r="A1240" s="1" t="s">
        <v>1095</v>
      </c>
      <c r="B1240" s="2">
        <v>0.70005637</v>
      </c>
      <c r="C1240" s="2">
        <v>-0.7787323</v>
      </c>
      <c r="D1240" s="2">
        <v>-0.1550069</v>
      </c>
      <c r="E1240" s="2">
        <v>-1.8376556</v>
      </c>
      <c r="F1240" s="2">
        <v>-0.2249179</v>
      </c>
      <c r="G1240" s="2">
        <v>-0.6830783</v>
      </c>
      <c r="H1240" s="2">
        <v>0.9937148</v>
      </c>
      <c r="I1240" s="2">
        <v>-0.7612019</v>
      </c>
      <c r="J1240" s="2">
        <v>0.27511361</v>
      </c>
      <c r="K1240" s="2">
        <v>-0.9871147</v>
      </c>
      <c r="L1240" s="2">
        <v>-0.2615203</v>
      </c>
      <c r="M1240" s="2">
        <v>-0.8913318</v>
      </c>
      <c r="N1240" s="2">
        <v>-4.9138435</v>
      </c>
      <c r="O1240" s="2">
        <v>-0.8490266</v>
      </c>
      <c r="P1240" s="2">
        <v>0.0</v>
      </c>
      <c r="Q1240" s="2">
        <v>0.0</v>
      </c>
      <c r="R1240" s="7">
        <v>0.0</v>
      </c>
      <c r="S1240" s="1">
        <v>0.0</v>
      </c>
      <c r="T1240" s="1">
        <v>0.0</v>
      </c>
      <c r="U1240" s="7">
        <v>0.0</v>
      </c>
      <c r="V1240" s="7"/>
      <c r="W1240" s="7"/>
      <c r="X1240" s="7"/>
      <c r="Y1240" s="7"/>
      <c r="Z1240" s="7"/>
    </row>
    <row r="1241">
      <c r="A1241" s="1" t="s">
        <v>1079</v>
      </c>
      <c r="B1241" s="2">
        <v>0.6984922</v>
      </c>
      <c r="C1241" s="2">
        <v>-0.2047025</v>
      </c>
      <c r="D1241" s="2">
        <v>0.46746189</v>
      </c>
      <c r="E1241" s="2">
        <v>0.20845718</v>
      </c>
      <c r="F1241" s="2">
        <v>0.32251981</v>
      </c>
      <c r="G1241" s="2">
        <v>0.64762083</v>
      </c>
      <c r="H1241" s="2">
        <v>-0.9023138</v>
      </c>
      <c r="I1241" s="2">
        <v>0.63043591</v>
      </c>
      <c r="J1241" s="2">
        <v>1.62987844</v>
      </c>
      <c r="K1241" s="2">
        <v>0.66724987</v>
      </c>
      <c r="L1241" s="2">
        <v>0.72609449</v>
      </c>
      <c r="M1241" s="2">
        <v>0.42280728</v>
      </c>
      <c r="N1241" s="2">
        <v>4.0676395</v>
      </c>
      <c r="O1241" s="2">
        <v>1.012194</v>
      </c>
      <c r="P1241" s="2">
        <v>0.0</v>
      </c>
      <c r="Q1241" s="2">
        <v>0.0</v>
      </c>
      <c r="R1241" s="7">
        <v>0.0</v>
      </c>
      <c r="S1241" s="1">
        <v>0.0</v>
      </c>
      <c r="T1241" s="1">
        <v>0.0</v>
      </c>
      <c r="U1241" s="7">
        <v>0.0</v>
      </c>
      <c r="V1241" s="7"/>
      <c r="W1241" s="7"/>
      <c r="X1241" s="7"/>
      <c r="Y1241" s="7"/>
      <c r="Z1241" s="7"/>
    </row>
    <row r="1242">
      <c r="A1242" s="1" t="s">
        <v>1232</v>
      </c>
      <c r="B1242" s="2">
        <v>0.64843886</v>
      </c>
      <c r="C1242" s="2">
        <v>-0.4132451</v>
      </c>
      <c r="D1242" s="2">
        <v>-0.1733149</v>
      </c>
      <c r="E1242" s="2">
        <v>1.01808996</v>
      </c>
      <c r="F1242" s="2">
        <v>-1.329931</v>
      </c>
      <c r="G1242" s="2">
        <v>0.95341281</v>
      </c>
      <c r="H1242" s="2">
        <v>0.44110345</v>
      </c>
      <c r="I1242" s="2">
        <v>0.10857174</v>
      </c>
      <c r="J1242" s="2">
        <v>0.24336131</v>
      </c>
      <c r="K1242" s="2">
        <v>-0.2971034</v>
      </c>
      <c r="L1242" s="2">
        <v>-0.8565839</v>
      </c>
      <c r="M1242" s="2">
        <v>-0.8681896</v>
      </c>
      <c r="N1242" s="2">
        <v>1.79723004</v>
      </c>
      <c r="O1242" s="2">
        <v>-0.7902483</v>
      </c>
      <c r="P1242" s="2">
        <v>0.0</v>
      </c>
      <c r="Q1242" s="2">
        <v>0.0</v>
      </c>
      <c r="R1242" s="7">
        <v>0.0</v>
      </c>
      <c r="S1242" s="1">
        <v>0.0</v>
      </c>
      <c r="T1242" s="1">
        <v>0.0</v>
      </c>
      <c r="U1242" s="7">
        <v>0.0</v>
      </c>
      <c r="V1242" s="7"/>
      <c r="W1242" s="7"/>
      <c r="X1242" s="7"/>
      <c r="Y1242" s="7"/>
      <c r="Z1242" s="7"/>
    </row>
    <row r="1243">
      <c r="A1243" s="1" t="s">
        <v>1143</v>
      </c>
      <c r="B1243" s="2">
        <v>0.61871969</v>
      </c>
      <c r="C1243" s="2">
        <v>-0.4261447</v>
      </c>
      <c r="D1243" s="2">
        <v>-0.5791401</v>
      </c>
      <c r="E1243" s="2">
        <v>-0.2459286</v>
      </c>
      <c r="F1243" s="2">
        <v>0.35800188</v>
      </c>
      <c r="G1243" s="2">
        <v>0.79547629</v>
      </c>
      <c r="H1243" s="2">
        <v>-0.5116747</v>
      </c>
      <c r="I1243" s="2">
        <v>0.02159438</v>
      </c>
      <c r="J1243" s="2">
        <v>0.61380482</v>
      </c>
      <c r="K1243" s="2">
        <v>0.25158038</v>
      </c>
      <c r="L1243" s="2">
        <v>0.26486492</v>
      </c>
      <c r="M1243" s="2">
        <v>-0.4940616</v>
      </c>
      <c r="N1243" s="2">
        <v>-1.1491586</v>
      </c>
      <c r="O1243" s="2">
        <v>0.3460878</v>
      </c>
      <c r="P1243" s="2">
        <v>0.0</v>
      </c>
      <c r="Q1243" s="2">
        <v>0.0</v>
      </c>
      <c r="R1243" s="7">
        <v>0.0</v>
      </c>
      <c r="S1243" s="1">
        <v>0.0</v>
      </c>
      <c r="T1243" s="1">
        <v>0.0</v>
      </c>
      <c r="U1243" s="7">
        <v>0.0</v>
      </c>
      <c r="V1243" s="7"/>
      <c r="W1243" s="7"/>
      <c r="X1243" s="7"/>
      <c r="Y1243" s="7"/>
      <c r="Z1243" s="7"/>
    </row>
    <row r="1244">
      <c r="A1244" s="1" t="s">
        <v>1096</v>
      </c>
      <c r="B1244" s="2">
        <v>0.55928135</v>
      </c>
      <c r="C1244" s="2">
        <v>0.09198711</v>
      </c>
      <c r="D1244" s="2">
        <v>0.65359228</v>
      </c>
      <c r="E1244" s="2">
        <v>0.1423647</v>
      </c>
      <c r="F1244" s="2">
        <v>-0.0018877</v>
      </c>
      <c r="G1244" s="2">
        <v>0.66442259</v>
      </c>
      <c r="H1244" s="2">
        <v>-0.6450637</v>
      </c>
      <c r="I1244" s="2">
        <v>0.02159438</v>
      </c>
      <c r="J1244" s="2">
        <v>0.82548682</v>
      </c>
      <c r="K1244" s="2">
        <v>0.05205902</v>
      </c>
      <c r="L1244" s="2">
        <v>0.25561827</v>
      </c>
      <c r="M1244" s="2">
        <v>0.47405032</v>
      </c>
      <c r="N1244" s="2">
        <v>1.96048506</v>
      </c>
      <c r="O1244" s="2">
        <v>0.43346388</v>
      </c>
      <c r="P1244" s="2">
        <v>0.0</v>
      </c>
      <c r="Q1244" s="2">
        <v>0.0</v>
      </c>
      <c r="R1244" s="7">
        <v>0.0</v>
      </c>
      <c r="S1244" s="1">
        <v>0.0</v>
      </c>
      <c r="T1244" s="1">
        <v>0.0</v>
      </c>
      <c r="U1244" s="7">
        <v>0.0</v>
      </c>
      <c r="V1244" s="7"/>
      <c r="W1244" s="7"/>
      <c r="X1244" s="7"/>
      <c r="Y1244" s="7"/>
      <c r="Z1244" s="7"/>
    </row>
    <row r="1245">
      <c r="A1245" s="1" t="s">
        <v>1123</v>
      </c>
      <c r="B1245" s="2">
        <v>0.55615302</v>
      </c>
      <c r="C1245" s="2">
        <v>-0.6819857</v>
      </c>
      <c r="D1245" s="2">
        <v>-0.1244938</v>
      </c>
      <c r="E1245" s="2">
        <v>-0.369852</v>
      </c>
      <c r="F1245" s="2">
        <v>-0.4665339</v>
      </c>
      <c r="G1245" s="2">
        <v>-0.1118186</v>
      </c>
      <c r="H1245" s="2">
        <v>0.19338112</v>
      </c>
      <c r="I1245" s="2">
        <v>-0.7612019</v>
      </c>
      <c r="J1245" s="2">
        <v>-1.8522905</v>
      </c>
      <c r="K1245" s="2">
        <v>0.08531258</v>
      </c>
      <c r="L1245" s="2">
        <v>-0.5601729</v>
      </c>
      <c r="M1245" s="2">
        <v>-0.2305111</v>
      </c>
      <c r="N1245" s="2">
        <v>-5.5363715</v>
      </c>
      <c r="O1245" s="2">
        <v>-0.4915247</v>
      </c>
      <c r="P1245" s="2">
        <v>0.0</v>
      </c>
      <c r="Q1245" s="2">
        <v>0.0</v>
      </c>
      <c r="R1245" s="7">
        <v>0.0</v>
      </c>
      <c r="S1245" s="1">
        <v>0.0</v>
      </c>
      <c r="T1245" s="1">
        <v>0.0</v>
      </c>
      <c r="U1245" s="7">
        <v>0.0</v>
      </c>
      <c r="V1245" s="7"/>
      <c r="W1245" s="7"/>
      <c r="X1245" s="7"/>
      <c r="Y1245" s="7"/>
      <c r="Z1245" s="7"/>
    </row>
    <row r="1246">
      <c r="A1246" s="1" t="s">
        <v>1092</v>
      </c>
      <c r="B1246" s="2">
        <v>0.54051135</v>
      </c>
      <c r="C1246" s="2">
        <v>0.27903053</v>
      </c>
      <c r="D1246" s="2">
        <v>1.47592244</v>
      </c>
      <c r="E1246" s="2">
        <v>-0.9040994</v>
      </c>
      <c r="F1246" s="2">
        <v>-0.5746698</v>
      </c>
      <c r="G1246" s="2">
        <v>-0.3403225</v>
      </c>
      <c r="H1246" s="2">
        <v>0.58402018</v>
      </c>
      <c r="I1246" s="2">
        <v>-0.1523603</v>
      </c>
      <c r="J1246" s="2">
        <v>-0.6033667</v>
      </c>
      <c r="K1246" s="2">
        <v>-0.247223</v>
      </c>
      <c r="L1246" s="2">
        <v>-1.6637194</v>
      </c>
      <c r="M1246" s="2">
        <v>-0.2232296</v>
      </c>
      <c r="N1246" s="2">
        <v>-3.8095212</v>
      </c>
      <c r="O1246" s="2">
        <v>-0.9441619</v>
      </c>
      <c r="P1246" s="2">
        <v>0.0</v>
      </c>
      <c r="Q1246" s="2">
        <v>0.0</v>
      </c>
      <c r="R1246" s="7">
        <v>0.0</v>
      </c>
      <c r="S1246" s="1">
        <v>0.0</v>
      </c>
      <c r="T1246" s="1">
        <v>0.0</v>
      </c>
      <c r="U1246" s="7">
        <v>0.0</v>
      </c>
      <c r="V1246" s="7"/>
      <c r="W1246" s="7"/>
      <c r="X1246" s="7"/>
      <c r="Y1246" s="7"/>
      <c r="Z1246" s="7"/>
    </row>
    <row r="1247">
      <c r="A1247" s="1" t="s">
        <v>1094</v>
      </c>
      <c r="B1247" s="2">
        <v>0.52174135</v>
      </c>
      <c r="C1247" s="2">
        <v>0.17153431</v>
      </c>
      <c r="D1247" s="2">
        <v>-0.0756727</v>
      </c>
      <c r="E1247" s="2">
        <v>-0.0283742</v>
      </c>
      <c r="F1247" s="2">
        <v>0.72464997</v>
      </c>
      <c r="G1247" s="2">
        <v>0.84252121</v>
      </c>
      <c r="H1247" s="2">
        <v>-1.0928694</v>
      </c>
      <c r="I1247" s="2">
        <v>0.1955491</v>
      </c>
      <c r="J1247" s="2">
        <v>1.44994874</v>
      </c>
      <c r="K1247" s="2">
        <v>1.03303903</v>
      </c>
      <c r="L1247" s="2">
        <v>-0.2562991</v>
      </c>
      <c r="M1247" s="2">
        <v>0.74406698</v>
      </c>
      <c r="N1247" s="2">
        <v>-0.0177135</v>
      </c>
      <c r="O1247" s="2">
        <v>0.81951568</v>
      </c>
      <c r="P1247" s="2">
        <v>0.0</v>
      </c>
      <c r="Q1247" s="2">
        <v>0.0</v>
      </c>
      <c r="R1247" s="7">
        <v>0.0</v>
      </c>
      <c r="S1247" s="1">
        <v>0.0</v>
      </c>
      <c r="T1247" s="1">
        <v>0.0</v>
      </c>
      <c r="U1247" s="7">
        <v>0.0</v>
      </c>
      <c r="V1247" s="7"/>
      <c r="W1247" s="7"/>
      <c r="X1247" s="7"/>
      <c r="Y1247" s="7"/>
      <c r="Z1247" s="7"/>
    </row>
    <row r="1248">
      <c r="A1248" s="1" t="s">
        <v>1158</v>
      </c>
      <c r="B1248" s="2">
        <v>0.50766384</v>
      </c>
      <c r="C1248" s="2">
        <v>0.19518348</v>
      </c>
      <c r="D1248" s="2">
        <v>-1.0688766</v>
      </c>
      <c r="E1248" s="2">
        <v>-1.9588251</v>
      </c>
      <c r="F1248" s="2">
        <v>0.14679907</v>
      </c>
      <c r="G1248" s="2">
        <v>-0.9015012</v>
      </c>
      <c r="H1248" s="2">
        <v>0.35535341</v>
      </c>
      <c r="I1248" s="2">
        <v>-0.1523603</v>
      </c>
      <c r="J1248" s="2">
        <v>-0.9949784</v>
      </c>
      <c r="K1248" s="2">
        <v>-0.1640891</v>
      </c>
      <c r="L1248" s="2">
        <v>1.17244334</v>
      </c>
      <c r="M1248" s="2">
        <v>-0.5933631</v>
      </c>
      <c r="N1248" s="2">
        <v>-2.9050534</v>
      </c>
      <c r="O1248" s="2">
        <v>0.25592826</v>
      </c>
      <c r="P1248" s="2">
        <v>0.0</v>
      </c>
      <c r="Q1248" s="2">
        <v>0.0</v>
      </c>
      <c r="R1248" s="7">
        <v>0.0</v>
      </c>
      <c r="S1248" s="1">
        <v>0.0</v>
      </c>
      <c r="T1248" s="1">
        <v>0.0</v>
      </c>
      <c r="U1248" s="7">
        <v>0.0</v>
      </c>
      <c r="V1248" s="7"/>
      <c r="W1248" s="7"/>
      <c r="X1248" s="7"/>
      <c r="Y1248" s="7"/>
      <c r="Z1248" s="7"/>
    </row>
    <row r="1249">
      <c r="A1249" s="1" t="s">
        <v>1227</v>
      </c>
      <c r="B1249" s="2">
        <v>0.49515051</v>
      </c>
      <c r="C1249" s="2">
        <v>1.01860451</v>
      </c>
      <c r="D1249" s="2">
        <v>-0.2221359</v>
      </c>
      <c r="E1249" s="2">
        <v>0.01293361</v>
      </c>
      <c r="F1249" s="2">
        <v>-1.9179197</v>
      </c>
      <c r="G1249" s="2">
        <v>-0.6561955</v>
      </c>
      <c r="H1249" s="2">
        <v>0.52685349</v>
      </c>
      <c r="I1249" s="2">
        <v>1.06532271</v>
      </c>
      <c r="J1249" s="2">
        <v>-2.1592294</v>
      </c>
      <c r="K1249" s="2">
        <v>-1.0453084</v>
      </c>
      <c r="L1249" s="2">
        <v>0.12336962</v>
      </c>
      <c r="M1249" s="2">
        <v>0.24037981</v>
      </c>
      <c r="N1249" s="2">
        <v>1.37560067</v>
      </c>
      <c r="O1249" s="2">
        <v>-0.4985893</v>
      </c>
      <c r="P1249" s="2">
        <v>0.0</v>
      </c>
      <c r="Q1249" s="2">
        <v>0.0</v>
      </c>
      <c r="R1249" s="7">
        <v>0.0</v>
      </c>
      <c r="S1249" s="1">
        <v>0.0</v>
      </c>
      <c r="T1249" s="1">
        <v>0.0</v>
      </c>
      <c r="U1249" s="7">
        <v>0.0</v>
      </c>
      <c r="V1249" s="7"/>
      <c r="W1249" s="7"/>
      <c r="X1249" s="7"/>
      <c r="Y1249" s="7"/>
      <c r="Z1249" s="7"/>
    </row>
    <row r="1250">
      <c r="A1250" s="1" t="s">
        <v>1231</v>
      </c>
      <c r="B1250" s="2">
        <v>0.46855967</v>
      </c>
      <c r="C1250" s="2">
        <v>1.14330012</v>
      </c>
      <c r="D1250" s="2">
        <v>-0.4250486</v>
      </c>
      <c r="E1250" s="2">
        <v>-0.2541901</v>
      </c>
      <c r="F1250" s="2">
        <v>0.43572452</v>
      </c>
      <c r="G1250" s="2">
        <v>0.97021457</v>
      </c>
      <c r="H1250" s="2">
        <v>-0.9308972</v>
      </c>
      <c r="I1250" s="2">
        <v>0.02159438</v>
      </c>
      <c r="J1250" s="2">
        <v>-0.0212412</v>
      </c>
      <c r="K1250" s="2">
        <v>0.87508462</v>
      </c>
      <c r="L1250" s="2">
        <v>0.46542321</v>
      </c>
      <c r="M1250" s="2">
        <v>0.3115915</v>
      </c>
      <c r="N1250" s="2">
        <v>1.3708529</v>
      </c>
      <c r="O1250" s="2">
        <v>0.89518206</v>
      </c>
      <c r="P1250" s="2">
        <v>0.0</v>
      </c>
      <c r="Q1250" s="2">
        <v>0.0</v>
      </c>
      <c r="R1250" s="7">
        <v>0.0</v>
      </c>
      <c r="S1250" s="1">
        <v>0.0</v>
      </c>
      <c r="T1250" s="1">
        <v>0.0</v>
      </c>
      <c r="U1250" s="7">
        <v>0.0</v>
      </c>
      <c r="V1250" s="7"/>
      <c r="W1250" s="7"/>
      <c r="X1250" s="7"/>
      <c r="Y1250" s="7"/>
      <c r="Z1250" s="7"/>
    </row>
    <row r="1251">
      <c r="A1251" s="1" t="s">
        <v>1170</v>
      </c>
      <c r="B1251" s="2">
        <v>0.4669955</v>
      </c>
      <c r="C1251" s="2">
        <v>-0.1187055</v>
      </c>
      <c r="D1251" s="2">
        <v>-0.2190846</v>
      </c>
      <c r="E1251" s="2">
        <v>0.5058733</v>
      </c>
      <c r="F1251" s="2">
        <v>-1.0595914</v>
      </c>
      <c r="G1251" s="2">
        <v>0.45272045</v>
      </c>
      <c r="H1251" s="2">
        <v>-0.1782024</v>
      </c>
      <c r="I1251" s="2">
        <v>0.10857174</v>
      </c>
      <c r="J1251" s="2">
        <v>-0.0212412</v>
      </c>
      <c r="K1251" s="2">
        <v>0.19338665</v>
      </c>
      <c r="L1251" s="2">
        <v>-0.6521412</v>
      </c>
      <c r="M1251" s="2">
        <v>-0.5749496</v>
      </c>
      <c r="N1251" s="2">
        <v>-1.7534235</v>
      </c>
      <c r="O1251" s="2">
        <v>-0.521276</v>
      </c>
      <c r="P1251" s="2">
        <v>0.0</v>
      </c>
      <c r="Q1251" s="2">
        <v>0.0</v>
      </c>
      <c r="R1251" s="7">
        <v>0.0</v>
      </c>
      <c r="S1251" s="1">
        <v>0.0</v>
      </c>
      <c r="T1251" s="1">
        <v>0.0</v>
      </c>
      <c r="U1251" s="7">
        <v>0.0</v>
      </c>
      <c r="V1251" s="7"/>
      <c r="W1251" s="7"/>
      <c r="X1251" s="7"/>
      <c r="Y1251" s="7"/>
      <c r="Z1251" s="7"/>
    </row>
    <row r="1252">
      <c r="A1252" s="1" t="s">
        <v>1165</v>
      </c>
      <c r="B1252" s="2">
        <v>0.443533</v>
      </c>
      <c r="C1252" s="2">
        <v>0.31772917</v>
      </c>
      <c r="D1252" s="2">
        <v>1.16621368</v>
      </c>
      <c r="E1252" s="2">
        <v>-0.1908515</v>
      </c>
      <c r="F1252" s="2">
        <v>-0.8838707</v>
      </c>
      <c r="G1252" s="2">
        <v>0.60729661</v>
      </c>
      <c r="H1252" s="2">
        <v>-0.6164803</v>
      </c>
      <c r="I1252" s="2">
        <v>0.28252646</v>
      </c>
      <c r="J1252" s="2">
        <v>-0.0212412</v>
      </c>
      <c r="K1252" s="2">
        <v>-0.097582</v>
      </c>
      <c r="L1252" s="2">
        <v>-4.1133423</v>
      </c>
      <c r="M1252" s="2">
        <v>0.93168213</v>
      </c>
      <c r="N1252" s="2">
        <v>-12.487434</v>
      </c>
      <c r="O1252" s="2">
        <v>-1.6409067</v>
      </c>
      <c r="P1252" s="2">
        <v>0.0</v>
      </c>
      <c r="Q1252" s="2">
        <v>0.0</v>
      </c>
      <c r="R1252" s="7">
        <v>0.0</v>
      </c>
      <c r="S1252" s="1">
        <v>0.0</v>
      </c>
      <c r="T1252" s="1">
        <v>0.0</v>
      </c>
      <c r="U1252" s="7">
        <v>0.0</v>
      </c>
      <c r="V1252" s="7"/>
      <c r="W1252" s="7"/>
      <c r="X1252" s="7"/>
      <c r="Y1252" s="7"/>
      <c r="Z1252" s="7"/>
    </row>
    <row r="1253">
      <c r="A1253" s="1" t="s">
        <v>1090</v>
      </c>
      <c r="B1253" s="2">
        <v>0.4200705</v>
      </c>
      <c r="C1253" s="2">
        <v>0.80791192</v>
      </c>
      <c r="D1253" s="2">
        <v>0.09062414</v>
      </c>
      <c r="E1253" s="2">
        <v>0.81705869</v>
      </c>
      <c r="F1253" s="2">
        <v>-0.3921905</v>
      </c>
      <c r="G1253" s="2">
        <v>1.22896162</v>
      </c>
      <c r="H1253" s="2">
        <v>-0.5402581</v>
      </c>
      <c r="I1253" s="2">
        <v>0.10857174</v>
      </c>
      <c r="J1253" s="2">
        <v>0.96308013</v>
      </c>
      <c r="K1253" s="2">
        <v>0.63399631</v>
      </c>
      <c r="L1253" s="2">
        <v>-0.7403206</v>
      </c>
      <c r="M1253" s="2">
        <v>0.45111442</v>
      </c>
      <c r="N1253" s="2">
        <v>3.0690464</v>
      </c>
      <c r="O1253" s="2">
        <v>0.1602101</v>
      </c>
      <c r="P1253" s="2">
        <v>0.0</v>
      </c>
      <c r="Q1253" s="2">
        <v>0.0</v>
      </c>
      <c r="R1253" s="7">
        <v>0.0</v>
      </c>
      <c r="S1253" s="1">
        <v>0.0</v>
      </c>
      <c r="T1253" s="1">
        <v>0.0</v>
      </c>
      <c r="U1253" s="7">
        <v>0.0</v>
      </c>
      <c r="V1253" s="7"/>
      <c r="W1253" s="7"/>
      <c r="X1253" s="7"/>
      <c r="Y1253" s="7"/>
      <c r="Z1253" s="7"/>
    </row>
    <row r="1254">
      <c r="A1254" s="1" t="s">
        <v>1168</v>
      </c>
      <c r="B1254" s="2">
        <v>0.39504383</v>
      </c>
      <c r="C1254" s="2">
        <v>-0.1982527</v>
      </c>
      <c r="D1254" s="2">
        <v>-0.7225521</v>
      </c>
      <c r="E1254" s="2">
        <v>0.89967428</v>
      </c>
      <c r="F1254" s="2">
        <v>-0.860216</v>
      </c>
      <c r="G1254" s="2">
        <v>-0.0143684</v>
      </c>
      <c r="H1254" s="2">
        <v>0.26007559</v>
      </c>
      <c r="I1254" s="2">
        <v>0.36950382</v>
      </c>
      <c r="J1254" s="2">
        <v>-1.2489968</v>
      </c>
      <c r="K1254" s="2">
        <v>-0.8208469</v>
      </c>
      <c r="L1254" s="2">
        <v>0.51711612</v>
      </c>
      <c r="M1254" s="2">
        <v>-0.2124509</v>
      </c>
      <c r="N1254" s="2">
        <v>2.43440418</v>
      </c>
      <c r="O1254" s="2">
        <v>-0.0908575</v>
      </c>
      <c r="P1254" s="2">
        <v>0.0</v>
      </c>
      <c r="Q1254" s="2">
        <v>0.0</v>
      </c>
      <c r="R1254" s="7">
        <v>0.0</v>
      </c>
      <c r="S1254" s="1">
        <v>0.0</v>
      </c>
      <c r="T1254" s="1">
        <v>0.0</v>
      </c>
      <c r="U1254" s="7">
        <v>0.0</v>
      </c>
      <c r="V1254" s="7"/>
      <c r="W1254" s="7"/>
      <c r="X1254" s="7"/>
      <c r="Y1254" s="7"/>
      <c r="Z1254" s="7"/>
    </row>
    <row r="1255">
      <c r="A1255" s="1" t="s">
        <v>1107</v>
      </c>
      <c r="B1255" s="2">
        <v>0.38565883</v>
      </c>
      <c r="C1255" s="2">
        <v>1.2292971</v>
      </c>
      <c r="D1255" s="2">
        <v>-0.3869071</v>
      </c>
      <c r="E1255" s="2">
        <v>-0.6892989</v>
      </c>
      <c r="F1255" s="2">
        <v>0.36813962</v>
      </c>
      <c r="G1255" s="2">
        <v>0.45944115</v>
      </c>
      <c r="H1255" s="2">
        <v>-1.2929529</v>
      </c>
      <c r="I1255" s="2">
        <v>1.23927743</v>
      </c>
      <c r="J1255" s="2">
        <v>-0.0212412</v>
      </c>
      <c r="K1255" s="2">
        <v>1.14942649</v>
      </c>
      <c r="L1255" s="2">
        <v>0.21533307</v>
      </c>
      <c r="M1255" s="2">
        <v>0.54245703</v>
      </c>
      <c r="N1255" s="2">
        <v>-1.3061566</v>
      </c>
      <c r="O1255" s="2">
        <v>0.98336776</v>
      </c>
      <c r="P1255" s="2">
        <v>0.0</v>
      </c>
      <c r="Q1255" s="2">
        <v>0.0</v>
      </c>
      <c r="R1255" s="7">
        <v>0.0</v>
      </c>
      <c r="S1255" s="1">
        <v>0.0</v>
      </c>
      <c r="T1255" s="1">
        <v>0.0</v>
      </c>
      <c r="U1255" s="7">
        <v>0.0</v>
      </c>
      <c r="V1255" s="7"/>
      <c r="W1255" s="7"/>
      <c r="X1255" s="7"/>
      <c r="Y1255" s="7"/>
      <c r="Z1255" s="7"/>
    </row>
    <row r="1256">
      <c r="A1256" s="1" t="s">
        <v>1229</v>
      </c>
      <c r="B1256" s="2">
        <v>0.37314549</v>
      </c>
      <c r="C1256" s="2">
        <v>0.33492856</v>
      </c>
      <c r="D1256" s="2">
        <v>1.9305688</v>
      </c>
      <c r="E1256" s="2">
        <v>0.39021147</v>
      </c>
      <c r="F1256" s="2">
        <v>-0.0694726</v>
      </c>
      <c r="G1256" s="2">
        <v>0.81899875</v>
      </c>
      <c r="H1256" s="2">
        <v>-0.4545081</v>
      </c>
      <c r="I1256" s="2">
        <v>0.28252646</v>
      </c>
      <c r="J1256" s="2">
        <v>-1.8311223</v>
      </c>
      <c r="K1256" s="2">
        <v>0.63399631</v>
      </c>
      <c r="L1256" s="2">
        <v>0.12918462</v>
      </c>
      <c r="M1256" s="2">
        <v>0.75999342</v>
      </c>
      <c r="N1256" s="2">
        <v>3.22728493</v>
      </c>
      <c r="O1256" s="2">
        <v>0.59670644</v>
      </c>
      <c r="P1256" s="2">
        <v>0.0</v>
      </c>
      <c r="Q1256" s="2">
        <v>0.0</v>
      </c>
      <c r="R1256" s="7">
        <v>0.0</v>
      </c>
      <c r="S1256" s="1">
        <v>0.0</v>
      </c>
      <c r="T1256" s="1">
        <v>0.0</v>
      </c>
      <c r="U1256" s="7">
        <v>0.0</v>
      </c>
      <c r="V1256" s="7"/>
      <c r="W1256" s="7"/>
      <c r="X1256" s="7"/>
      <c r="Y1256" s="7"/>
      <c r="Z1256" s="7"/>
    </row>
    <row r="1257">
      <c r="A1257" s="1" t="s">
        <v>1257</v>
      </c>
      <c r="B1257" s="2">
        <v>0.33716965</v>
      </c>
      <c r="C1257" s="2">
        <v>0.90895837</v>
      </c>
      <c r="D1257" s="2">
        <v>0.314896</v>
      </c>
      <c r="E1257" s="2">
        <v>1.54132203</v>
      </c>
      <c r="F1257" s="2">
        <v>0.2464868</v>
      </c>
      <c r="G1257" s="2">
        <v>1.22896162</v>
      </c>
      <c r="H1257" s="2">
        <v>-1.026175</v>
      </c>
      <c r="I1257" s="2">
        <v>0.71741327</v>
      </c>
      <c r="J1257" s="2">
        <v>-0.0212412</v>
      </c>
      <c r="K1257" s="2">
        <v>0.60905614</v>
      </c>
      <c r="L1257" s="2">
        <v>0.18802792</v>
      </c>
      <c r="M1257" s="2">
        <v>1.76347202</v>
      </c>
      <c r="N1257" s="2">
        <v>7.40847569</v>
      </c>
      <c r="O1257" s="2">
        <v>1.22572355</v>
      </c>
      <c r="P1257" s="2">
        <v>0.0</v>
      </c>
      <c r="Q1257" s="2">
        <v>0.0</v>
      </c>
      <c r="R1257" s="7">
        <v>0.0</v>
      </c>
      <c r="S1257" s="1">
        <v>0.0</v>
      </c>
      <c r="T1257" s="1">
        <v>0.0</v>
      </c>
      <c r="U1257" s="7">
        <v>0.0</v>
      </c>
      <c r="V1257" s="7"/>
      <c r="W1257" s="7"/>
      <c r="X1257" s="7"/>
      <c r="Y1257" s="7"/>
      <c r="Z1257" s="7"/>
    </row>
    <row r="1258">
      <c r="A1258" s="1" t="s">
        <v>1160</v>
      </c>
      <c r="B1258" s="2">
        <v>0.31839965</v>
      </c>
      <c r="C1258" s="2">
        <v>0.52627183</v>
      </c>
      <c r="D1258" s="2">
        <v>1.15400841</v>
      </c>
      <c r="E1258" s="2">
        <v>0.00742591</v>
      </c>
      <c r="F1258" s="2">
        <v>0.24817642</v>
      </c>
      <c r="G1258" s="2">
        <v>0.99709738</v>
      </c>
      <c r="H1258" s="2">
        <v>-0.7498693</v>
      </c>
      <c r="I1258" s="2">
        <v>-0.065383</v>
      </c>
      <c r="J1258" s="2">
        <v>1.02658473</v>
      </c>
      <c r="K1258" s="2">
        <v>0.63399631</v>
      </c>
      <c r="L1258" s="2">
        <v>0.4072886</v>
      </c>
      <c r="M1258" s="2">
        <v>0.79698345</v>
      </c>
      <c r="N1258" s="2">
        <v>3.97560372</v>
      </c>
      <c r="O1258" s="2">
        <v>0.73873775</v>
      </c>
      <c r="P1258" s="2">
        <v>0.0</v>
      </c>
      <c r="Q1258" s="2">
        <v>0.0</v>
      </c>
      <c r="R1258" s="7">
        <v>0.0</v>
      </c>
      <c r="S1258" s="1">
        <v>0.0</v>
      </c>
      <c r="T1258" s="1">
        <v>0.0</v>
      </c>
      <c r="U1258" s="7">
        <v>0.0</v>
      </c>
      <c r="V1258" s="7"/>
      <c r="W1258" s="7"/>
      <c r="X1258" s="7"/>
      <c r="Y1258" s="7"/>
      <c r="Z1258" s="7"/>
    </row>
    <row r="1259">
      <c r="A1259" s="1" t="s">
        <v>1142</v>
      </c>
      <c r="B1259" s="2">
        <v>0.30119382</v>
      </c>
      <c r="C1259" s="2">
        <v>0.93260753</v>
      </c>
      <c r="D1259" s="2">
        <v>1.25317624</v>
      </c>
      <c r="E1259" s="2">
        <v>0.79502786</v>
      </c>
      <c r="F1259" s="2">
        <v>1.28391503</v>
      </c>
      <c r="G1259" s="2">
        <v>1.40033955</v>
      </c>
      <c r="H1259" s="2">
        <v>-2.1790366</v>
      </c>
      <c r="I1259" s="2">
        <v>2.10905104</v>
      </c>
      <c r="J1259" s="2">
        <v>0.37037051</v>
      </c>
      <c r="K1259" s="2">
        <v>2.13871989</v>
      </c>
      <c r="L1259" s="2">
        <v>0.6452911</v>
      </c>
      <c r="M1259" s="2">
        <v>1.94659623</v>
      </c>
      <c r="N1259" s="2">
        <v>6.39554517</v>
      </c>
      <c r="O1259" s="2">
        <v>2.33873067</v>
      </c>
      <c r="P1259" s="2">
        <v>0.0</v>
      </c>
      <c r="Q1259" s="2">
        <v>0.0</v>
      </c>
      <c r="R1259" s="7">
        <v>0.0</v>
      </c>
      <c r="S1259" s="1">
        <v>0.0</v>
      </c>
      <c r="T1259" s="1">
        <v>0.0</v>
      </c>
      <c r="U1259" s="7">
        <v>0.0</v>
      </c>
      <c r="V1259" s="7"/>
      <c r="W1259" s="7"/>
      <c r="X1259" s="7"/>
      <c r="Y1259" s="7"/>
      <c r="Z1259" s="7"/>
    </row>
    <row r="1260">
      <c r="A1260" s="1" t="s">
        <v>1115</v>
      </c>
      <c r="B1260" s="2">
        <v>0.29337298</v>
      </c>
      <c r="C1260" s="2">
        <v>0.50262266</v>
      </c>
      <c r="D1260" s="2">
        <v>2.19755911</v>
      </c>
      <c r="E1260" s="2">
        <v>0.47558092</v>
      </c>
      <c r="F1260" s="2">
        <v>0.57258394</v>
      </c>
      <c r="G1260" s="2">
        <v>1.24912373</v>
      </c>
      <c r="H1260" s="2">
        <v>-1.5883141</v>
      </c>
      <c r="I1260" s="2">
        <v>0.1955491</v>
      </c>
      <c r="J1260" s="2">
        <v>-0.0212412</v>
      </c>
      <c r="K1260" s="2">
        <v>1.86437802</v>
      </c>
      <c r="L1260" s="2">
        <v>-0.3136528</v>
      </c>
      <c r="M1260" s="2">
        <v>0.63224718</v>
      </c>
      <c r="N1260" s="2">
        <v>0.82640486</v>
      </c>
      <c r="O1260" s="2">
        <v>0.9523062</v>
      </c>
      <c r="P1260" s="2">
        <v>0.0</v>
      </c>
      <c r="Q1260" s="2">
        <v>0.0</v>
      </c>
      <c r="R1260" s="7">
        <v>0.0</v>
      </c>
      <c r="S1260" s="1">
        <v>0.0</v>
      </c>
      <c r="T1260" s="1">
        <v>0.0</v>
      </c>
      <c r="U1260" s="7">
        <v>0.0</v>
      </c>
      <c r="V1260" s="7"/>
      <c r="W1260" s="7"/>
      <c r="X1260" s="7"/>
      <c r="Y1260" s="7"/>
      <c r="Z1260" s="7"/>
    </row>
    <row r="1261">
      <c r="A1261" s="1" t="s">
        <v>1112</v>
      </c>
      <c r="B1261" s="2">
        <v>0.29180881</v>
      </c>
      <c r="C1261" s="2">
        <v>0.0210396</v>
      </c>
      <c r="D1261" s="2">
        <v>0.81836344</v>
      </c>
      <c r="E1261" s="2">
        <v>-0.0586666</v>
      </c>
      <c r="F1261" s="2">
        <v>2.06452064</v>
      </c>
      <c r="G1261" s="2">
        <v>-0.5083401</v>
      </c>
      <c r="H1261" s="2">
        <v>-0.4449803</v>
      </c>
      <c r="I1261" s="2">
        <v>1.67416424</v>
      </c>
      <c r="J1261" s="2">
        <v>1.29118723</v>
      </c>
      <c r="K1261" s="2">
        <v>1.78955751</v>
      </c>
      <c r="L1261" s="2">
        <v>0.79565744</v>
      </c>
      <c r="M1261" s="2">
        <v>1.67138819</v>
      </c>
      <c r="N1261" s="2">
        <v>9.41260932</v>
      </c>
      <c r="O1261" s="2">
        <v>2.28020819</v>
      </c>
      <c r="P1261" s="2">
        <v>0.0</v>
      </c>
      <c r="Q1261" s="2">
        <v>0.0</v>
      </c>
      <c r="R1261" s="7">
        <v>1.0</v>
      </c>
      <c r="S1261" s="1">
        <v>1.0</v>
      </c>
      <c r="T1261" s="1">
        <v>1.0</v>
      </c>
      <c r="U1261" s="7">
        <v>1.0</v>
      </c>
      <c r="V1261" s="7"/>
      <c r="W1261" s="7"/>
      <c r="X1261" s="7"/>
      <c r="Y1261" s="7"/>
      <c r="Z1261" s="7"/>
    </row>
    <row r="1262">
      <c r="A1262" s="1" t="s">
        <v>1133</v>
      </c>
      <c r="B1262" s="2">
        <v>0.28242381</v>
      </c>
      <c r="C1262" s="2">
        <v>-0.0434581</v>
      </c>
      <c r="D1262" s="2">
        <v>-0.3060472</v>
      </c>
      <c r="E1262" s="2">
        <v>-0.0779435</v>
      </c>
      <c r="F1262" s="2">
        <v>-2.0851923</v>
      </c>
      <c r="G1262" s="2">
        <v>-1.5836525</v>
      </c>
      <c r="H1262" s="2">
        <v>1.3652983</v>
      </c>
      <c r="I1262" s="2">
        <v>-0.6742245</v>
      </c>
      <c r="J1262" s="2">
        <v>-1.1008194</v>
      </c>
      <c r="K1262" s="2">
        <v>-1.2863968</v>
      </c>
      <c r="L1262" s="2">
        <v>-0.7179648</v>
      </c>
      <c r="M1262" s="2">
        <v>-0.5481875</v>
      </c>
      <c r="N1262" s="2">
        <v>-2.6678225</v>
      </c>
      <c r="O1262" s="2">
        <v>-1.5841173</v>
      </c>
      <c r="P1262" s="2">
        <v>0.0</v>
      </c>
      <c r="Q1262" s="2">
        <v>0.0</v>
      </c>
      <c r="R1262" s="7">
        <v>0.0</v>
      </c>
      <c r="S1262" s="1">
        <v>0.0</v>
      </c>
      <c r="T1262" s="1">
        <v>0.0</v>
      </c>
      <c r="U1262" s="7">
        <v>0.0</v>
      </c>
      <c r="V1262" s="7"/>
      <c r="W1262" s="7"/>
      <c r="X1262" s="7"/>
      <c r="Y1262" s="7"/>
      <c r="Z1262" s="7"/>
    </row>
    <row r="1263">
      <c r="A1263" s="1" t="s">
        <v>1109</v>
      </c>
      <c r="B1263" s="2">
        <v>0.28242381</v>
      </c>
      <c r="C1263" s="2">
        <v>0.48542327</v>
      </c>
      <c r="D1263" s="2">
        <v>-0.1077115</v>
      </c>
      <c r="E1263" s="2">
        <v>0.11482617</v>
      </c>
      <c r="F1263" s="2">
        <v>0.70268488</v>
      </c>
      <c r="G1263" s="2">
        <v>0.36199096</v>
      </c>
      <c r="H1263" s="2">
        <v>-1.1214528</v>
      </c>
      <c r="I1263" s="2">
        <v>0.97834535</v>
      </c>
      <c r="J1263" s="2">
        <v>1.58754204</v>
      </c>
      <c r="K1263" s="2">
        <v>1.09123276</v>
      </c>
      <c r="L1263" s="2">
        <v>1.65539032</v>
      </c>
      <c r="M1263" s="2">
        <v>0.17423247</v>
      </c>
      <c r="N1263" s="2">
        <v>6.02739664</v>
      </c>
      <c r="O1263" s="2">
        <v>1.56722044</v>
      </c>
      <c r="P1263" s="2">
        <v>0.0</v>
      </c>
      <c r="Q1263" s="2">
        <v>0.0</v>
      </c>
      <c r="R1263" s="7">
        <v>0.0</v>
      </c>
      <c r="S1263" s="1">
        <v>0.0</v>
      </c>
      <c r="T1263" s="1">
        <v>0.0</v>
      </c>
      <c r="U1263" s="7">
        <v>0.0</v>
      </c>
      <c r="V1263" s="7"/>
      <c r="W1263" s="7"/>
      <c r="X1263" s="7"/>
      <c r="Y1263" s="7"/>
      <c r="Z1263" s="7"/>
    </row>
    <row r="1264">
      <c r="A1264" s="1" t="s">
        <v>1188</v>
      </c>
      <c r="B1264" s="2">
        <v>0.25426881</v>
      </c>
      <c r="C1264" s="2">
        <v>-1.0861714</v>
      </c>
      <c r="D1264" s="2">
        <v>-0.6844106</v>
      </c>
      <c r="E1264" s="2">
        <v>-0.237667</v>
      </c>
      <c r="F1264" s="2">
        <v>1.02540278</v>
      </c>
      <c r="G1264" s="2">
        <v>-0.4747365</v>
      </c>
      <c r="H1264" s="2">
        <v>0.25054781</v>
      </c>
      <c r="I1264" s="2">
        <v>0.45648118</v>
      </c>
      <c r="J1264" s="2">
        <v>0.65614122</v>
      </c>
      <c r="K1264" s="2">
        <v>-0.5963854</v>
      </c>
      <c r="L1264" s="2">
        <v>-0.7685113</v>
      </c>
      <c r="M1264" s="2">
        <v>-0.2182482</v>
      </c>
      <c r="N1264" s="2">
        <v>-3.2653567</v>
      </c>
      <c r="O1264" s="2">
        <v>-0.0838794</v>
      </c>
      <c r="P1264" s="2">
        <v>0.0</v>
      </c>
      <c r="Q1264" s="2">
        <v>0.0</v>
      </c>
      <c r="R1264" s="7">
        <v>0.0</v>
      </c>
      <c r="S1264" s="1">
        <v>0.0</v>
      </c>
      <c r="T1264" s="1">
        <v>0.0</v>
      </c>
      <c r="U1264" s="7">
        <v>0.0</v>
      </c>
      <c r="V1264" s="7"/>
      <c r="W1264" s="7"/>
      <c r="X1264" s="7"/>
      <c r="Y1264" s="7"/>
      <c r="Z1264" s="7"/>
    </row>
    <row r="1265">
      <c r="A1265" s="1" t="s">
        <v>1122</v>
      </c>
      <c r="B1265" s="2">
        <v>0.23706297</v>
      </c>
      <c r="C1265" s="2">
        <v>0.46607395</v>
      </c>
      <c r="D1265" s="2">
        <v>0.73902918</v>
      </c>
      <c r="E1265" s="2">
        <v>0.69038145</v>
      </c>
      <c r="F1265" s="2">
        <v>-0.5729801</v>
      </c>
      <c r="G1265" s="2">
        <v>-0.2462326</v>
      </c>
      <c r="H1265" s="2">
        <v>0.21243668</v>
      </c>
      <c r="I1265" s="2">
        <v>-0.8481792</v>
      </c>
      <c r="J1265" s="2">
        <v>-0.7515441</v>
      </c>
      <c r="K1265" s="2">
        <v>-0.5049381</v>
      </c>
      <c r="L1265" s="2">
        <v>0.33776831</v>
      </c>
      <c r="M1265" s="2">
        <v>0.53620457</v>
      </c>
      <c r="N1265" s="2">
        <v>3.90426606</v>
      </c>
      <c r="O1265" s="2">
        <v>-0.0111953</v>
      </c>
      <c r="P1265" s="2">
        <v>0.0</v>
      </c>
      <c r="Q1265" s="2">
        <v>0.0</v>
      </c>
      <c r="R1265" s="7">
        <v>0.0</v>
      </c>
      <c r="S1265" s="1">
        <v>0.0</v>
      </c>
      <c r="T1265" s="1">
        <v>0.0</v>
      </c>
      <c r="U1265" s="7">
        <v>1.0</v>
      </c>
      <c r="V1265" s="7"/>
      <c r="W1265" s="7"/>
      <c r="X1265" s="7"/>
      <c r="Y1265" s="7"/>
      <c r="Z1265" s="7"/>
    </row>
    <row r="1266">
      <c r="A1266" s="1" t="s">
        <v>1252</v>
      </c>
      <c r="B1266" s="2">
        <v>0.21829297</v>
      </c>
      <c r="C1266" s="2">
        <v>0.38867667</v>
      </c>
      <c r="D1266" s="2">
        <v>1.15248275</v>
      </c>
      <c r="E1266" s="2">
        <v>-0.7498837</v>
      </c>
      <c r="F1266" s="2">
        <v>1.37346502</v>
      </c>
      <c r="G1266" s="2">
        <v>0.17045093</v>
      </c>
      <c r="H1266" s="2">
        <v>-0.7403415</v>
      </c>
      <c r="I1266" s="2">
        <v>0.45648118</v>
      </c>
      <c r="J1266" s="2">
        <v>0.43387512</v>
      </c>
      <c r="K1266" s="2">
        <v>1.15773988</v>
      </c>
      <c r="L1266" s="2">
        <v>0.31921858</v>
      </c>
      <c r="M1266" s="2">
        <v>0.81088276</v>
      </c>
      <c r="N1266" s="2">
        <v>1.77561411</v>
      </c>
      <c r="O1266" s="2">
        <v>1.21226538</v>
      </c>
      <c r="P1266" s="2">
        <v>0.0</v>
      </c>
      <c r="Q1266" s="2">
        <v>0.0</v>
      </c>
      <c r="R1266" s="7">
        <v>0.0</v>
      </c>
      <c r="S1266" s="1">
        <v>0.0</v>
      </c>
      <c r="T1266" s="1">
        <v>0.0</v>
      </c>
      <c r="U1266" s="7">
        <v>0.0</v>
      </c>
      <c r="V1266" s="7"/>
      <c r="W1266" s="7"/>
      <c r="X1266" s="7"/>
      <c r="Y1266" s="7"/>
      <c r="Z1266" s="7"/>
    </row>
    <row r="1267">
      <c r="A1267" s="1" t="s">
        <v>1103</v>
      </c>
      <c r="B1267" s="2">
        <v>0.21047214</v>
      </c>
      <c r="C1267" s="2">
        <v>-0.2154521</v>
      </c>
      <c r="D1267" s="2">
        <v>0.33320391</v>
      </c>
      <c r="E1267" s="2">
        <v>-2.2204412</v>
      </c>
      <c r="F1267" s="2">
        <v>-0.1184717</v>
      </c>
      <c r="G1267" s="2">
        <v>0.61401732</v>
      </c>
      <c r="H1267" s="2">
        <v>0.44110345</v>
      </c>
      <c r="I1267" s="2">
        <v>-1.4570208</v>
      </c>
      <c r="J1267" s="2">
        <v>1.04775293</v>
      </c>
      <c r="K1267" s="2">
        <v>-0.1308356</v>
      </c>
      <c r="L1267" s="2">
        <v>-0.4923362</v>
      </c>
      <c r="M1267" s="2">
        <v>-0.5985577</v>
      </c>
      <c r="N1267" s="2">
        <v>-6.2526863</v>
      </c>
      <c r="O1267" s="2">
        <v>-0.8899922</v>
      </c>
      <c r="P1267" s="2">
        <v>0.0</v>
      </c>
      <c r="Q1267" s="2">
        <v>0.0</v>
      </c>
      <c r="R1267" s="7">
        <v>0.0</v>
      </c>
      <c r="S1267" s="1">
        <v>0.0</v>
      </c>
      <c r="T1267" s="1">
        <v>0.0</v>
      </c>
      <c r="U1267" s="7">
        <v>0.0</v>
      </c>
      <c r="V1267" s="7"/>
      <c r="W1267" s="7"/>
      <c r="X1267" s="7"/>
      <c r="Y1267" s="7"/>
      <c r="Z1267" s="7"/>
    </row>
    <row r="1268">
      <c r="A1268" s="1" t="s">
        <v>1121</v>
      </c>
      <c r="B1268" s="2">
        <v>0.20108714</v>
      </c>
      <c r="C1268" s="2">
        <v>1.42494021</v>
      </c>
      <c r="D1268" s="2">
        <v>-0.6188073</v>
      </c>
      <c r="E1268" s="2">
        <v>0.26353424</v>
      </c>
      <c r="F1268" s="2">
        <v>-2.225431</v>
      </c>
      <c r="G1268" s="2">
        <v>-0.3369621</v>
      </c>
      <c r="H1268" s="2">
        <v>0.2029089</v>
      </c>
      <c r="I1268" s="2">
        <v>0.71741327</v>
      </c>
      <c r="J1268" s="2">
        <v>-2.5402571</v>
      </c>
      <c r="K1268" s="2">
        <v>0.12687953</v>
      </c>
      <c r="L1268" s="2">
        <v>0.4149683</v>
      </c>
      <c r="M1268" s="2">
        <v>-0.7276107</v>
      </c>
      <c r="N1268" s="2">
        <v>0.69733153</v>
      </c>
      <c r="O1268" s="2">
        <v>-0.478177</v>
      </c>
      <c r="P1268" s="2">
        <v>0.0</v>
      </c>
      <c r="Q1268" s="2">
        <v>0.0</v>
      </c>
      <c r="R1268" s="7">
        <v>0.0</v>
      </c>
      <c r="S1268" s="1">
        <v>0.0</v>
      </c>
      <c r="T1268" s="1">
        <v>0.0</v>
      </c>
      <c r="U1268" s="7">
        <v>0.0</v>
      </c>
      <c r="V1268" s="7"/>
      <c r="W1268" s="7"/>
      <c r="X1268" s="7"/>
      <c r="Y1268" s="7"/>
      <c r="Z1268" s="7"/>
    </row>
    <row r="1269">
      <c r="A1269" s="1" t="s">
        <v>1099</v>
      </c>
      <c r="B1269" s="2">
        <v>0.1885738</v>
      </c>
      <c r="C1269" s="2">
        <v>0.55207092</v>
      </c>
      <c r="D1269" s="2">
        <v>1.06246887</v>
      </c>
      <c r="E1269" s="2">
        <v>0.42601156</v>
      </c>
      <c r="F1269" s="2">
        <v>0.68578865</v>
      </c>
      <c r="G1269" s="2">
        <v>1.13151143</v>
      </c>
      <c r="H1269" s="2">
        <v>-1.1214528</v>
      </c>
      <c r="I1269" s="2">
        <v>0.54345855</v>
      </c>
      <c r="J1269" s="2">
        <v>-0.2329232</v>
      </c>
      <c r="K1269" s="2">
        <v>1.11617293</v>
      </c>
      <c r="L1269" s="2">
        <v>1.20473163</v>
      </c>
      <c r="M1269" s="2">
        <v>1.67626667</v>
      </c>
      <c r="N1269" s="2">
        <v>6.74899897</v>
      </c>
      <c r="O1269" s="2">
        <v>1.64206697</v>
      </c>
      <c r="P1269" s="2">
        <v>0.0</v>
      </c>
      <c r="Q1269" s="2">
        <v>0.0</v>
      </c>
      <c r="R1269" s="7">
        <v>0.0</v>
      </c>
      <c r="S1269" s="1">
        <v>0.0</v>
      </c>
      <c r="T1269" s="1">
        <v>0.0</v>
      </c>
      <c r="U1269" s="7">
        <v>0.0</v>
      </c>
      <c r="V1269" s="7"/>
      <c r="W1269" s="7"/>
      <c r="X1269" s="7"/>
      <c r="Y1269" s="7"/>
      <c r="Z1269" s="7"/>
    </row>
    <row r="1270">
      <c r="A1270" s="1" t="s">
        <v>1083</v>
      </c>
      <c r="B1270" s="2">
        <v>0.1838813</v>
      </c>
      <c r="C1270" s="2">
        <v>1.59048439</v>
      </c>
      <c r="D1270" s="2">
        <v>0.47661585</v>
      </c>
      <c r="E1270" s="2">
        <v>0.80053557</v>
      </c>
      <c r="F1270" s="2">
        <v>-0.3938801</v>
      </c>
      <c r="G1270" s="2">
        <v>0.45272045</v>
      </c>
      <c r="H1270" s="2">
        <v>-0.9308972</v>
      </c>
      <c r="I1270" s="2">
        <v>0.71741327</v>
      </c>
      <c r="J1270" s="2">
        <v>-0.5081098</v>
      </c>
      <c r="K1270" s="2">
        <v>1.06629259</v>
      </c>
      <c r="L1270" s="2">
        <v>-1.5747427</v>
      </c>
      <c r="M1270" s="2">
        <v>1.54306899</v>
      </c>
      <c r="N1270" s="2">
        <v>-0.0742547</v>
      </c>
      <c r="O1270" s="2">
        <v>0.24693097</v>
      </c>
      <c r="P1270" s="2">
        <v>0.0</v>
      </c>
      <c r="Q1270" s="2">
        <v>0.0</v>
      </c>
      <c r="R1270" s="7">
        <v>0.0</v>
      </c>
      <c r="S1270" s="1">
        <v>1.0</v>
      </c>
      <c r="T1270" s="1">
        <v>1.0</v>
      </c>
      <c r="U1270" s="7">
        <v>1.0</v>
      </c>
      <c r="V1270" s="7"/>
      <c r="W1270" s="7"/>
      <c r="X1270" s="7"/>
      <c r="Y1270" s="7"/>
      <c r="Z1270" s="7"/>
    </row>
    <row r="1271">
      <c r="A1271" s="1" t="s">
        <v>1267</v>
      </c>
      <c r="B1271" s="2">
        <v>0.17136797</v>
      </c>
      <c r="C1271" s="2">
        <v>0.13068575</v>
      </c>
      <c r="D1271" s="2">
        <v>0.39423026</v>
      </c>
      <c r="E1271" s="2">
        <v>1.21912123</v>
      </c>
      <c r="F1271" s="2">
        <v>1.40049898</v>
      </c>
      <c r="G1271" s="2">
        <v>0.01251441</v>
      </c>
      <c r="H1271" s="2">
        <v>-0.2353691</v>
      </c>
      <c r="I1271" s="2">
        <v>0.02159438</v>
      </c>
      <c r="J1271" s="2">
        <v>-0.3493483</v>
      </c>
      <c r="K1271" s="2">
        <v>0.62568292</v>
      </c>
      <c r="L1271" s="2">
        <v>0.45424241</v>
      </c>
      <c r="M1271" s="2">
        <v>1.21248762</v>
      </c>
      <c r="N1271" s="2">
        <v>7.76501327</v>
      </c>
      <c r="O1271" s="2">
        <v>1.40046958</v>
      </c>
      <c r="P1271" s="2">
        <v>0.0</v>
      </c>
      <c r="Q1271" s="2">
        <v>0.0</v>
      </c>
      <c r="R1271" s="7">
        <v>0.0</v>
      </c>
      <c r="S1271" s="1">
        <v>0.0</v>
      </c>
      <c r="T1271" s="1">
        <v>0.0</v>
      </c>
      <c r="U1271" s="7">
        <v>0.0</v>
      </c>
      <c r="V1271" s="7"/>
      <c r="W1271" s="7"/>
      <c r="X1271" s="7"/>
      <c r="Y1271" s="7"/>
      <c r="Z1271" s="7"/>
    </row>
    <row r="1272">
      <c r="A1272" s="1" t="s">
        <v>1167</v>
      </c>
      <c r="B1272" s="2">
        <v>0.16198296</v>
      </c>
      <c r="C1272" s="2">
        <v>0.05973824</v>
      </c>
      <c r="D1272" s="2">
        <v>0.19589461</v>
      </c>
      <c r="E1272" s="2">
        <v>0.07627223</v>
      </c>
      <c r="F1272" s="2">
        <v>0.70775375</v>
      </c>
      <c r="G1272" s="2">
        <v>-1.1636086</v>
      </c>
      <c r="H1272" s="2">
        <v>-0.3782858</v>
      </c>
      <c r="I1272" s="2">
        <v>-0.1523603</v>
      </c>
      <c r="J1272" s="2">
        <v>1.17476213</v>
      </c>
      <c r="K1272" s="2">
        <v>0.60074275</v>
      </c>
      <c r="L1272" s="2">
        <v>0.41575996</v>
      </c>
      <c r="M1272" s="2">
        <v>0.55970322</v>
      </c>
      <c r="N1272" s="2">
        <v>1.95099754</v>
      </c>
      <c r="O1272" s="2">
        <v>0.76492142</v>
      </c>
      <c r="P1272" s="2">
        <v>0.0</v>
      </c>
      <c r="Q1272" s="2">
        <v>0.0</v>
      </c>
      <c r="R1272" s="7">
        <v>0.0</v>
      </c>
      <c r="S1272" s="1">
        <v>0.0</v>
      </c>
      <c r="T1272" s="1">
        <v>1.0</v>
      </c>
      <c r="U1272" s="7">
        <v>1.0</v>
      </c>
      <c r="V1272" s="7"/>
      <c r="W1272" s="7"/>
      <c r="X1272" s="7"/>
      <c r="Y1272" s="7"/>
      <c r="Z1272" s="7"/>
    </row>
    <row r="1273">
      <c r="A1273" s="1" t="s">
        <v>1175</v>
      </c>
      <c r="B1273" s="2">
        <v>0.1463413</v>
      </c>
      <c r="C1273" s="2">
        <v>0.69611585</v>
      </c>
      <c r="D1273" s="2">
        <v>-0.7301804</v>
      </c>
      <c r="E1273" s="2">
        <v>-2.0304253</v>
      </c>
      <c r="F1273" s="2">
        <v>-0.6726679</v>
      </c>
      <c r="G1273" s="2">
        <v>-0.2596741</v>
      </c>
      <c r="H1273" s="2">
        <v>0.02188104</v>
      </c>
      <c r="I1273" s="2">
        <v>-0.4132924</v>
      </c>
      <c r="J1273" s="2">
        <v>-0.2435073</v>
      </c>
      <c r="K1273" s="2">
        <v>-0.0393883</v>
      </c>
      <c r="L1273" s="2">
        <v>-1.2510426</v>
      </c>
      <c r="M1273" s="2">
        <v>-0.6515455</v>
      </c>
      <c r="N1273" s="2">
        <v>-11.06034</v>
      </c>
      <c r="O1273" s="2">
        <v>-1.1430804</v>
      </c>
      <c r="P1273" s="2">
        <v>0.0</v>
      </c>
      <c r="Q1273" s="2">
        <v>0.0</v>
      </c>
      <c r="R1273" s="7">
        <v>0.0</v>
      </c>
      <c r="S1273" s="1">
        <v>0.0</v>
      </c>
      <c r="T1273" s="1">
        <v>0.0</v>
      </c>
      <c r="U1273" s="7">
        <v>0.0</v>
      </c>
      <c r="V1273" s="7"/>
      <c r="W1273" s="7"/>
      <c r="X1273" s="7"/>
      <c r="Y1273" s="7"/>
      <c r="Z1273" s="7"/>
    </row>
    <row r="1274">
      <c r="A1274" s="1" t="s">
        <v>1221</v>
      </c>
      <c r="B1274" s="2">
        <v>0.13539213</v>
      </c>
      <c r="C1274" s="2">
        <v>-1.0732719</v>
      </c>
      <c r="D1274" s="2">
        <v>-1.5433566</v>
      </c>
      <c r="E1274" s="2">
        <v>-0.21839</v>
      </c>
      <c r="F1274" s="2">
        <v>-0.7943207</v>
      </c>
      <c r="G1274" s="2">
        <v>0.42583764</v>
      </c>
      <c r="H1274" s="2">
        <v>0.61260352</v>
      </c>
      <c r="I1274" s="2">
        <v>-1.3700434</v>
      </c>
      <c r="J1274" s="2">
        <v>0.30686591</v>
      </c>
      <c r="K1274" s="2">
        <v>-0.4550578</v>
      </c>
      <c r="L1274" s="2">
        <v>0.63085998</v>
      </c>
      <c r="M1274" s="2">
        <v>-1.0975815</v>
      </c>
      <c r="N1274" s="2">
        <v>-2.1029884</v>
      </c>
      <c r="O1274" s="2">
        <v>-0.7118363</v>
      </c>
      <c r="P1274" s="2">
        <v>0.0</v>
      </c>
      <c r="Q1274" s="2">
        <v>0.0</v>
      </c>
      <c r="R1274" s="7">
        <v>0.0</v>
      </c>
      <c r="S1274" s="1">
        <v>0.0</v>
      </c>
      <c r="T1274" s="1">
        <v>0.0</v>
      </c>
      <c r="U1274" s="7">
        <v>0.0</v>
      </c>
      <c r="V1274" s="7"/>
      <c r="W1274" s="7"/>
      <c r="X1274" s="7"/>
      <c r="Y1274" s="7"/>
      <c r="Z1274" s="7"/>
    </row>
    <row r="1275">
      <c r="A1275" s="1" t="s">
        <v>1273</v>
      </c>
      <c r="B1275" s="2">
        <v>0.10880129</v>
      </c>
      <c r="C1275" s="2">
        <v>0.18443386</v>
      </c>
      <c r="D1275" s="2">
        <v>-0.7378087</v>
      </c>
      <c r="E1275" s="2">
        <v>1.42290635</v>
      </c>
      <c r="F1275" s="2">
        <v>1.35318955</v>
      </c>
      <c r="G1275" s="2">
        <v>-0.0546926</v>
      </c>
      <c r="H1275" s="2">
        <v>-0.4545081</v>
      </c>
      <c r="I1275" s="2">
        <v>0.02159438</v>
      </c>
      <c r="J1275" s="2">
        <v>-0.0212412</v>
      </c>
      <c r="K1275" s="2">
        <v>-0.28879</v>
      </c>
      <c r="L1275" s="2">
        <v>0.18259934</v>
      </c>
      <c r="M1275" s="2">
        <v>0.78652652</v>
      </c>
      <c r="N1275" s="2">
        <v>4.18922513</v>
      </c>
      <c r="O1275" s="2">
        <v>0.97303006</v>
      </c>
      <c r="P1275" s="2">
        <v>0.0</v>
      </c>
      <c r="Q1275" s="2">
        <v>0.0</v>
      </c>
      <c r="R1275" s="7">
        <v>0.0</v>
      </c>
      <c r="S1275" s="1">
        <v>0.0</v>
      </c>
      <c r="T1275" s="1">
        <v>0.0</v>
      </c>
      <c r="U1275" s="7">
        <v>0.0</v>
      </c>
      <c r="V1275" s="7"/>
      <c r="W1275" s="7"/>
      <c r="X1275" s="7"/>
      <c r="Y1275" s="7"/>
      <c r="Z1275" s="7"/>
    </row>
    <row r="1276">
      <c r="A1276" s="1" t="s">
        <v>1146</v>
      </c>
      <c r="B1276" s="2">
        <v>0.10567296</v>
      </c>
      <c r="C1276" s="2">
        <v>-0.019809</v>
      </c>
      <c r="D1276" s="2">
        <v>0.38355065</v>
      </c>
      <c r="E1276" s="2">
        <v>-0.4662368</v>
      </c>
      <c r="F1276" s="2">
        <v>0.07245568</v>
      </c>
      <c r="G1276" s="2">
        <v>0.27462182</v>
      </c>
      <c r="H1276" s="2">
        <v>0.26960337</v>
      </c>
      <c r="I1276" s="2">
        <v>-1.5439981</v>
      </c>
      <c r="J1276" s="2">
        <v>0.24336131</v>
      </c>
      <c r="K1276" s="2">
        <v>-0.1474623</v>
      </c>
      <c r="L1276" s="2">
        <v>-0.0273136</v>
      </c>
      <c r="M1276" s="2">
        <v>-0.7889138</v>
      </c>
      <c r="N1276" s="2">
        <v>-1.4672912</v>
      </c>
      <c r="O1276" s="2">
        <v>-0.4416835</v>
      </c>
      <c r="P1276" s="2">
        <v>0.0</v>
      </c>
      <c r="Q1276" s="2">
        <v>0.0</v>
      </c>
      <c r="R1276" s="7">
        <v>0.0</v>
      </c>
      <c r="S1276" s="1">
        <v>0.0</v>
      </c>
      <c r="T1276" s="1">
        <v>0.0</v>
      </c>
      <c r="U1276" s="7">
        <v>0.0</v>
      </c>
      <c r="V1276" s="7"/>
      <c r="W1276" s="7"/>
      <c r="X1276" s="7"/>
      <c r="Y1276" s="7"/>
      <c r="Z1276" s="7"/>
    </row>
    <row r="1277">
      <c r="A1277" s="1" t="s">
        <v>1116</v>
      </c>
      <c r="B1277" s="2">
        <v>0.09472379</v>
      </c>
      <c r="C1277" s="2">
        <v>-1.0926212</v>
      </c>
      <c r="D1277" s="2">
        <v>-0.2724827</v>
      </c>
      <c r="E1277" s="2">
        <v>0.10656462</v>
      </c>
      <c r="F1277" s="2">
        <v>0.22959057</v>
      </c>
      <c r="G1277" s="2">
        <v>1.10462862</v>
      </c>
      <c r="H1277" s="2">
        <v>-0.2639524</v>
      </c>
      <c r="I1277" s="2">
        <v>1.15230007</v>
      </c>
      <c r="J1277" s="2">
        <v>-0.2435073</v>
      </c>
      <c r="K1277" s="2">
        <v>0.26820716</v>
      </c>
      <c r="L1277" s="2">
        <v>-0.127509</v>
      </c>
      <c r="M1277" s="2">
        <v>-0.0012713</v>
      </c>
      <c r="N1277" s="2">
        <v>-1.1409251</v>
      </c>
      <c r="O1277" s="2">
        <v>0.20909272</v>
      </c>
      <c r="P1277" s="2">
        <v>0.0</v>
      </c>
      <c r="Q1277" s="2">
        <v>0.0</v>
      </c>
      <c r="R1277" s="7">
        <v>0.0</v>
      </c>
      <c r="S1277" s="1">
        <v>0.0</v>
      </c>
      <c r="T1277" s="1">
        <v>0.0</v>
      </c>
      <c r="U1277" s="7">
        <v>0.0</v>
      </c>
      <c r="V1277" s="7"/>
      <c r="W1277" s="7"/>
      <c r="X1277" s="7"/>
      <c r="Y1277" s="7"/>
      <c r="Z1277" s="7"/>
    </row>
    <row r="1278">
      <c r="A1278" s="1" t="s">
        <v>1139</v>
      </c>
      <c r="B1278" s="2">
        <v>0.08690295</v>
      </c>
      <c r="C1278" s="2">
        <v>0.68751616</v>
      </c>
      <c r="D1278" s="2">
        <v>-0.1473787</v>
      </c>
      <c r="E1278" s="2">
        <v>0.20294947</v>
      </c>
      <c r="F1278" s="2">
        <v>0.69085752</v>
      </c>
      <c r="G1278" s="2">
        <v>0.08308179</v>
      </c>
      <c r="H1278" s="2">
        <v>-0.3020635</v>
      </c>
      <c r="I1278" s="2">
        <v>0.45648118</v>
      </c>
      <c r="J1278" s="2">
        <v>0.10576801</v>
      </c>
      <c r="K1278" s="2">
        <v>0.13519292</v>
      </c>
      <c r="L1278" s="2">
        <v>1.28263535</v>
      </c>
      <c r="M1278" s="2">
        <v>0.97410134</v>
      </c>
      <c r="N1278" s="2">
        <v>6.79337909</v>
      </c>
      <c r="O1278" s="2">
        <v>1.22454357</v>
      </c>
      <c r="P1278" s="2">
        <v>0.0</v>
      </c>
      <c r="Q1278" s="2">
        <v>0.0</v>
      </c>
      <c r="R1278" s="7">
        <v>0.0</v>
      </c>
      <c r="S1278" s="1">
        <v>0.0</v>
      </c>
      <c r="T1278" s="1">
        <v>0.0</v>
      </c>
      <c r="U1278" s="7">
        <v>0.0</v>
      </c>
      <c r="V1278" s="7"/>
      <c r="W1278" s="7"/>
      <c r="X1278" s="7"/>
      <c r="Y1278" s="7"/>
      <c r="Z1278" s="7"/>
    </row>
    <row r="1279">
      <c r="A1279" s="1" t="s">
        <v>1216</v>
      </c>
      <c r="B1279" s="2">
        <v>0.07908212</v>
      </c>
      <c r="C1279" s="2">
        <v>0.2854803</v>
      </c>
      <c r="D1279" s="2">
        <v>0.31184468</v>
      </c>
      <c r="E1279" s="2">
        <v>0.49210403</v>
      </c>
      <c r="F1279" s="2">
        <v>0.84968204</v>
      </c>
      <c r="G1279" s="2">
        <v>1.06430441</v>
      </c>
      <c r="H1279" s="2">
        <v>-1.2262584</v>
      </c>
      <c r="I1279" s="2">
        <v>2.10905104</v>
      </c>
      <c r="J1279" s="2">
        <v>1.44994874</v>
      </c>
      <c r="K1279" s="2">
        <v>1.32400768</v>
      </c>
      <c r="L1279" s="2">
        <v>0.52707374</v>
      </c>
      <c r="M1279" s="2">
        <v>1.70810101</v>
      </c>
      <c r="N1279" s="2">
        <v>6.47230582</v>
      </c>
      <c r="O1279" s="2">
        <v>1.67357634</v>
      </c>
      <c r="P1279" s="2">
        <v>0.0</v>
      </c>
      <c r="Q1279" s="2">
        <v>0.0</v>
      </c>
      <c r="R1279" s="7">
        <v>0.0</v>
      </c>
      <c r="S1279" s="1">
        <v>0.0</v>
      </c>
      <c r="T1279" s="1">
        <v>0.0</v>
      </c>
      <c r="U1279" s="7">
        <v>0.0</v>
      </c>
      <c r="V1279" s="7"/>
      <c r="W1279" s="7"/>
      <c r="X1279" s="7"/>
      <c r="Y1279" s="7"/>
      <c r="Z1279" s="7"/>
    </row>
    <row r="1280">
      <c r="A1280" s="1" t="s">
        <v>1172</v>
      </c>
      <c r="B1280" s="2">
        <v>0.07751795</v>
      </c>
      <c r="C1280" s="2">
        <v>0.30052977</v>
      </c>
      <c r="D1280" s="2">
        <v>1.36302368</v>
      </c>
      <c r="E1280" s="2">
        <v>0.04047214</v>
      </c>
      <c r="F1280" s="2">
        <v>-0.0289217</v>
      </c>
      <c r="G1280" s="2">
        <v>1.04078195</v>
      </c>
      <c r="H1280" s="2">
        <v>-0.2925358</v>
      </c>
      <c r="I1280" s="2">
        <v>0.63043591</v>
      </c>
      <c r="J1280" s="2">
        <v>0.24336131</v>
      </c>
      <c r="K1280" s="2">
        <v>0.73375699</v>
      </c>
      <c r="L1280" s="2">
        <v>0.88491105</v>
      </c>
      <c r="M1280" s="2">
        <v>-0.4128287</v>
      </c>
      <c r="N1280" s="2">
        <v>5.63917565</v>
      </c>
      <c r="O1280" s="2">
        <v>0.60297287</v>
      </c>
      <c r="P1280" s="2">
        <v>0.0</v>
      </c>
      <c r="Q1280" s="2">
        <v>0.0</v>
      </c>
      <c r="R1280" s="7">
        <v>0.0</v>
      </c>
      <c r="S1280" s="1">
        <v>0.0</v>
      </c>
      <c r="T1280" s="1">
        <v>0.0</v>
      </c>
      <c r="U1280" s="7">
        <v>0.0</v>
      </c>
      <c r="V1280" s="7"/>
      <c r="W1280" s="7"/>
      <c r="X1280" s="7"/>
      <c r="Y1280" s="7"/>
      <c r="Z1280" s="7"/>
    </row>
    <row r="1281">
      <c r="A1281" s="1" t="s">
        <v>1233</v>
      </c>
      <c r="B1281" s="2">
        <v>0.01182294</v>
      </c>
      <c r="C1281" s="2">
        <v>0.24033189</v>
      </c>
      <c r="D1281" s="2">
        <v>-1.4106242</v>
      </c>
      <c r="E1281" s="2">
        <v>0.64356595</v>
      </c>
      <c r="F1281" s="2">
        <v>0.56582545</v>
      </c>
      <c r="G1281" s="2">
        <v>1.2928083</v>
      </c>
      <c r="H1281" s="2">
        <v>-1.2072028</v>
      </c>
      <c r="I1281" s="2">
        <v>0.10857174</v>
      </c>
      <c r="J1281" s="2">
        <v>1.31235544</v>
      </c>
      <c r="K1281" s="2">
        <v>1.1411131</v>
      </c>
      <c r="L1281" s="2">
        <v>-0.8686087</v>
      </c>
      <c r="M1281" s="2">
        <v>-0.4319639</v>
      </c>
      <c r="N1281" s="2">
        <v>-3.6287468</v>
      </c>
      <c r="O1281" s="2">
        <v>0.22066045</v>
      </c>
      <c r="P1281" s="2">
        <v>0.0</v>
      </c>
      <c r="Q1281" s="2">
        <v>0.0</v>
      </c>
      <c r="R1281" s="7">
        <v>0.0</v>
      </c>
      <c r="S1281" s="1">
        <v>0.0</v>
      </c>
      <c r="T1281" s="1">
        <v>0.0</v>
      </c>
      <c r="U1281" s="7">
        <v>0.0</v>
      </c>
      <c r="V1281" s="7"/>
      <c r="W1281" s="7"/>
      <c r="X1281" s="7"/>
      <c r="Y1281" s="7"/>
      <c r="Z1281" s="7"/>
    </row>
    <row r="1282">
      <c r="A1282" s="1" t="s">
        <v>1204</v>
      </c>
      <c r="B1282" s="2">
        <v>-0.0022546</v>
      </c>
      <c r="C1282" s="2">
        <v>0.54562115</v>
      </c>
      <c r="D1282" s="2">
        <v>-1.5723441</v>
      </c>
      <c r="E1282" s="2">
        <v>-0.5460985</v>
      </c>
      <c r="F1282" s="2">
        <v>-1.7726121</v>
      </c>
      <c r="G1282" s="2">
        <v>0.02931617</v>
      </c>
      <c r="H1282" s="2">
        <v>0.17432556</v>
      </c>
      <c r="I1282" s="2">
        <v>0.36950382</v>
      </c>
      <c r="J1282" s="2">
        <v>-0.9208897</v>
      </c>
      <c r="K1282" s="2">
        <v>-0.1807159</v>
      </c>
      <c r="L1282" s="2">
        <v>0.44469554</v>
      </c>
      <c r="M1282" s="2">
        <v>-0.7065443</v>
      </c>
      <c r="N1282" s="2">
        <v>-3.1001342</v>
      </c>
      <c r="O1282" s="2">
        <v>-0.6910245</v>
      </c>
      <c r="P1282" s="2">
        <v>0.0</v>
      </c>
      <c r="Q1282" s="2">
        <v>0.0</v>
      </c>
      <c r="R1282" s="7">
        <v>0.0</v>
      </c>
      <c r="S1282" s="1">
        <v>0.0</v>
      </c>
      <c r="T1282" s="1">
        <v>0.0</v>
      </c>
      <c r="U1282" s="7">
        <v>0.0</v>
      </c>
      <c r="V1282" s="7"/>
      <c r="W1282" s="7"/>
      <c r="X1282" s="7"/>
      <c r="Y1282" s="7"/>
      <c r="Z1282" s="7"/>
    </row>
    <row r="1283">
      <c r="A1283" s="1" t="s">
        <v>1150</v>
      </c>
      <c r="B1283" s="2">
        <v>-0.0085112</v>
      </c>
      <c r="C1283" s="2">
        <v>-0.0993562</v>
      </c>
      <c r="D1283" s="2">
        <v>-0.414369</v>
      </c>
      <c r="E1283" s="2">
        <v>0.5995043</v>
      </c>
      <c r="F1283" s="2">
        <v>0.65368582</v>
      </c>
      <c r="G1283" s="2">
        <v>0.19061304</v>
      </c>
      <c r="H1283" s="2">
        <v>-0.2067857</v>
      </c>
      <c r="I1283" s="2">
        <v>1.15230007</v>
      </c>
      <c r="J1283" s="2">
        <v>-0.2858437</v>
      </c>
      <c r="K1283" s="2">
        <v>0.25989377</v>
      </c>
      <c r="L1283" s="2">
        <v>-0.6641234</v>
      </c>
      <c r="M1283" s="2">
        <v>0.30068168</v>
      </c>
      <c r="N1283" s="2">
        <v>0.41344111</v>
      </c>
      <c r="O1283" s="2">
        <v>0.37015333</v>
      </c>
      <c r="P1283" s="2">
        <v>0.0</v>
      </c>
      <c r="Q1283" s="2">
        <v>0.0</v>
      </c>
      <c r="R1283" s="7">
        <v>0.0</v>
      </c>
      <c r="S1283" s="1">
        <v>0.0</v>
      </c>
      <c r="T1283" s="1">
        <v>0.0</v>
      </c>
      <c r="U1283" s="7">
        <v>0.0</v>
      </c>
      <c r="V1283" s="7"/>
      <c r="W1283" s="7"/>
      <c r="X1283" s="7"/>
      <c r="Y1283" s="7"/>
      <c r="Z1283" s="7"/>
    </row>
    <row r="1284">
      <c r="A1284" s="1" t="s">
        <v>1129</v>
      </c>
      <c r="B1284" s="2">
        <v>-0.0351021</v>
      </c>
      <c r="C1284" s="2">
        <v>-2.3030286</v>
      </c>
      <c r="D1284" s="2">
        <v>-1.5174204</v>
      </c>
      <c r="E1284" s="2">
        <v>0.40398074</v>
      </c>
      <c r="F1284" s="2">
        <v>0.21438397</v>
      </c>
      <c r="G1284" s="2">
        <v>-2.0036964</v>
      </c>
      <c r="H1284" s="2">
        <v>1.69877067</v>
      </c>
      <c r="I1284" s="2">
        <v>-0.8481792</v>
      </c>
      <c r="J1284" s="2">
        <v>0.40212282</v>
      </c>
      <c r="K1284" s="2">
        <v>-1.5357985</v>
      </c>
      <c r="L1284" s="2">
        <v>0.71617888</v>
      </c>
      <c r="M1284" s="2">
        <v>-0.2027862</v>
      </c>
      <c r="N1284" s="2">
        <v>1.68669687</v>
      </c>
      <c r="O1284" s="2">
        <v>-0.3851273</v>
      </c>
      <c r="P1284" s="2">
        <v>0.0</v>
      </c>
      <c r="Q1284" s="2">
        <v>0.0</v>
      </c>
      <c r="R1284" s="7">
        <v>0.0</v>
      </c>
      <c r="S1284" s="1">
        <v>0.0</v>
      </c>
      <c r="T1284" s="1">
        <v>0.0</v>
      </c>
      <c r="U1284" s="7">
        <v>0.0</v>
      </c>
      <c r="V1284" s="7"/>
      <c r="W1284" s="7"/>
      <c r="X1284" s="7"/>
      <c r="Y1284" s="7"/>
      <c r="Z1284" s="7"/>
    </row>
    <row r="1285">
      <c r="A1285" s="1" t="s">
        <v>1242</v>
      </c>
      <c r="B1285" s="2">
        <v>-0.0491796</v>
      </c>
      <c r="C1285" s="2">
        <v>1.30454445</v>
      </c>
      <c r="D1285" s="2">
        <v>1.30809996</v>
      </c>
      <c r="E1285" s="2">
        <v>-0.3478211</v>
      </c>
      <c r="F1285" s="2">
        <v>-1.0528329</v>
      </c>
      <c r="G1285" s="2">
        <v>0.53000853</v>
      </c>
      <c r="H1285" s="2">
        <v>0.4696868</v>
      </c>
      <c r="I1285" s="2">
        <v>-1.1091113</v>
      </c>
      <c r="J1285" s="2">
        <v>-0.317596</v>
      </c>
      <c r="K1285" s="2">
        <v>-0.8707273</v>
      </c>
      <c r="L1285" s="2">
        <v>-1.1041051</v>
      </c>
      <c r="M1285" s="2">
        <v>-1.2099293</v>
      </c>
      <c r="N1285" s="2">
        <v>-2.2187031</v>
      </c>
      <c r="O1285" s="2">
        <v>-1.4177289</v>
      </c>
      <c r="P1285" s="2">
        <v>0.0</v>
      </c>
      <c r="Q1285" s="2">
        <v>0.0</v>
      </c>
      <c r="R1285" s="7">
        <v>0.0</v>
      </c>
      <c r="S1285" s="1">
        <v>0.0</v>
      </c>
      <c r="T1285" s="1">
        <v>0.0</v>
      </c>
      <c r="U1285" s="7">
        <v>0.0</v>
      </c>
      <c r="V1285" s="7"/>
      <c r="W1285" s="7"/>
      <c r="X1285" s="7"/>
      <c r="Y1285" s="7"/>
      <c r="Z1285" s="7"/>
    </row>
    <row r="1286">
      <c r="A1286" s="1" t="s">
        <v>1244</v>
      </c>
      <c r="B1286" s="2">
        <v>-0.0616929</v>
      </c>
      <c r="C1286" s="2">
        <v>-0.4519438</v>
      </c>
      <c r="D1286" s="2">
        <v>-0.9529266</v>
      </c>
      <c r="E1286" s="2">
        <v>0.043226</v>
      </c>
      <c r="F1286" s="2">
        <v>0.72127073</v>
      </c>
      <c r="G1286" s="2">
        <v>-0.0546926</v>
      </c>
      <c r="H1286" s="2">
        <v>0.13621443</v>
      </c>
      <c r="I1286" s="2">
        <v>0.28252646</v>
      </c>
      <c r="J1286" s="2">
        <v>-0.7515441</v>
      </c>
      <c r="K1286" s="2">
        <v>-0.1225222</v>
      </c>
      <c r="L1286" s="2">
        <v>-1.9708758</v>
      </c>
      <c r="M1286" s="2">
        <v>-1.0256638</v>
      </c>
      <c r="N1286" s="2">
        <v>-8.0327027</v>
      </c>
      <c r="O1286" s="2">
        <v>-0.7540416</v>
      </c>
      <c r="P1286" s="2">
        <v>0.0</v>
      </c>
      <c r="Q1286" s="2">
        <v>0.0</v>
      </c>
      <c r="R1286" s="7">
        <v>0.0</v>
      </c>
      <c r="S1286" s="1">
        <v>0.0</v>
      </c>
      <c r="T1286" s="1">
        <v>0.0</v>
      </c>
      <c r="U1286" s="7">
        <v>0.0</v>
      </c>
      <c r="V1286" s="7"/>
      <c r="W1286" s="7"/>
      <c r="X1286" s="7"/>
      <c r="Y1286" s="7"/>
      <c r="Z1286" s="7"/>
    </row>
    <row r="1287">
      <c r="A1287" s="1" t="s">
        <v>1173</v>
      </c>
      <c r="B1287" s="2">
        <v>-0.0804629</v>
      </c>
      <c r="C1287" s="2">
        <v>0.7885626</v>
      </c>
      <c r="D1287" s="2">
        <v>-0.4967545</v>
      </c>
      <c r="E1287" s="2">
        <v>-3.1512435</v>
      </c>
      <c r="F1287" s="2">
        <v>-1.1305556</v>
      </c>
      <c r="G1287" s="2">
        <v>-2.9378741</v>
      </c>
      <c r="H1287" s="2">
        <v>2.24185424</v>
      </c>
      <c r="I1287" s="2">
        <v>-0.1523603</v>
      </c>
      <c r="J1287" s="2">
        <v>-0.8573851</v>
      </c>
      <c r="K1287" s="2">
        <v>-1.9764081</v>
      </c>
      <c r="L1287" s="2">
        <v>-0.7757204</v>
      </c>
      <c r="M1287" s="2">
        <v>-2.1024697</v>
      </c>
      <c r="N1287" s="2">
        <v>-8.8092287</v>
      </c>
      <c r="O1287" s="2">
        <v>-2.103159</v>
      </c>
      <c r="P1287" s="2">
        <v>0.0</v>
      </c>
      <c r="Q1287" s="2">
        <v>0.0</v>
      </c>
      <c r="R1287" s="7">
        <v>0.0</v>
      </c>
      <c r="S1287" s="1">
        <v>0.0</v>
      </c>
      <c r="T1287" s="1">
        <v>0.0</v>
      </c>
      <c r="U1287" s="7">
        <v>0.0</v>
      </c>
      <c r="V1287" s="7"/>
      <c r="W1287" s="7"/>
      <c r="X1287" s="7"/>
      <c r="Y1287" s="7"/>
      <c r="Z1287" s="7"/>
    </row>
    <row r="1288">
      <c r="A1288" s="1" t="s">
        <v>1124</v>
      </c>
      <c r="B1288" s="2">
        <v>-0.1070537</v>
      </c>
      <c r="C1288" s="2">
        <v>0.64881752</v>
      </c>
      <c r="D1288" s="2">
        <v>-0.074147</v>
      </c>
      <c r="E1288" s="2">
        <v>0.16439553</v>
      </c>
      <c r="F1288" s="2">
        <v>-0.6135311</v>
      </c>
      <c r="G1288" s="2">
        <v>0.14692847</v>
      </c>
      <c r="H1288" s="2">
        <v>-0.1686746</v>
      </c>
      <c r="I1288" s="2">
        <v>0.10857174</v>
      </c>
      <c r="J1288" s="2">
        <v>-1.3971742</v>
      </c>
      <c r="K1288" s="2">
        <v>0.25158038</v>
      </c>
      <c r="L1288" s="2">
        <v>-1.2136487</v>
      </c>
      <c r="M1288" s="2">
        <v>-0.3562784</v>
      </c>
      <c r="N1288" s="2">
        <v>-4.8416552</v>
      </c>
      <c r="O1288" s="2">
        <v>-0.6672054</v>
      </c>
      <c r="P1288" s="2">
        <v>0.0</v>
      </c>
      <c r="Q1288" s="2">
        <v>0.0</v>
      </c>
      <c r="R1288" s="7">
        <v>0.0</v>
      </c>
      <c r="S1288" s="1">
        <v>0.0</v>
      </c>
      <c r="T1288" s="1">
        <v>0.0</v>
      </c>
      <c r="U1288" s="7">
        <v>0.0</v>
      </c>
      <c r="V1288" s="7"/>
      <c r="W1288" s="7"/>
      <c r="X1288" s="7"/>
      <c r="Y1288" s="7"/>
      <c r="Z1288" s="7"/>
    </row>
    <row r="1289">
      <c r="A1289" s="1" t="s">
        <v>1145</v>
      </c>
      <c r="B1289" s="2">
        <v>-0.1195671</v>
      </c>
      <c r="C1289" s="2">
        <v>-0.7787323</v>
      </c>
      <c r="D1289" s="2">
        <v>-1.062774</v>
      </c>
      <c r="E1289" s="2">
        <v>0.37368836</v>
      </c>
      <c r="F1289" s="2">
        <v>-1.2792423</v>
      </c>
      <c r="G1289" s="2">
        <v>-0.0647737</v>
      </c>
      <c r="H1289" s="2">
        <v>0.47921458</v>
      </c>
      <c r="I1289" s="2">
        <v>-0.2393377</v>
      </c>
      <c r="J1289" s="2">
        <v>-1.0902353</v>
      </c>
      <c r="K1289" s="2">
        <v>-0.4550578</v>
      </c>
      <c r="L1289" s="2">
        <v>0.55488224</v>
      </c>
      <c r="M1289" s="2">
        <v>-0.7754345</v>
      </c>
      <c r="N1289" s="2">
        <v>-1.5816693</v>
      </c>
      <c r="O1289" s="2">
        <v>-0.6730208</v>
      </c>
      <c r="P1289" s="2">
        <v>0.0</v>
      </c>
      <c r="Q1289" s="2">
        <v>0.0</v>
      </c>
      <c r="R1289" s="7">
        <v>0.0</v>
      </c>
      <c r="S1289" s="1">
        <v>0.0</v>
      </c>
      <c r="T1289" s="1">
        <v>0.0</v>
      </c>
      <c r="U1289" s="7">
        <v>0.0</v>
      </c>
      <c r="V1289" s="7"/>
      <c r="W1289" s="7"/>
      <c r="X1289" s="7"/>
      <c r="Y1289" s="7"/>
      <c r="Z1289" s="7"/>
    </row>
    <row r="1290">
      <c r="A1290" s="1" t="s">
        <v>1135</v>
      </c>
      <c r="B1290" s="2">
        <v>-0.1258237</v>
      </c>
      <c r="C1290" s="2">
        <v>-0.5529902</v>
      </c>
      <c r="D1290" s="2">
        <v>1.70782259</v>
      </c>
      <c r="E1290" s="2">
        <v>-0.7003143</v>
      </c>
      <c r="F1290" s="2">
        <v>-0.7182877</v>
      </c>
      <c r="G1290" s="2">
        <v>-0.3268811</v>
      </c>
      <c r="H1290" s="2">
        <v>0.05999217</v>
      </c>
      <c r="I1290" s="2">
        <v>-1.8049302</v>
      </c>
      <c r="J1290" s="2">
        <v>-2.4661683</v>
      </c>
      <c r="K1290" s="2">
        <v>-0.2971034</v>
      </c>
      <c r="L1290" s="2">
        <v>-2.2921036</v>
      </c>
      <c r="M1290" s="2">
        <v>-0.1817384</v>
      </c>
      <c r="N1290" s="2">
        <v>-14.122207</v>
      </c>
      <c r="O1290" s="2">
        <v>-1.7942656</v>
      </c>
      <c r="P1290" s="2">
        <v>0.0</v>
      </c>
      <c r="Q1290" s="2">
        <v>0.0</v>
      </c>
      <c r="R1290" s="7">
        <v>0.0</v>
      </c>
      <c r="S1290" s="1">
        <v>0.0</v>
      </c>
      <c r="T1290" s="1">
        <v>0.0</v>
      </c>
      <c r="U1290" s="7">
        <v>0.0</v>
      </c>
      <c r="V1290" s="7"/>
      <c r="W1290" s="7"/>
      <c r="X1290" s="7"/>
      <c r="Y1290" s="7"/>
      <c r="Z1290" s="7"/>
    </row>
    <row r="1291">
      <c r="A1291" s="1" t="s">
        <v>1134</v>
      </c>
      <c r="B1291" s="2">
        <v>-0.1305162</v>
      </c>
      <c r="C1291" s="2">
        <v>-0.3508973</v>
      </c>
      <c r="D1291" s="2">
        <v>-0.1244938</v>
      </c>
      <c r="E1291" s="2">
        <v>-0.1054821</v>
      </c>
      <c r="F1291" s="2">
        <v>1.15550372</v>
      </c>
      <c r="G1291" s="2">
        <v>1.40706025</v>
      </c>
      <c r="H1291" s="2">
        <v>-1.026175</v>
      </c>
      <c r="I1291" s="2">
        <v>0.54345855</v>
      </c>
      <c r="J1291" s="2">
        <v>1.07950523</v>
      </c>
      <c r="K1291" s="2">
        <v>0.42616157</v>
      </c>
      <c r="L1291" s="2">
        <v>0.33864535</v>
      </c>
      <c r="M1291" s="2">
        <v>0.97855659</v>
      </c>
      <c r="N1291" s="2">
        <v>0.07154004</v>
      </c>
      <c r="O1291" s="2">
        <v>0.88893851</v>
      </c>
      <c r="P1291" s="2">
        <v>0.0</v>
      </c>
      <c r="Q1291" s="2">
        <v>0.0</v>
      </c>
      <c r="R1291" s="7">
        <v>0.0</v>
      </c>
      <c r="S1291" s="1">
        <v>0.0</v>
      </c>
      <c r="T1291" s="1">
        <v>0.0</v>
      </c>
      <c r="U1291" s="7">
        <v>0.0</v>
      </c>
      <c r="V1291" s="7"/>
      <c r="W1291" s="7"/>
      <c r="X1291" s="7"/>
      <c r="Y1291" s="7"/>
      <c r="Z1291" s="7"/>
    </row>
    <row r="1292">
      <c r="A1292" s="1" t="s">
        <v>1176</v>
      </c>
      <c r="B1292" s="2">
        <v>-0.1336446</v>
      </c>
      <c r="C1292" s="2">
        <v>-0.4024955</v>
      </c>
      <c r="D1292" s="2">
        <v>0.04332871</v>
      </c>
      <c r="E1292" s="2">
        <v>-1.0610691</v>
      </c>
      <c r="F1292" s="2">
        <v>-0.6321169</v>
      </c>
      <c r="G1292" s="2">
        <v>0.02259547</v>
      </c>
      <c r="H1292" s="2">
        <v>0.66024243</v>
      </c>
      <c r="I1292" s="2">
        <v>-1.022134</v>
      </c>
      <c r="J1292" s="2">
        <v>0.24336131</v>
      </c>
      <c r="K1292" s="2">
        <v>-0.8208469</v>
      </c>
      <c r="L1292" s="2">
        <v>-0.630547</v>
      </c>
      <c r="M1292" s="2">
        <v>-1.2622236</v>
      </c>
      <c r="N1292" s="2">
        <v>-6.2739521</v>
      </c>
      <c r="O1292" s="2">
        <v>-1.3627714</v>
      </c>
      <c r="P1292" s="2">
        <v>0.0</v>
      </c>
      <c r="Q1292" s="2">
        <v>0.0</v>
      </c>
      <c r="R1292" s="7">
        <v>0.0</v>
      </c>
      <c r="S1292" s="1">
        <v>0.0</v>
      </c>
      <c r="T1292" s="1">
        <v>0.0</v>
      </c>
      <c r="U1292" s="7">
        <v>0.0</v>
      </c>
      <c r="V1292" s="7"/>
      <c r="W1292" s="7"/>
      <c r="X1292" s="7"/>
      <c r="Y1292" s="7"/>
      <c r="Z1292" s="7"/>
    </row>
    <row r="1293">
      <c r="A1293" s="1" t="s">
        <v>1164</v>
      </c>
      <c r="B1293" s="2">
        <v>-0.1367729</v>
      </c>
      <c r="C1293" s="2">
        <v>0.05973824</v>
      </c>
      <c r="D1293" s="2">
        <v>0.99686554</v>
      </c>
      <c r="E1293" s="2">
        <v>0.68211989</v>
      </c>
      <c r="F1293" s="2">
        <v>0.59623866</v>
      </c>
      <c r="G1293" s="2">
        <v>0.92989035</v>
      </c>
      <c r="H1293" s="2">
        <v>-0.5116747</v>
      </c>
      <c r="I1293" s="2">
        <v>0.1955491</v>
      </c>
      <c r="J1293" s="2">
        <v>0.19044081</v>
      </c>
      <c r="K1293" s="2">
        <v>0.42616157</v>
      </c>
      <c r="L1293" s="2">
        <v>-0.5318321</v>
      </c>
      <c r="M1293" s="2">
        <v>0.1927465</v>
      </c>
      <c r="N1293" s="2">
        <v>1.26631297</v>
      </c>
      <c r="O1293" s="2">
        <v>0.26214169</v>
      </c>
      <c r="P1293" s="2">
        <v>0.0</v>
      </c>
      <c r="Q1293" s="2">
        <v>0.0</v>
      </c>
      <c r="R1293" s="7">
        <v>0.0</v>
      </c>
      <c r="S1293" s="1">
        <v>0.0</v>
      </c>
      <c r="T1293" s="1">
        <v>0.0</v>
      </c>
      <c r="U1293" s="7">
        <v>0.0</v>
      </c>
      <c r="V1293" s="7"/>
      <c r="W1293" s="7"/>
      <c r="X1293" s="7"/>
      <c r="Y1293" s="7"/>
      <c r="Z1293" s="7"/>
    </row>
    <row r="1294">
      <c r="A1294" s="1" t="s">
        <v>1177</v>
      </c>
      <c r="B1294" s="2">
        <v>-0.1571071</v>
      </c>
      <c r="C1294" s="2">
        <v>1.02935413</v>
      </c>
      <c r="D1294" s="2">
        <v>0.66579755</v>
      </c>
      <c r="E1294" s="2">
        <v>0.42876542</v>
      </c>
      <c r="F1294" s="2">
        <v>0.09273115</v>
      </c>
      <c r="G1294" s="2">
        <v>1.34657392</v>
      </c>
      <c r="H1294" s="2">
        <v>-1.3501196</v>
      </c>
      <c r="I1294" s="2">
        <v>1.23927743</v>
      </c>
      <c r="J1294" s="2">
        <v>1.27001903</v>
      </c>
      <c r="K1294" s="2">
        <v>1.48196208</v>
      </c>
      <c r="L1294" s="2">
        <v>-0.2334444</v>
      </c>
      <c r="M1294" s="2">
        <v>1.46114726</v>
      </c>
      <c r="N1294" s="2">
        <v>3.1373678</v>
      </c>
      <c r="O1294" s="2">
        <v>0.91477347</v>
      </c>
      <c r="P1294" s="2">
        <v>0.0</v>
      </c>
      <c r="Q1294" s="2">
        <v>0.0</v>
      </c>
      <c r="R1294" s="7">
        <v>0.0</v>
      </c>
      <c r="S1294" s="1">
        <v>0.0</v>
      </c>
      <c r="T1294" s="1">
        <v>0.0</v>
      </c>
      <c r="U1294" s="7">
        <v>0.0</v>
      </c>
      <c r="V1294" s="7"/>
      <c r="W1294" s="7"/>
      <c r="X1294" s="7"/>
      <c r="Y1294" s="7"/>
      <c r="Z1294" s="7"/>
    </row>
    <row r="1295">
      <c r="A1295" s="1" t="s">
        <v>1228</v>
      </c>
      <c r="B1295" s="2">
        <v>-0.1633637</v>
      </c>
      <c r="C1295" s="2">
        <v>-1.1915177</v>
      </c>
      <c r="D1295" s="2">
        <v>-1.7859363</v>
      </c>
      <c r="E1295" s="2">
        <v>-0.2541901</v>
      </c>
      <c r="F1295" s="2">
        <v>1.91076499</v>
      </c>
      <c r="G1295" s="2">
        <v>0.84252121</v>
      </c>
      <c r="H1295" s="2">
        <v>-0.0257579</v>
      </c>
      <c r="I1295" s="2">
        <v>-0.9351566</v>
      </c>
      <c r="J1295" s="2">
        <v>1.93681735</v>
      </c>
      <c r="K1295" s="2">
        <v>0.10193936</v>
      </c>
      <c r="L1295" s="2">
        <v>0.03416914</v>
      </c>
      <c r="M1295" s="2">
        <v>-0.9949165</v>
      </c>
      <c r="N1295" s="2">
        <v>-2.4225817</v>
      </c>
      <c r="O1295" s="2">
        <v>0.25028734</v>
      </c>
      <c r="P1295" s="2">
        <v>0.0</v>
      </c>
      <c r="Q1295" s="2">
        <v>0.0</v>
      </c>
      <c r="R1295" s="7">
        <v>0.0</v>
      </c>
      <c r="S1295" s="1">
        <v>0.0</v>
      </c>
      <c r="T1295" s="1">
        <v>0.0</v>
      </c>
      <c r="U1295" s="7">
        <v>0.0</v>
      </c>
      <c r="V1295" s="7"/>
      <c r="W1295" s="7"/>
      <c r="X1295" s="7"/>
      <c r="Y1295" s="7"/>
      <c r="Z1295" s="7"/>
    </row>
    <row r="1296">
      <c r="A1296" s="1" t="s">
        <v>1174</v>
      </c>
      <c r="B1296" s="2">
        <v>-0.2212379</v>
      </c>
      <c r="C1296" s="2">
        <v>0.19948333</v>
      </c>
      <c r="D1296" s="2">
        <v>-0.0649931</v>
      </c>
      <c r="E1296" s="2">
        <v>0.46731936</v>
      </c>
      <c r="F1296" s="2">
        <v>-0.7808037</v>
      </c>
      <c r="G1296" s="2">
        <v>-0.0647737</v>
      </c>
      <c r="H1296" s="2">
        <v>-0.0352856</v>
      </c>
      <c r="I1296" s="2">
        <v>-1.3700434</v>
      </c>
      <c r="J1296" s="2">
        <v>1.04775293</v>
      </c>
      <c r="K1296" s="2">
        <v>0.11856614</v>
      </c>
      <c r="L1296" s="2">
        <v>-0.3991932</v>
      </c>
      <c r="M1296" s="2">
        <v>-0.4350271</v>
      </c>
      <c r="N1296" s="2">
        <v>-1.564881</v>
      </c>
      <c r="O1296" s="2">
        <v>-0.7242896</v>
      </c>
      <c r="P1296" s="2">
        <v>0.0</v>
      </c>
      <c r="Q1296" s="2">
        <v>0.0</v>
      </c>
      <c r="R1296" s="7">
        <v>0.0</v>
      </c>
      <c r="S1296" s="1">
        <v>0.0</v>
      </c>
      <c r="T1296" s="1">
        <v>0.0</v>
      </c>
      <c r="U1296" s="7">
        <v>0.0</v>
      </c>
      <c r="V1296" s="7"/>
      <c r="W1296" s="7"/>
      <c r="X1296" s="7"/>
      <c r="Y1296" s="7"/>
      <c r="Z1296" s="7"/>
    </row>
    <row r="1297">
      <c r="A1297" s="1" t="s">
        <v>1117</v>
      </c>
      <c r="B1297" s="2">
        <v>-0.2462646</v>
      </c>
      <c r="C1297" s="2">
        <v>2.71919468</v>
      </c>
      <c r="D1297" s="2">
        <v>0.6490153</v>
      </c>
      <c r="E1297" s="2">
        <v>-0.1302667</v>
      </c>
      <c r="F1297" s="2">
        <v>0.75844242</v>
      </c>
      <c r="G1297" s="2">
        <v>-0.4041692</v>
      </c>
      <c r="H1297" s="2">
        <v>-0.4545081</v>
      </c>
      <c r="I1297" s="2">
        <v>1.06532271</v>
      </c>
      <c r="J1297" s="2">
        <v>-0.3916847</v>
      </c>
      <c r="K1297" s="2">
        <v>-0.247223</v>
      </c>
      <c r="L1297" s="2">
        <v>2.39504886</v>
      </c>
      <c r="M1297" s="2">
        <v>2.09043069</v>
      </c>
      <c r="N1297" s="2">
        <v>12.9878005</v>
      </c>
      <c r="O1297" s="2">
        <v>1.97776029</v>
      </c>
      <c r="P1297" s="2">
        <v>0.0</v>
      </c>
      <c r="Q1297" s="2">
        <v>0.0</v>
      </c>
      <c r="R1297" s="7">
        <v>0.0</v>
      </c>
      <c r="S1297" s="1">
        <v>0.0</v>
      </c>
      <c r="T1297" s="1">
        <v>0.0</v>
      </c>
      <c r="U1297" s="7">
        <v>1.0</v>
      </c>
      <c r="V1297" s="7"/>
      <c r="W1297" s="7"/>
      <c r="X1297" s="7"/>
      <c r="Y1297" s="7"/>
      <c r="Z1297" s="7"/>
    </row>
    <row r="1298">
      <c r="A1298" s="1" t="s">
        <v>1247</v>
      </c>
      <c r="B1298" s="2">
        <v>-0.2478288</v>
      </c>
      <c r="C1298" s="2">
        <v>-0.5121416</v>
      </c>
      <c r="D1298" s="2">
        <v>1.52016655</v>
      </c>
      <c r="E1298" s="2">
        <v>0.34339597</v>
      </c>
      <c r="F1298" s="2">
        <v>0.5692047</v>
      </c>
      <c r="G1298" s="2">
        <v>-1.3349865</v>
      </c>
      <c r="H1298" s="2">
        <v>0.75552025</v>
      </c>
      <c r="I1298" s="2">
        <v>0.45648118</v>
      </c>
      <c r="J1298" s="2">
        <v>0.21160901</v>
      </c>
      <c r="K1298" s="2">
        <v>-0.3137301</v>
      </c>
      <c r="L1298" s="2">
        <v>1.54109498</v>
      </c>
      <c r="M1298" s="2">
        <v>-0.6062982</v>
      </c>
      <c r="N1298" s="2">
        <v>8.41357997</v>
      </c>
      <c r="O1298" s="2">
        <v>0.62494096</v>
      </c>
      <c r="P1298" s="2">
        <v>0.0</v>
      </c>
      <c r="Q1298" s="2">
        <v>0.0</v>
      </c>
      <c r="R1298" s="7">
        <v>0.0</v>
      </c>
      <c r="S1298" s="1">
        <v>0.0</v>
      </c>
      <c r="T1298" s="1">
        <v>0.0</v>
      </c>
      <c r="U1298" s="7">
        <v>0.0</v>
      </c>
      <c r="V1298" s="7"/>
      <c r="W1298" s="7"/>
      <c r="X1298" s="7"/>
      <c r="Y1298" s="7"/>
      <c r="Z1298" s="7"/>
    </row>
    <row r="1299">
      <c r="A1299" s="1" t="s">
        <v>1161</v>
      </c>
      <c r="B1299" s="2">
        <v>-0.2744196</v>
      </c>
      <c r="C1299" s="2">
        <v>1.31314415</v>
      </c>
      <c r="D1299" s="2">
        <v>-0.5593066</v>
      </c>
      <c r="E1299" s="2">
        <v>-0.7030682</v>
      </c>
      <c r="F1299" s="2">
        <v>0.12314435</v>
      </c>
      <c r="G1299" s="2">
        <v>-0.6561955</v>
      </c>
      <c r="H1299" s="2">
        <v>0.05046439</v>
      </c>
      <c r="I1299" s="2">
        <v>-0.2393377</v>
      </c>
      <c r="J1299" s="2">
        <v>1.04775293</v>
      </c>
      <c r="K1299" s="2">
        <v>-0.3386703</v>
      </c>
      <c r="L1299" s="2">
        <v>0.74623504</v>
      </c>
      <c r="M1299" s="2">
        <v>-0.3530433</v>
      </c>
      <c r="N1299" s="2">
        <v>1.4836156</v>
      </c>
      <c r="O1299" s="2">
        <v>0.1063889</v>
      </c>
      <c r="P1299" s="2">
        <v>0.0</v>
      </c>
      <c r="Q1299" s="2">
        <v>0.0</v>
      </c>
      <c r="R1299" s="7">
        <v>0.0</v>
      </c>
      <c r="S1299" s="1">
        <v>0.0</v>
      </c>
      <c r="T1299" s="1">
        <v>0.0</v>
      </c>
      <c r="U1299" s="7">
        <v>0.0</v>
      </c>
      <c r="V1299" s="7"/>
      <c r="W1299" s="7"/>
      <c r="X1299" s="7"/>
      <c r="Y1299" s="7"/>
      <c r="Z1299" s="7"/>
    </row>
    <row r="1300">
      <c r="A1300" s="1" t="s">
        <v>1258</v>
      </c>
      <c r="B1300" s="2">
        <v>-0.3150879</v>
      </c>
      <c r="C1300" s="2">
        <v>-1.0883214</v>
      </c>
      <c r="D1300" s="2">
        <v>-0.8537587</v>
      </c>
      <c r="E1300" s="2">
        <v>0.57747348</v>
      </c>
      <c r="F1300" s="2">
        <v>0.41882829</v>
      </c>
      <c r="G1300" s="2">
        <v>-0.7906096</v>
      </c>
      <c r="H1300" s="2">
        <v>0.73646469</v>
      </c>
      <c r="I1300" s="2">
        <v>-0.2393377</v>
      </c>
      <c r="J1300" s="2">
        <v>0.96308013</v>
      </c>
      <c r="K1300" s="2">
        <v>-0.629639</v>
      </c>
      <c r="L1300" s="2">
        <v>1.42300861</v>
      </c>
      <c r="M1300" s="2">
        <v>-0.420477</v>
      </c>
      <c r="N1300" s="2">
        <v>5.32503759</v>
      </c>
      <c r="O1300" s="2">
        <v>0.31831152</v>
      </c>
      <c r="P1300" s="2">
        <v>0.0</v>
      </c>
      <c r="Q1300" s="2">
        <v>0.0</v>
      </c>
      <c r="R1300" s="7">
        <v>0.0</v>
      </c>
      <c r="S1300" s="1">
        <v>0.0</v>
      </c>
      <c r="T1300" s="1">
        <v>0.0</v>
      </c>
      <c r="U1300" s="7">
        <v>0.0</v>
      </c>
      <c r="V1300" s="7"/>
      <c r="W1300" s="7"/>
      <c r="X1300" s="7"/>
      <c r="Y1300" s="7"/>
      <c r="Z1300" s="7"/>
    </row>
    <row r="1301">
      <c r="A1301" s="1" t="s">
        <v>1157</v>
      </c>
      <c r="B1301" s="2">
        <v>-0.3276013</v>
      </c>
      <c r="C1301" s="2">
        <v>0.83801086</v>
      </c>
      <c r="D1301" s="2">
        <v>-0.0238003</v>
      </c>
      <c r="E1301" s="2">
        <v>-0.2459286</v>
      </c>
      <c r="F1301" s="2">
        <v>-1.6036499</v>
      </c>
      <c r="G1301" s="2">
        <v>-0.1487825</v>
      </c>
      <c r="H1301" s="2">
        <v>0.18385334</v>
      </c>
      <c r="I1301" s="2">
        <v>0.1955491</v>
      </c>
      <c r="J1301" s="2">
        <v>-1.6194403</v>
      </c>
      <c r="K1301" s="2">
        <v>-0.7127729</v>
      </c>
      <c r="L1301" s="2">
        <v>0.9724258</v>
      </c>
      <c r="M1301" s="2">
        <v>-0.2947176</v>
      </c>
      <c r="N1301" s="2">
        <v>-0.0880367</v>
      </c>
      <c r="O1301" s="2">
        <v>-0.5231751</v>
      </c>
      <c r="P1301" s="2">
        <v>0.0</v>
      </c>
      <c r="Q1301" s="2">
        <v>0.0</v>
      </c>
      <c r="R1301" s="7">
        <v>0.0</v>
      </c>
      <c r="S1301" s="1">
        <v>0.0</v>
      </c>
      <c r="T1301" s="1">
        <v>0.0</v>
      </c>
      <c r="U1301" s="7">
        <v>0.0</v>
      </c>
      <c r="V1301" s="7"/>
      <c r="W1301" s="7"/>
      <c r="X1301" s="7"/>
      <c r="Y1301" s="7"/>
      <c r="Z1301" s="7"/>
    </row>
    <row r="1302">
      <c r="A1302" s="1" t="s">
        <v>1194</v>
      </c>
      <c r="B1302" s="2">
        <v>-0.3369863</v>
      </c>
      <c r="C1302" s="2">
        <v>0.99280542</v>
      </c>
      <c r="D1302" s="2">
        <v>-0.3563939</v>
      </c>
      <c r="E1302" s="2">
        <v>-0.3588365</v>
      </c>
      <c r="F1302" s="2">
        <v>0.70606412</v>
      </c>
      <c r="G1302" s="2">
        <v>1.175196</v>
      </c>
      <c r="H1302" s="2">
        <v>-0.1972579</v>
      </c>
      <c r="I1302" s="2">
        <v>0.54345855</v>
      </c>
      <c r="J1302" s="2">
        <v>0.88899143</v>
      </c>
      <c r="K1302" s="2">
        <v>-0.1807159</v>
      </c>
      <c r="L1302" s="2">
        <v>-1.0602565</v>
      </c>
      <c r="M1302" s="2">
        <v>-0.4107872</v>
      </c>
      <c r="N1302" s="2">
        <v>-1.5661174</v>
      </c>
      <c r="O1302" s="2">
        <v>-0.2413623</v>
      </c>
      <c r="P1302" s="2">
        <v>0.0</v>
      </c>
      <c r="Q1302" s="2">
        <v>0.0</v>
      </c>
      <c r="R1302" s="7">
        <v>0.0</v>
      </c>
      <c r="S1302" s="1">
        <v>0.0</v>
      </c>
      <c r="T1302" s="1">
        <v>0.0</v>
      </c>
      <c r="U1302" s="7">
        <v>0.0</v>
      </c>
      <c r="V1302" s="7"/>
      <c r="W1302" s="7"/>
      <c r="X1302" s="7"/>
      <c r="Y1302" s="7"/>
      <c r="Z1302" s="7"/>
    </row>
    <row r="1303">
      <c r="A1303" s="1" t="s">
        <v>1226</v>
      </c>
      <c r="B1303" s="2">
        <v>-0.3573204</v>
      </c>
      <c r="C1303" s="2">
        <v>-1.0582224</v>
      </c>
      <c r="D1303" s="2">
        <v>-0.0543135</v>
      </c>
      <c r="E1303" s="2">
        <v>0.09279535</v>
      </c>
      <c r="F1303" s="2">
        <v>0.3596915</v>
      </c>
      <c r="G1303" s="2">
        <v>0.3451892</v>
      </c>
      <c r="H1303" s="2">
        <v>-0.1019801</v>
      </c>
      <c r="I1303" s="2">
        <v>-0.7612019</v>
      </c>
      <c r="J1303" s="2">
        <v>0.57146842</v>
      </c>
      <c r="K1303" s="2">
        <v>0.01049207</v>
      </c>
      <c r="L1303" s="2">
        <v>0.47007738</v>
      </c>
      <c r="M1303" s="2">
        <v>-0.5992915</v>
      </c>
      <c r="N1303" s="2">
        <v>-1.7803338</v>
      </c>
      <c r="O1303" s="2">
        <v>-0.1221476</v>
      </c>
      <c r="P1303" s="2">
        <v>0.0</v>
      </c>
      <c r="Q1303" s="2">
        <v>0.0</v>
      </c>
      <c r="R1303" s="7">
        <v>0.0</v>
      </c>
      <c r="S1303" s="1">
        <v>0.0</v>
      </c>
      <c r="T1303" s="1">
        <v>0.0</v>
      </c>
      <c r="U1303" s="7">
        <v>0.0</v>
      </c>
      <c r="V1303" s="7"/>
      <c r="W1303" s="7"/>
      <c r="X1303" s="7"/>
      <c r="Y1303" s="7"/>
      <c r="Z1303" s="7"/>
    </row>
    <row r="1304">
      <c r="A1304" s="1" t="s">
        <v>1189</v>
      </c>
      <c r="B1304" s="2">
        <v>-0.4261438</v>
      </c>
      <c r="C1304" s="2">
        <v>-0.9012779</v>
      </c>
      <c r="D1304" s="2">
        <v>1.6071291</v>
      </c>
      <c r="E1304" s="2">
        <v>-1.5319779</v>
      </c>
      <c r="F1304" s="2">
        <v>1.73842349</v>
      </c>
      <c r="G1304" s="2">
        <v>0.76523313</v>
      </c>
      <c r="H1304" s="2">
        <v>-0.063869</v>
      </c>
      <c r="I1304" s="2">
        <v>-1.8049302</v>
      </c>
      <c r="J1304" s="2">
        <v>0.96308013</v>
      </c>
      <c r="K1304" s="2">
        <v>-0.1973427</v>
      </c>
      <c r="L1304" s="2">
        <v>-1.9059061</v>
      </c>
      <c r="M1304" s="2">
        <v>-0.3454887</v>
      </c>
      <c r="N1304" s="2">
        <v>-10.561736</v>
      </c>
      <c r="O1304" s="2">
        <v>-0.9136401</v>
      </c>
      <c r="P1304" s="2">
        <v>0.0</v>
      </c>
      <c r="Q1304" s="2">
        <v>0.0</v>
      </c>
      <c r="R1304" s="7">
        <v>0.0</v>
      </c>
      <c r="S1304" s="1">
        <v>0.0</v>
      </c>
      <c r="T1304" s="1">
        <v>0.0</v>
      </c>
      <c r="U1304" s="7">
        <v>0.0</v>
      </c>
      <c r="V1304" s="7"/>
      <c r="W1304" s="7"/>
      <c r="X1304" s="7"/>
      <c r="Y1304" s="7"/>
      <c r="Z1304" s="7"/>
    </row>
    <row r="1305">
      <c r="A1305" s="1" t="s">
        <v>1179</v>
      </c>
      <c r="B1305" s="2">
        <v>-0.4261438</v>
      </c>
      <c r="C1305" s="2">
        <v>0.82081147</v>
      </c>
      <c r="D1305" s="2">
        <v>0.75276011</v>
      </c>
      <c r="E1305" s="2">
        <v>0.57196577</v>
      </c>
      <c r="F1305" s="2">
        <v>-0.3769839</v>
      </c>
      <c r="G1305" s="2">
        <v>-0.7133215</v>
      </c>
      <c r="H1305" s="2">
        <v>0.68882578</v>
      </c>
      <c r="I1305" s="2">
        <v>-0.6742245</v>
      </c>
      <c r="J1305" s="2">
        <v>0.22219311</v>
      </c>
      <c r="K1305" s="2">
        <v>-0.097582</v>
      </c>
      <c r="L1305" s="2">
        <v>0.45312328</v>
      </c>
      <c r="M1305" s="2">
        <v>0.29253188</v>
      </c>
      <c r="N1305" s="2">
        <v>6.71410462</v>
      </c>
      <c r="O1305" s="2">
        <v>-0.0101166</v>
      </c>
      <c r="P1305" s="2">
        <v>0.0</v>
      </c>
      <c r="Q1305" s="2">
        <v>0.0</v>
      </c>
      <c r="R1305" s="7">
        <v>0.0</v>
      </c>
      <c r="S1305" s="1">
        <v>0.0</v>
      </c>
      <c r="T1305" s="1">
        <v>0.0</v>
      </c>
      <c r="U1305" s="7">
        <v>0.0</v>
      </c>
      <c r="V1305" s="7"/>
      <c r="W1305" s="7"/>
      <c r="X1305" s="7"/>
      <c r="Y1305" s="7"/>
      <c r="Z1305" s="7"/>
    </row>
    <row r="1306">
      <c r="A1306" s="1" t="s">
        <v>1169</v>
      </c>
      <c r="B1306" s="2">
        <v>-0.4542988</v>
      </c>
      <c r="C1306" s="2">
        <v>-0.0886065</v>
      </c>
      <c r="D1306" s="2">
        <v>-1.3618032</v>
      </c>
      <c r="E1306" s="2">
        <v>-1.3364544</v>
      </c>
      <c r="F1306" s="2">
        <v>1.26363956</v>
      </c>
      <c r="G1306" s="2">
        <v>-0.7906096</v>
      </c>
      <c r="H1306" s="2">
        <v>0.4125201</v>
      </c>
      <c r="I1306" s="2">
        <v>-0.9351566</v>
      </c>
      <c r="J1306" s="2">
        <v>-0.7515441</v>
      </c>
      <c r="K1306" s="2">
        <v>-0.7127729</v>
      </c>
      <c r="L1306" s="2">
        <v>-0.3013047</v>
      </c>
      <c r="M1306" s="2">
        <v>-0.4626468</v>
      </c>
      <c r="N1306" s="2">
        <v>-7.6873807</v>
      </c>
      <c r="O1306" s="2">
        <v>-0.3777381</v>
      </c>
      <c r="P1306" s="2">
        <v>0.0</v>
      </c>
      <c r="Q1306" s="2">
        <v>0.0</v>
      </c>
      <c r="R1306" s="7">
        <v>0.0</v>
      </c>
      <c r="S1306" s="1">
        <v>0.0</v>
      </c>
      <c r="T1306" s="1">
        <v>0.0</v>
      </c>
      <c r="U1306" s="7">
        <v>0.0</v>
      </c>
      <c r="V1306" s="7"/>
      <c r="W1306" s="7"/>
      <c r="X1306" s="7"/>
      <c r="Y1306" s="7"/>
      <c r="Z1306" s="7"/>
    </row>
    <row r="1307">
      <c r="A1307" s="1" t="s">
        <v>1202</v>
      </c>
      <c r="B1307" s="2">
        <v>-0.4636838</v>
      </c>
      <c r="C1307" s="2">
        <v>-0.6411371</v>
      </c>
      <c r="D1307" s="2">
        <v>-1.3618032</v>
      </c>
      <c r="E1307" s="2">
        <v>0.65733521</v>
      </c>
      <c r="F1307" s="2">
        <v>-0.7824933</v>
      </c>
      <c r="G1307" s="2">
        <v>-0.3369621</v>
      </c>
      <c r="H1307" s="2">
        <v>0.24102003</v>
      </c>
      <c r="I1307" s="2">
        <v>-1.022134</v>
      </c>
      <c r="J1307" s="2">
        <v>-0.4340211</v>
      </c>
      <c r="K1307" s="2">
        <v>0.28483394</v>
      </c>
      <c r="L1307" s="2">
        <v>0.03054169</v>
      </c>
      <c r="M1307" s="2">
        <v>-0.7155893</v>
      </c>
      <c r="N1307" s="2">
        <v>-3.3090799</v>
      </c>
      <c r="O1307" s="2">
        <v>-0.6627865</v>
      </c>
      <c r="P1307" s="2">
        <v>0.0</v>
      </c>
      <c r="Q1307" s="2">
        <v>0.0</v>
      </c>
      <c r="R1307" s="7">
        <v>0.0</v>
      </c>
      <c r="S1307" s="1">
        <v>0.0</v>
      </c>
      <c r="T1307" s="1">
        <v>0.0</v>
      </c>
      <c r="U1307" s="7">
        <v>0.0</v>
      </c>
      <c r="V1307" s="7"/>
      <c r="W1307" s="7"/>
      <c r="X1307" s="7"/>
      <c r="Y1307" s="7"/>
      <c r="Z1307" s="7"/>
    </row>
    <row r="1308">
      <c r="A1308" s="1" t="s">
        <v>1186</v>
      </c>
      <c r="B1308" s="2">
        <v>-0.4793255</v>
      </c>
      <c r="C1308" s="2">
        <v>0.74556412</v>
      </c>
      <c r="D1308" s="2">
        <v>-1.3618032</v>
      </c>
      <c r="E1308" s="2">
        <v>1.2439059</v>
      </c>
      <c r="F1308" s="2">
        <v>-0.770666</v>
      </c>
      <c r="G1308" s="2">
        <v>0.84252121</v>
      </c>
      <c r="H1308" s="2">
        <v>-0.8165638</v>
      </c>
      <c r="I1308" s="2">
        <v>0.80439063</v>
      </c>
      <c r="J1308" s="2">
        <v>0.22219311</v>
      </c>
      <c r="K1308" s="2">
        <v>1.20762022</v>
      </c>
      <c r="L1308" s="2">
        <v>-0.2366225</v>
      </c>
      <c r="M1308" s="2">
        <v>0.61837476</v>
      </c>
      <c r="N1308" s="2">
        <v>1.03413962</v>
      </c>
      <c r="O1308" s="2">
        <v>0.23887765</v>
      </c>
      <c r="P1308" s="2">
        <v>0.0</v>
      </c>
      <c r="Q1308" s="2">
        <v>0.0</v>
      </c>
      <c r="R1308" s="7">
        <v>0.0</v>
      </c>
      <c r="S1308" s="1">
        <v>0.0</v>
      </c>
      <c r="T1308" s="1">
        <v>0.0</v>
      </c>
      <c r="U1308" s="7">
        <v>0.0</v>
      </c>
      <c r="V1308" s="7"/>
      <c r="W1308" s="7"/>
      <c r="X1308" s="7"/>
      <c r="Y1308" s="7"/>
      <c r="Z1308" s="7"/>
    </row>
    <row r="1309">
      <c r="A1309" s="1" t="s">
        <v>1144</v>
      </c>
      <c r="B1309" s="2">
        <v>-0.5043521</v>
      </c>
      <c r="C1309" s="2">
        <v>-0.2799498</v>
      </c>
      <c r="D1309" s="2">
        <v>0.40796119</v>
      </c>
      <c r="E1309" s="2">
        <v>0.49485789</v>
      </c>
      <c r="F1309" s="2">
        <v>-0.116782</v>
      </c>
      <c r="G1309" s="2">
        <v>-0.182386</v>
      </c>
      <c r="H1309" s="2">
        <v>0.27913116</v>
      </c>
      <c r="I1309" s="2">
        <v>-0.1523603</v>
      </c>
      <c r="J1309" s="2">
        <v>0.49737972</v>
      </c>
      <c r="K1309" s="2">
        <v>-0.4550578</v>
      </c>
      <c r="L1309" s="2">
        <v>-0.1406265</v>
      </c>
      <c r="M1309" s="2">
        <v>-0.0262751</v>
      </c>
      <c r="N1309" s="2">
        <v>0.86222568</v>
      </c>
      <c r="O1309" s="2">
        <v>-0.3759407</v>
      </c>
      <c r="P1309" s="2">
        <v>0.0</v>
      </c>
      <c r="Q1309" s="2">
        <v>0.0</v>
      </c>
      <c r="R1309" s="7">
        <v>0.0</v>
      </c>
      <c r="S1309" s="1">
        <v>0.0</v>
      </c>
      <c r="T1309" s="1">
        <v>0.0</v>
      </c>
      <c r="U1309" s="7">
        <v>0.0</v>
      </c>
      <c r="V1309" s="7"/>
      <c r="W1309" s="7"/>
      <c r="X1309" s="7"/>
      <c r="Y1309" s="7"/>
      <c r="Z1309" s="7"/>
    </row>
    <row r="1310">
      <c r="A1310" s="1" t="s">
        <v>1153</v>
      </c>
      <c r="B1310" s="2">
        <v>-0.5106088</v>
      </c>
      <c r="C1310" s="2">
        <v>-0.8905283</v>
      </c>
      <c r="D1310" s="2">
        <v>0.81836344</v>
      </c>
      <c r="E1310" s="2">
        <v>0.0487337</v>
      </c>
      <c r="F1310" s="2">
        <v>0.26338302</v>
      </c>
      <c r="G1310" s="2">
        <v>0.26454077</v>
      </c>
      <c r="H1310" s="2">
        <v>0.26960337</v>
      </c>
      <c r="I1310" s="2">
        <v>0.45648118</v>
      </c>
      <c r="J1310" s="2">
        <v>1.44994874</v>
      </c>
      <c r="K1310" s="2">
        <v>0.2349536</v>
      </c>
      <c r="L1310" s="2">
        <v>-0.273366</v>
      </c>
      <c r="M1310" s="2">
        <v>0.44471779</v>
      </c>
      <c r="N1310" s="2">
        <v>1.80423442</v>
      </c>
      <c r="O1310" s="2">
        <v>-0.0510208</v>
      </c>
      <c r="P1310" s="2">
        <v>0.0</v>
      </c>
      <c r="Q1310" s="2">
        <v>0.0</v>
      </c>
      <c r="R1310" s="7">
        <v>0.0</v>
      </c>
      <c r="S1310" s="1">
        <v>0.0</v>
      </c>
      <c r="T1310" s="1">
        <v>0.0</v>
      </c>
      <c r="U1310" s="7">
        <v>0.0</v>
      </c>
      <c r="V1310" s="7"/>
      <c r="W1310" s="7"/>
      <c r="X1310" s="7"/>
      <c r="Y1310" s="7"/>
      <c r="Z1310" s="7"/>
    </row>
    <row r="1311">
      <c r="A1311" s="1" t="s">
        <v>1130</v>
      </c>
      <c r="B1311" s="2">
        <v>-0.5246863</v>
      </c>
      <c r="C1311" s="2">
        <v>-2.2535804</v>
      </c>
      <c r="D1311" s="2">
        <v>-1.7340639</v>
      </c>
      <c r="E1311" s="2">
        <v>0.30484203</v>
      </c>
      <c r="F1311" s="2">
        <v>-0.7774245</v>
      </c>
      <c r="G1311" s="2">
        <v>-1.855841</v>
      </c>
      <c r="H1311" s="2">
        <v>2.20374311</v>
      </c>
      <c r="I1311" s="2">
        <v>-2.1528396</v>
      </c>
      <c r="J1311" s="2">
        <v>-1.3230855</v>
      </c>
      <c r="K1311" s="2">
        <v>-1.7685734</v>
      </c>
      <c r="L1311" s="2">
        <v>0.99850282</v>
      </c>
      <c r="M1311" s="2">
        <v>-0.9441365</v>
      </c>
      <c r="N1311" s="2">
        <v>-1.1837477</v>
      </c>
      <c r="O1311" s="2">
        <v>-1.2514375</v>
      </c>
      <c r="P1311" s="2">
        <v>0.0</v>
      </c>
      <c r="Q1311" s="2">
        <v>0.0</v>
      </c>
      <c r="R1311" s="7">
        <v>0.0</v>
      </c>
      <c r="S1311" s="1">
        <v>0.0</v>
      </c>
      <c r="T1311" s="1">
        <v>0.0</v>
      </c>
      <c r="U1311" s="7">
        <v>0.0</v>
      </c>
      <c r="V1311" s="7"/>
      <c r="W1311" s="7"/>
      <c r="X1311" s="7"/>
      <c r="Y1311" s="7"/>
      <c r="Z1311" s="7"/>
    </row>
    <row r="1312">
      <c r="A1312" s="1" t="s">
        <v>1148</v>
      </c>
      <c r="B1312" s="2">
        <v>-0.5809963</v>
      </c>
      <c r="C1312" s="2">
        <v>0.26613098</v>
      </c>
      <c r="D1312" s="2">
        <v>0.12418864</v>
      </c>
      <c r="E1312" s="2">
        <v>1.38986011</v>
      </c>
      <c r="F1312" s="2">
        <v>0.35293301</v>
      </c>
      <c r="G1312" s="2">
        <v>0.86268332</v>
      </c>
      <c r="H1312" s="2">
        <v>-0.5783692</v>
      </c>
      <c r="I1312" s="2">
        <v>0.1955491</v>
      </c>
      <c r="J1312" s="2">
        <v>-0.4340211</v>
      </c>
      <c r="K1312" s="2">
        <v>-0.0393883</v>
      </c>
      <c r="L1312" s="2">
        <v>-2.4814601</v>
      </c>
      <c r="M1312" s="2">
        <v>0.23568073</v>
      </c>
      <c r="N1312" s="2">
        <v>-5.4987512</v>
      </c>
      <c r="O1312" s="2">
        <v>-0.7497593</v>
      </c>
      <c r="P1312" s="2">
        <v>0.0</v>
      </c>
      <c r="Q1312" s="2">
        <v>0.0</v>
      </c>
      <c r="R1312" s="7">
        <v>0.0</v>
      </c>
      <c r="S1312" s="1">
        <v>0.0</v>
      </c>
      <c r="T1312" s="1">
        <v>0.0</v>
      </c>
      <c r="U1312" s="7">
        <v>1.0</v>
      </c>
      <c r="V1312" s="7"/>
      <c r="W1312" s="7"/>
      <c r="X1312" s="7"/>
      <c r="Y1312" s="7"/>
      <c r="Z1312" s="7"/>
    </row>
    <row r="1313">
      <c r="A1313" s="1" t="s">
        <v>1236</v>
      </c>
      <c r="B1313" s="2">
        <v>-0.6091513</v>
      </c>
      <c r="C1313" s="2">
        <v>0.75416381</v>
      </c>
      <c r="D1313" s="2">
        <v>-0.0909293</v>
      </c>
      <c r="E1313" s="2">
        <v>-0.2514363</v>
      </c>
      <c r="F1313" s="2">
        <v>1.21970937</v>
      </c>
      <c r="G1313" s="2">
        <v>-0.5453039</v>
      </c>
      <c r="H1313" s="2">
        <v>-0.0448134</v>
      </c>
      <c r="I1313" s="2">
        <v>0.36950382</v>
      </c>
      <c r="J1313" s="2">
        <v>-0.6986236</v>
      </c>
      <c r="K1313" s="2">
        <v>0.28483394</v>
      </c>
      <c r="L1313" s="2">
        <v>-0.6602214</v>
      </c>
      <c r="M1313" s="2">
        <v>-0.4195054</v>
      </c>
      <c r="N1313" s="2">
        <v>-2.5493301</v>
      </c>
      <c r="O1313" s="2">
        <v>0.11201505</v>
      </c>
      <c r="P1313" s="2">
        <v>0.0</v>
      </c>
      <c r="Q1313" s="2">
        <v>0.0</v>
      </c>
      <c r="R1313" s="7">
        <v>0.0</v>
      </c>
      <c r="S1313" s="1">
        <v>0.0</v>
      </c>
      <c r="T1313" s="1">
        <v>0.0</v>
      </c>
      <c r="U1313" s="7">
        <v>0.0</v>
      </c>
      <c r="V1313" s="7"/>
      <c r="W1313" s="7"/>
      <c r="X1313" s="7"/>
      <c r="Y1313" s="7"/>
      <c r="Z1313" s="7"/>
    </row>
    <row r="1314">
      <c r="A1314" s="1" t="s">
        <v>1138</v>
      </c>
      <c r="B1314" s="2">
        <v>-0.6263571</v>
      </c>
      <c r="C1314" s="2">
        <v>0.44027486</v>
      </c>
      <c r="D1314" s="2">
        <v>-0.3167268</v>
      </c>
      <c r="E1314" s="2">
        <v>0.40122689</v>
      </c>
      <c r="F1314" s="2">
        <v>-1.6171669</v>
      </c>
      <c r="G1314" s="2">
        <v>-0.7906096</v>
      </c>
      <c r="H1314" s="2">
        <v>0.92702033</v>
      </c>
      <c r="I1314" s="2">
        <v>0.1955491</v>
      </c>
      <c r="J1314" s="2">
        <v>-0.9949784</v>
      </c>
      <c r="K1314" s="2">
        <v>-0.9788013</v>
      </c>
      <c r="L1314" s="2">
        <v>0.02481177</v>
      </c>
      <c r="M1314" s="2">
        <v>-1.2856912</v>
      </c>
      <c r="N1314" s="2">
        <v>-0.247372</v>
      </c>
      <c r="O1314" s="2">
        <v>-1.2238874</v>
      </c>
      <c r="P1314" s="2">
        <v>0.0</v>
      </c>
      <c r="Q1314" s="2">
        <v>0.0</v>
      </c>
      <c r="R1314" s="7">
        <v>0.0</v>
      </c>
      <c r="S1314" s="1">
        <v>0.0</v>
      </c>
      <c r="T1314" s="1">
        <v>0.0</v>
      </c>
      <c r="U1314" s="7">
        <v>1.0</v>
      </c>
      <c r="V1314" s="7"/>
      <c r="W1314" s="7"/>
      <c r="X1314" s="7"/>
      <c r="Y1314" s="7"/>
      <c r="Z1314" s="7"/>
    </row>
    <row r="1315">
      <c r="A1315" s="1" t="s">
        <v>1222</v>
      </c>
      <c r="B1315" s="2">
        <v>-0.6388705</v>
      </c>
      <c r="C1315" s="2">
        <v>0.549921</v>
      </c>
      <c r="D1315" s="2">
        <v>0.66274623</v>
      </c>
      <c r="E1315" s="2">
        <v>0.00742591</v>
      </c>
      <c r="F1315" s="2">
        <v>0.73140846</v>
      </c>
      <c r="G1315" s="2">
        <v>0.66442259</v>
      </c>
      <c r="H1315" s="2">
        <v>-0.4449803</v>
      </c>
      <c r="I1315" s="2">
        <v>-0.065383</v>
      </c>
      <c r="J1315" s="2">
        <v>-0.0212412</v>
      </c>
      <c r="K1315" s="2">
        <v>1.09123276</v>
      </c>
      <c r="L1315" s="2">
        <v>0.32338305</v>
      </c>
      <c r="M1315" s="2">
        <v>0.86791284</v>
      </c>
      <c r="N1315" s="2">
        <v>2.52072528</v>
      </c>
      <c r="O1315" s="2">
        <v>0.70650906</v>
      </c>
      <c r="P1315" s="2">
        <v>0.0</v>
      </c>
      <c r="Q1315" s="2">
        <v>0.0</v>
      </c>
      <c r="R1315" s="7">
        <v>0.0</v>
      </c>
      <c r="S1315" s="1">
        <v>0.0</v>
      </c>
      <c r="T1315" s="1">
        <v>0.0</v>
      </c>
      <c r="U1315" s="7">
        <v>0.0</v>
      </c>
      <c r="V1315" s="7"/>
      <c r="W1315" s="7"/>
      <c r="X1315" s="7"/>
      <c r="Y1315" s="7"/>
      <c r="Z1315" s="7"/>
    </row>
    <row r="1316">
      <c r="A1316" s="1" t="s">
        <v>1190</v>
      </c>
      <c r="B1316" s="2">
        <v>-0.6466913</v>
      </c>
      <c r="C1316" s="2">
        <v>-0.8496798</v>
      </c>
      <c r="D1316" s="2">
        <v>0.2889598</v>
      </c>
      <c r="E1316" s="2">
        <v>0.65733521</v>
      </c>
      <c r="F1316" s="2">
        <v>0.70775375</v>
      </c>
      <c r="G1316" s="2">
        <v>0.19733374</v>
      </c>
      <c r="H1316" s="2">
        <v>-0.3782858</v>
      </c>
      <c r="I1316" s="2">
        <v>0.89136799</v>
      </c>
      <c r="J1316" s="2">
        <v>1.23826673</v>
      </c>
      <c r="K1316" s="2">
        <v>-0.247223</v>
      </c>
      <c r="L1316" s="2">
        <v>-0.0313583</v>
      </c>
      <c r="M1316" s="2">
        <v>0.30930895</v>
      </c>
      <c r="N1316" s="2">
        <v>0.37952764</v>
      </c>
      <c r="O1316" s="2">
        <v>0.18983198</v>
      </c>
      <c r="P1316" s="2">
        <v>0.0</v>
      </c>
      <c r="Q1316" s="2">
        <v>0.0</v>
      </c>
      <c r="R1316" s="7">
        <v>0.0</v>
      </c>
      <c r="S1316" s="1">
        <v>0.0</v>
      </c>
      <c r="T1316" s="1">
        <v>0.0</v>
      </c>
      <c r="U1316" s="7">
        <v>0.0</v>
      </c>
      <c r="V1316" s="7"/>
      <c r="W1316" s="7"/>
      <c r="X1316" s="7"/>
      <c r="Y1316" s="7"/>
      <c r="Z1316" s="7"/>
    </row>
    <row r="1317">
      <c r="A1317" s="1" t="s">
        <v>1203</v>
      </c>
      <c r="B1317" s="2">
        <v>-0.6638971</v>
      </c>
      <c r="C1317" s="2">
        <v>-0.4841926</v>
      </c>
      <c r="D1317" s="2">
        <v>-1.6593066</v>
      </c>
      <c r="E1317" s="2">
        <v>0.10656462</v>
      </c>
      <c r="F1317" s="2">
        <v>-0.7723556</v>
      </c>
      <c r="G1317" s="2">
        <v>-0.4881779</v>
      </c>
      <c r="H1317" s="2">
        <v>0.61260352</v>
      </c>
      <c r="I1317" s="2">
        <v>-0.6742245</v>
      </c>
      <c r="J1317" s="2">
        <v>-0.8256328</v>
      </c>
      <c r="K1317" s="2">
        <v>-0.4051774</v>
      </c>
      <c r="L1317" s="2">
        <v>-0.2473367</v>
      </c>
      <c r="M1317" s="2">
        <v>-1.0519053</v>
      </c>
      <c r="N1317" s="2">
        <v>-5.5322584</v>
      </c>
      <c r="O1317" s="2">
        <v>-1.0880821</v>
      </c>
      <c r="P1317" s="2">
        <v>0.0</v>
      </c>
      <c r="Q1317" s="2">
        <v>0.0</v>
      </c>
      <c r="R1317" s="7">
        <v>0.0</v>
      </c>
      <c r="S1317" s="1">
        <v>0.0</v>
      </c>
      <c r="T1317" s="1">
        <v>0.0</v>
      </c>
      <c r="U1317" s="7">
        <v>0.0</v>
      </c>
      <c r="V1317" s="7"/>
      <c r="W1317" s="7"/>
      <c r="X1317" s="7"/>
      <c r="Y1317" s="7"/>
      <c r="Z1317" s="7"/>
    </row>
    <row r="1318">
      <c r="A1318" s="1" t="s">
        <v>1259</v>
      </c>
      <c r="B1318" s="2">
        <v>-0.690488</v>
      </c>
      <c r="C1318" s="2">
        <v>0.65096744</v>
      </c>
      <c r="D1318" s="2">
        <v>0.23403608</v>
      </c>
      <c r="E1318" s="2">
        <v>0.44253468</v>
      </c>
      <c r="F1318" s="2">
        <v>1.70801028</v>
      </c>
      <c r="G1318" s="2">
        <v>1.06430441</v>
      </c>
      <c r="H1318" s="2">
        <v>-0.7784526</v>
      </c>
      <c r="I1318" s="2">
        <v>0.63043591</v>
      </c>
      <c r="J1318" s="2">
        <v>-0.2329232</v>
      </c>
      <c r="K1318" s="2">
        <v>0.58411597</v>
      </c>
      <c r="L1318" s="2">
        <v>1.52622451</v>
      </c>
      <c r="M1318" s="2">
        <v>0.71547197</v>
      </c>
      <c r="N1318" s="2">
        <v>6.63842472</v>
      </c>
      <c r="O1318" s="2">
        <v>1.58693078</v>
      </c>
      <c r="P1318" s="2">
        <v>0.0</v>
      </c>
      <c r="Q1318" s="2">
        <v>0.0</v>
      </c>
      <c r="R1318" s="7">
        <v>0.0</v>
      </c>
      <c r="S1318" s="1">
        <v>0.0</v>
      </c>
      <c r="T1318" s="1">
        <v>0.0</v>
      </c>
      <c r="U1318" s="7">
        <v>0.0</v>
      </c>
      <c r="V1318" s="7"/>
      <c r="W1318" s="7"/>
      <c r="X1318" s="7"/>
      <c r="Y1318" s="7"/>
      <c r="Z1318" s="7"/>
    </row>
    <row r="1319">
      <c r="A1319" s="1" t="s">
        <v>1159</v>
      </c>
      <c r="B1319" s="2">
        <v>-0.7155147</v>
      </c>
      <c r="C1319" s="2">
        <v>-1.3377126</v>
      </c>
      <c r="D1319" s="2">
        <v>-1.4716506</v>
      </c>
      <c r="E1319" s="2">
        <v>0.32687285</v>
      </c>
      <c r="F1319" s="2">
        <v>-0.0035773</v>
      </c>
      <c r="G1319" s="2">
        <v>-1.5231662</v>
      </c>
      <c r="H1319" s="2">
        <v>1.51774281</v>
      </c>
      <c r="I1319" s="2">
        <v>-0.5872471</v>
      </c>
      <c r="J1319" s="2">
        <v>-0.8997215</v>
      </c>
      <c r="K1319" s="2">
        <v>-1.5607386</v>
      </c>
      <c r="L1319" s="2">
        <v>0.12431762</v>
      </c>
      <c r="M1319" s="2">
        <v>-2.0786721</v>
      </c>
      <c r="N1319" s="2">
        <v>-3.2889425</v>
      </c>
      <c r="O1319" s="2">
        <v>-1.1887547</v>
      </c>
      <c r="P1319" s="2">
        <v>0.0</v>
      </c>
      <c r="Q1319" s="2">
        <v>0.0</v>
      </c>
      <c r="R1319" s="7">
        <v>0.0</v>
      </c>
      <c r="S1319" s="1">
        <v>0.0</v>
      </c>
      <c r="T1319" s="1">
        <v>0.0</v>
      </c>
      <c r="U1319" s="7">
        <v>0.0</v>
      </c>
      <c r="V1319" s="7"/>
      <c r="W1319" s="7"/>
      <c r="X1319" s="7"/>
      <c r="Y1319" s="7"/>
      <c r="Z1319" s="7"/>
    </row>
    <row r="1320">
      <c r="A1320" s="1" t="s">
        <v>1193</v>
      </c>
      <c r="B1320" s="2">
        <v>-0.7452338</v>
      </c>
      <c r="C1320" s="2">
        <v>0.94980693</v>
      </c>
      <c r="D1320" s="2">
        <v>-0.074147</v>
      </c>
      <c r="E1320" s="2">
        <v>0.54442724</v>
      </c>
      <c r="F1320" s="2">
        <v>-0.5053952</v>
      </c>
      <c r="G1320" s="2">
        <v>0.78539524</v>
      </c>
      <c r="H1320" s="2">
        <v>0.00282548</v>
      </c>
      <c r="I1320" s="2">
        <v>-0.1523603</v>
      </c>
      <c r="J1320" s="2">
        <v>0.51854792</v>
      </c>
      <c r="K1320" s="2">
        <v>-0.097582</v>
      </c>
      <c r="L1320" s="2">
        <v>-0.6049468</v>
      </c>
      <c r="M1320" s="2">
        <v>-0.2177564</v>
      </c>
      <c r="N1320" s="2">
        <v>0.49841722</v>
      </c>
      <c r="O1320" s="2">
        <v>-0.6074234</v>
      </c>
      <c r="P1320" s="2">
        <v>0.0</v>
      </c>
      <c r="Q1320" s="2">
        <v>0.0</v>
      </c>
      <c r="R1320" s="7">
        <v>0.0</v>
      </c>
      <c r="S1320" s="1">
        <v>0.0</v>
      </c>
      <c r="T1320" s="1">
        <v>0.0</v>
      </c>
      <c r="U1320" s="7">
        <v>0.0</v>
      </c>
      <c r="V1320" s="7"/>
      <c r="W1320" s="7"/>
      <c r="X1320" s="7"/>
      <c r="Y1320" s="7"/>
      <c r="Z1320" s="7"/>
    </row>
    <row r="1321">
      <c r="A1321" s="1" t="s">
        <v>1192</v>
      </c>
      <c r="B1321" s="2">
        <v>-0.7483622</v>
      </c>
      <c r="C1321" s="2">
        <v>-0.5056919</v>
      </c>
      <c r="D1321" s="2">
        <v>-0.8949515</v>
      </c>
      <c r="E1321" s="2">
        <v>0.24701112</v>
      </c>
      <c r="F1321" s="2">
        <v>0.20424623</v>
      </c>
      <c r="G1321" s="2">
        <v>0.31494604</v>
      </c>
      <c r="H1321" s="2">
        <v>-0.4545081</v>
      </c>
      <c r="I1321" s="2">
        <v>-0.5002698</v>
      </c>
      <c r="J1321" s="2">
        <v>0.21160901</v>
      </c>
      <c r="K1321" s="2">
        <v>-0.1474623</v>
      </c>
      <c r="L1321" s="2">
        <v>1.25037187</v>
      </c>
      <c r="M1321" s="2">
        <v>-0.0589939</v>
      </c>
      <c r="N1321" s="2">
        <v>-1.1593757</v>
      </c>
      <c r="O1321" s="2">
        <v>0.184911</v>
      </c>
      <c r="P1321" s="2">
        <v>0.0</v>
      </c>
      <c r="Q1321" s="2">
        <v>0.0</v>
      </c>
      <c r="R1321" s="7">
        <v>0.0</v>
      </c>
      <c r="S1321" s="1">
        <v>0.0</v>
      </c>
      <c r="T1321" s="1">
        <v>0.0</v>
      </c>
      <c r="U1321" s="7">
        <v>0.0</v>
      </c>
      <c r="V1321" s="7"/>
      <c r="W1321" s="7"/>
      <c r="X1321" s="7"/>
      <c r="Y1321" s="7"/>
      <c r="Z1321" s="7"/>
    </row>
    <row r="1322">
      <c r="A1322" s="1" t="s">
        <v>1183</v>
      </c>
      <c r="B1322" s="2">
        <v>-0.774953</v>
      </c>
      <c r="C1322" s="2">
        <v>-0.3465975</v>
      </c>
      <c r="D1322" s="2">
        <v>-2.7791403</v>
      </c>
      <c r="E1322" s="2">
        <v>0.43151927</v>
      </c>
      <c r="F1322" s="2">
        <v>-0.6844952</v>
      </c>
      <c r="G1322" s="2">
        <v>-0.4041692</v>
      </c>
      <c r="H1322" s="2">
        <v>0.61260352</v>
      </c>
      <c r="I1322" s="2">
        <v>-0.065383</v>
      </c>
      <c r="J1322" s="2">
        <v>1.74630355</v>
      </c>
      <c r="K1322" s="2">
        <v>0.79195072</v>
      </c>
      <c r="L1322" s="2">
        <v>0.83591013</v>
      </c>
      <c r="M1322" s="2">
        <v>-0.0262751</v>
      </c>
      <c r="N1322" s="2">
        <v>3.20099638</v>
      </c>
      <c r="O1322" s="2">
        <v>0.00102925</v>
      </c>
      <c r="P1322" s="2">
        <v>0.0</v>
      </c>
      <c r="Q1322" s="2">
        <v>0.0</v>
      </c>
      <c r="R1322" s="7">
        <v>0.0</v>
      </c>
      <c r="S1322" s="1">
        <v>0.0</v>
      </c>
      <c r="T1322" s="1">
        <v>0.0</v>
      </c>
      <c r="U1322" s="7">
        <v>0.0</v>
      </c>
      <c r="V1322" s="7"/>
      <c r="W1322" s="7"/>
      <c r="X1322" s="7"/>
      <c r="Y1322" s="7"/>
      <c r="Z1322" s="7"/>
    </row>
    <row r="1323">
      <c r="A1323" s="1" t="s">
        <v>1184</v>
      </c>
      <c r="B1323" s="2">
        <v>-0.8203138</v>
      </c>
      <c r="C1323" s="2">
        <v>-0.0950563</v>
      </c>
      <c r="D1323" s="2">
        <v>-0.212982</v>
      </c>
      <c r="E1323" s="2">
        <v>0.29658047</v>
      </c>
      <c r="F1323" s="2">
        <v>-0.0508868</v>
      </c>
      <c r="G1323" s="2">
        <v>-1.4156349</v>
      </c>
      <c r="H1323" s="2">
        <v>0.85079807</v>
      </c>
      <c r="I1323" s="2">
        <v>0.02159438</v>
      </c>
      <c r="J1323" s="2">
        <v>-0.7515441</v>
      </c>
      <c r="K1323" s="2">
        <v>-0.7293996</v>
      </c>
      <c r="L1323" s="2">
        <v>-1.1155311</v>
      </c>
      <c r="M1323" s="2">
        <v>-1.2649354</v>
      </c>
      <c r="N1323" s="2">
        <v>-4.4373902</v>
      </c>
      <c r="O1323" s="2">
        <v>-1.1452781</v>
      </c>
      <c r="P1323" s="2">
        <v>0.0</v>
      </c>
      <c r="Q1323" s="2">
        <v>0.0</v>
      </c>
      <c r="R1323" s="7">
        <v>0.0</v>
      </c>
      <c r="S1323" s="1">
        <v>0.0</v>
      </c>
      <c r="T1323" s="1">
        <v>0.0</v>
      </c>
      <c r="U1323" s="7">
        <v>0.0</v>
      </c>
      <c r="V1323" s="7"/>
      <c r="W1323" s="7"/>
      <c r="X1323" s="7"/>
      <c r="Y1323" s="7"/>
      <c r="Z1323" s="7"/>
    </row>
    <row r="1324">
      <c r="A1324" s="1" t="s">
        <v>1223</v>
      </c>
      <c r="B1324" s="2">
        <v>-0.8250063</v>
      </c>
      <c r="C1324" s="2">
        <v>0.27258076</v>
      </c>
      <c r="D1324" s="2">
        <v>-0.7057698</v>
      </c>
      <c r="E1324" s="2">
        <v>1.2852137</v>
      </c>
      <c r="F1324" s="2">
        <v>-1.0325575</v>
      </c>
      <c r="G1324" s="2">
        <v>0.19061304</v>
      </c>
      <c r="H1324" s="2">
        <v>0.26960337</v>
      </c>
      <c r="I1324" s="2">
        <v>-0.4132924</v>
      </c>
      <c r="J1324" s="2">
        <v>-0.8256328</v>
      </c>
      <c r="K1324" s="2">
        <v>0.01880546</v>
      </c>
      <c r="L1324" s="2">
        <v>-1.0001009</v>
      </c>
      <c r="M1324" s="2">
        <v>0.56074947</v>
      </c>
      <c r="N1324" s="2">
        <v>-1.1085806</v>
      </c>
      <c r="O1324" s="2">
        <v>-0.827531</v>
      </c>
      <c r="P1324" s="2">
        <v>0.0</v>
      </c>
      <c r="Q1324" s="2">
        <v>0.0</v>
      </c>
      <c r="R1324" s="7">
        <v>0.0</v>
      </c>
      <c r="S1324" s="1">
        <v>0.0</v>
      </c>
      <c r="T1324" s="1">
        <v>0.0</v>
      </c>
      <c r="U1324" s="7">
        <v>0.0</v>
      </c>
      <c r="V1324" s="7"/>
      <c r="W1324" s="7"/>
      <c r="X1324" s="7"/>
      <c r="Y1324" s="7"/>
      <c r="Z1324" s="7"/>
    </row>
    <row r="1325">
      <c r="A1325" s="1" t="s">
        <v>1191</v>
      </c>
      <c r="B1325" s="2">
        <v>-0.8469047</v>
      </c>
      <c r="C1325" s="2">
        <v>-2.6362669</v>
      </c>
      <c r="D1325" s="2">
        <v>-3.0629128</v>
      </c>
      <c r="E1325" s="2">
        <v>-0.7966992</v>
      </c>
      <c r="F1325" s="2">
        <v>0.55568772</v>
      </c>
      <c r="G1325" s="2">
        <v>-2.1750744</v>
      </c>
      <c r="H1325" s="2">
        <v>2.18468754</v>
      </c>
      <c r="I1325" s="2">
        <v>-2.4137717</v>
      </c>
      <c r="J1325" s="2">
        <v>0.27511361</v>
      </c>
      <c r="K1325" s="2">
        <v>-1.5274851</v>
      </c>
      <c r="L1325" s="2">
        <v>0.24866189</v>
      </c>
      <c r="M1325" s="2">
        <v>-1.5964435</v>
      </c>
      <c r="N1325" s="2">
        <v>-7.6319034</v>
      </c>
      <c r="O1325" s="2">
        <v>-1.4321658</v>
      </c>
      <c r="P1325" s="2">
        <v>0.0</v>
      </c>
      <c r="Q1325" s="2">
        <v>0.0</v>
      </c>
      <c r="R1325" s="7">
        <v>0.0</v>
      </c>
      <c r="S1325" s="1">
        <v>0.0</v>
      </c>
      <c r="T1325" s="1">
        <v>0.0</v>
      </c>
      <c r="U1325" s="7">
        <v>0.0</v>
      </c>
      <c r="V1325" s="7"/>
      <c r="W1325" s="7"/>
      <c r="X1325" s="7"/>
      <c r="Y1325" s="7"/>
      <c r="Z1325" s="7"/>
    </row>
    <row r="1326">
      <c r="A1326" s="1" t="s">
        <v>1200</v>
      </c>
      <c r="B1326" s="2">
        <v>-0.8672388</v>
      </c>
      <c r="C1326" s="2">
        <v>0.1349856</v>
      </c>
      <c r="D1326" s="2">
        <v>-0.0299029</v>
      </c>
      <c r="E1326" s="2">
        <v>-1.3557313</v>
      </c>
      <c r="F1326" s="2">
        <v>0.23972831</v>
      </c>
      <c r="G1326" s="2">
        <v>0.01251441</v>
      </c>
      <c r="H1326" s="2">
        <v>0.55543683</v>
      </c>
      <c r="I1326" s="2">
        <v>-0.6742245</v>
      </c>
      <c r="J1326" s="2">
        <v>0.96308013</v>
      </c>
      <c r="K1326" s="2">
        <v>-0.4550578</v>
      </c>
      <c r="L1326" s="2">
        <v>1.17244334</v>
      </c>
      <c r="M1326" s="2">
        <v>-0.8778066</v>
      </c>
      <c r="N1326" s="2">
        <v>-0.0588552</v>
      </c>
      <c r="O1326" s="2">
        <v>-0.300986</v>
      </c>
      <c r="P1326" s="2">
        <v>0.0</v>
      </c>
      <c r="Q1326" s="2">
        <v>0.0</v>
      </c>
      <c r="R1326" s="7">
        <v>0.0</v>
      </c>
      <c r="S1326" s="1">
        <v>0.0</v>
      </c>
      <c r="T1326" s="1">
        <v>0.0</v>
      </c>
      <c r="U1326" s="7">
        <v>0.0</v>
      </c>
      <c r="V1326" s="7"/>
      <c r="W1326" s="7"/>
      <c r="X1326" s="7"/>
      <c r="Y1326" s="7"/>
      <c r="Z1326" s="7"/>
    </row>
    <row r="1327">
      <c r="A1327" s="1" t="s">
        <v>1187</v>
      </c>
      <c r="B1327" s="2">
        <v>-0.8797522</v>
      </c>
      <c r="C1327" s="2">
        <v>-0.4497938</v>
      </c>
      <c r="D1327" s="2">
        <v>0.33320391</v>
      </c>
      <c r="E1327" s="2">
        <v>1.41464479</v>
      </c>
      <c r="F1327" s="2">
        <v>0.20255661</v>
      </c>
      <c r="G1327" s="2">
        <v>-0.9048615</v>
      </c>
      <c r="H1327" s="2">
        <v>0.75552025</v>
      </c>
      <c r="I1327" s="2">
        <v>-1.1091113</v>
      </c>
      <c r="J1327" s="2">
        <v>-0.6986236</v>
      </c>
      <c r="K1327" s="2">
        <v>-0.6628925</v>
      </c>
      <c r="L1327" s="2">
        <v>0.55726593</v>
      </c>
      <c r="M1327" s="2">
        <v>-0.0843468</v>
      </c>
      <c r="N1327" s="2">
        <v>4.11016614</v>
      </c>
      <c r="O1327" s="2">
        <v>-0.187487</v>
      </c>
      <c r="P1327" s="2">
        <v>0.0</v>
      </c>
      <c r="Q1327" s="2">
        <v>0.0</v>
      </c>
      <c r="R1327" s="7">
        <v>0.0</v>
      </c>
      <c r="S1327" s="1">
        <v>0.0</v>
      </c>
      <c r="T1327" s="1">
        <v>0.0</v>
      </c>
      <c r="U1327" s="7">
        <v>1.0</v>
      </c>
      <c r="V1327" s="7"/>
      <c r="W1327" s="7"/>
      <c r="X1327" s="7"/>
      <c r="Y1327" s="7"/>
      <c r="Z1327" s="7"/>
    </row>
    <row r="1328">
      <c r="A1328" s="1" t="s">
        <v>1215</v>
      </c>
      <c r="B1328" s="2">
        <v>-0.8953938</v>
      </c>
      <c r="C1328" s="2">
        <v>1.44858938</v>
      </c>
      <c r="D1328" s="2">
        <v>2.01905701</v>
      </c>
      <c r="E1328" s="2">
        <v>0.75372007</v>
      </c>
      <c r="F1328" s="2">
        <v>0.11131699</v>
      </c>
      <c r="G1328" s="2">
        <v>0.4628015</v>
      </c>
      <c r="H1328" s="2">
        <v>-0.4449803</v>
      </c>
      <c r="I1328" s="2">
        <v>0.54345855</v>
      </c>
      <c r="J1328" s="2">
        <v>0.61380482</v>
      </c>
      <c r="K1328" s="2">
        <v>0.68387665</v>
      </c>
      <c r="L1328" s="2">
        <v>-1.5708407</v>
      </c>
      <c r="M1328" s="2">
        <v>1.21985309</v>
      </c>
      <c r="N1328" s="2">
        <v>2.08429635</v>
      </c>
      <c r="O1328" s="2">
        <v>-0.122594</v>
      </c>
      <c r="P1328" s="2">
        <v>0.0</v>
      </c>
      <c r="Q1328" s="2">
        <v>0.0</v>
      </c>
      <c r="R1328" s="7">
        <v>0.0</v>
      </c>
      <c r="S1328" s="1">
        <v>0.0</v>
      </c>
      <c r="T1328" s="1">
        <v>0.0</v>
      </c>
      <c r="U1328" s="7">
        <v>0.0</v>
      </c>
      <c r="V1328" s="7"/>
      <c r="W1328" s="7"/>
      <c r="X1328" s="7"/>
      <c r="Y1328" s="7"/>
      <c r="Z1328" s="7"/>
    </row>
    <row r="1329">
      <c r="A1329" s="1" t="s">
        <v>1224</v>
      </c>
      <c r="B1329" s="2">
        <v>-0.9360622</v>
      </c>
      <c r="C1329" s="2">
        <v>-0.4003456</v>
      </c>
      <c r="D1329" s="2">
        <v>1.41642174</v>
      </c>
      <c r="E1329" s="2">
        <v>1.15578261</v>
      </c>
      <c r="F1329" s="2">
        <v>0.48134433</v>
      </c>
      <c r="G1329" s="2">
        <v>0.71818821</v>
      </c>
      <c r="H1329" s="2">
        <v>0.70788134</v>
      </c>
      <c r="I1329" s="2">
        <v>-0.4132924</v>
      </c>
      <c r="J1329" s="2">
        <v>0.86782323</v>
      </c>
      <c r="K1329" s="2">
        <v>-0.5049381</v>
      </c>
      <c r="L1329" s="2">
        <v>-0.7423888</v>
      </c>
      <c r="M1329" s="2">
        <v>-0.9755096</v>
      </c>
      <c r="N1329" s="2">
        <v>3.69680988</v>
      </c>
      <c r="O1329" s="2">
        <v>-0.6800521</v>
      </c>
      <c r="P1329" s="2">
        <v>0.0</v>
      </c>
      <c r="Q1329" s="2">
        <v>0.0</v>
      </c>
      <c r="R1329" s="7">
        <v>0.0</v>
      </c>
      <c r="S1329" s="1">
        <v>0.0</v>
      </c>
      <c r="T1329" s="1">
        <v>0.0</v>
      </c>
      <c r="U1329" s="7">
        <v>0.0</v>
      </c>
      <c r="V1329" s="7"/>
      <c r="W1329" s="7"/>
      <c r="X1329" s="7"/>
      <c r="Y1329" s="7"/>
      <c r="Z1329" s="7"/>
    </row>
    <row r="1330">
      <c r="A1330" s="1" t="s">
        <v>1182</v>
      </c>
      <c r="B1330" s="2">
        <v>-0.9376263</v>
      </c>
      <c r="C1330" s="2">
        <v>-1.0023244</v>
      </c>
      <c r="D1330" s="2">
        <v>0.79242724</v>
      </c>
      <c r="E1330" s="2">
        <v>0.01017976</v>
      </c>
      <c r="F1330" s="2">
        <v>0.54217074</v>
      </c>
      <c r="G1330" s="2">
        <v>0.6845847</v>
      </c>
      <c r="H1330" s="2">
        <v>-0.502147</v>
      </c>
      <c r="I1330" s="2">
        <v>0.63043591</v>
      </c>
      <c r="J1330" s="2">
        <v>0.96308013</v>
      </c>
      <c r="K1330" s="2">
        <v>0.90833818</v>
      </c>
      <c r="L1330" s="2">
        <v>0.61370248</v>
      </c>
      <c r="M1330" s="2">
        <v>-0.0430782</v>
      </c>
      <c r="N1330" s="2">
        <v>-0.0410308</v>
      </c>
      <c r="O1330" s="2">
        <v>0.35052186</v>
      </c>
      <c r="P1330" s="2">
        <v>0.0</v>
      </c>
      <c r="Q1330" s="2">
        <v>0.0</v>
      </c>
      <c r="R1330" s="7">
        <v>0.0</v>
      </c>
      <c r="S1330" s="1">
        <v>0.0</v>
      </c>
      <c r="T1330" s="1">
        <v>0.0</v>
      </c>
      <c r="U1330" s="7">
        <v>0.0</v>
      </c>
      <c r="V1330" s="7"/>
      <c r="W1330" s="7"/>
      <c r="X1330" s="7"/>
      <c r="Y1330" s="7"/>
      <c r="Z1330" s="7"/>
    </row>
    <row r="1331">
      <c r="A1331" s="1" t="s">
        <v>1251</v>
      </c>
      <c r="B1331" s="2">
        <v>-0.9485755</v>
      </c>
      <c r="C1331" s="2">
        <v>-1.0216737</v>
      </c>
      <c r="D1331" s="2">
        <v>-1.4243552</v>
      </c>
      <c r="E1331" s="2">
        <v>1.39261397</v>
      </c>
      <c r="F1331" s="2">
        <v>0.12314435</v>
      </c>
      <c r="G1331" s="2">
        <v>-1.9600119</v>
      </c>
      <c r="H1331" s="2">
        <v>1.29860382</v>
      </c>
      <c r="I1331" s="2">
        <v>-0.4132924</v>
      </c>
      <c r="J1331" s="2">
        <v>-0.3493483</v>
      </c>
      <c r="K1331" s="2">
        <v>-1.6355591</v>
      </c>
      <c r="L1331" s="2">
        <v>0.15112226</v>
      </c>
      <c r="M1331" s="2">
        <v>-0.1908543</v>
      </c>
      <c r="N1331" s="2">
        <v>1.33345255</v>
      </c>
      <c r="O1331" s="2">
        <v>-0.6317029</v>
      </c>
      <c r="P1331" s="2">
        <v>0.0</v>
      </c>
      <c r="Q1331" s="2">
        <v>0.0</v>
      </c>
      <c r="R1331" s="7">
        <v>0.0</v>
      </c>
      <c r="S1331" s="1">
        <v>0.0</v>
      </c>
      <c r="T1331" s="1">
        <v>0.0</v>
      </c>
      <c r="U1331" s="7">
        <v>0.0</v>
      </c>
      <c r="V1331" s="7"/>
      <c r="W1331" s="7"/>
      <c r="X1331" s="7"/>
      <c r="Y1331" s="7"/>
      <c r="Z1331" s="7"/>
    </row>
    <row r="1332">
      <c r="A1332" s="1" t="s">
        <v>1097</v>
      </c>
      <c r="B1332" s="2">
        <v>-1.009578</v>
      </c>
      <c r="C1332" s="2">
        <v>-0.0305586</v>
      </c>
      <c r="D1332" s="2">
        <v>-0.5089598</v>
      </c>
      <c r="E1332" s="2">
        <v>-0.1660668</v>
      </c>
      <c r="F1332" s="2">
        <v>-0.757149</v>
      </c>
      <c r="G1332" s="2">
        <v>-0.995591</v>
      </c>
      <c r="H1332" s="2">
        <v>0.18385334</v>
      </c>
      <c r="I1332" s="2">
        <v>1.41323216</v>
      </c>
      <c r="J1332" s="2">
        <v>-0.0212412</v>
      </c>
      <c r="K1332" s="2">
        <v>-0.928921</v>
      </c>
      <c r="L1332" s="2">
        <v>-0.2936479</v>
      </c>
      <c r="M1332" s="2">
        <v>0.26212297</v>
      </c>
      <c r="N1332" s="2">
        <v>-4.0766576</v>
      </c>
      <c r="O1332" s="2">
        <v>-0.762623</v>
      </c>
      <c r="P1332" s="2">
        <v>0.0</v>
      </c>
      <c r="Q1332" s="2">
        <v>0.0</v>
      </c>
      <c r="R1332" s="7">
        <v>0.0</v>
      </c>
      <c r="S1332" s="1">
        <v>0.0</v>
      </c>
      <c r="T1332" s="1">
        <v>0.0</v>
      </c>
      <c r="U1332" s="7">
        <v>0.0</v>
      </c>
      <c r="V1332" s="7"/>
      <c r="W1332" s="7"/>
      <c r="X1332" s="7"/>
      <c r="Y1332" s="7"/>
      <c r="Z1332" s="7"/>
    </row>
    <row r="1333">
      <c r="A1333" s="1" t="s">
        <v>1207</v>
      </c>
      <c r="B1333" s="2">
        <v>-1.1487889</v>
      </c>
      <c r="C1333" s="2">
        <v>0.69826578</v>
      </c>
      <c r="D1333" s="2">
        <v>-0.3930097</v>
      </c>
      <c r="E1333" s="2">
        <v>-2.2259489</v>
      </c>
      <c r="F1333" s="2">
        <v>-0.1269198</v>
      </c>
      <c r="G1333" s="2">
        <v>-0.1958274</v>
      </c>
      <c r="H1333" s="2">
        <v>-0.1305635</v>
      </c>
      <c r="I1333" s="2">
        <v>0.89136799</v>
      </c>
      <c r="J1333" s="2">
        <v>-0.6774554</v>
      </c>
      <c r="K1333" s="2">
        <v>0.70881682</v>
      </c>
      <c r="L1333" s="2">
        <v>0.25802442</v>
      </c>
      <c r="M1333" s="2">
        <v>-0.5281855</v>
      </c>
      <c r="N1333" s="2">
        <v>-7.7788499</v>
      </c>
      <c r="O1333" s="2">
        <v>-0.379462</v>
      </c>
      <c r="P1333" s="2">
        <v>0.0</v>
      </c>
      <c r="Q1333" s="2">
        <v>0.0</v>
      </c>
      <c r="R1333" s="7">
        <v>0.0</v>
      </c>
      <c r="S1333" s="1">
        <v>0.0</v>
      </c>
      <c r="T1333" s="1">
        <v>0.0</v>
      </c>
      <c r="U1333" s="7">
        <v>1.0</v>
      </c>
      <c r="V1333" s="7"/>
      <c r="W1333" s="7"/>
      <c r="X1333" s="7"/>
      <c r="Y1333" s="7"/>
      <c r="Z1333" s="7"/>
    </row>
    <row r="1334">
      <c r="A1334" s="1" t="s">
        <v>1294</v>
      </c>
      <c r="B1334" s="2">
        <v>-1.1487889</v>
      </c>
      <c r="C1334" s="2">
        <v>-1.3807111</v>
      </c>
      <c r="D1334" s="2">
        <v>0.56815538</v>
      </c>
      <c r="E1334" s="2">
        <v>2.50517058</v>
      </c>
      <c r="F1334" s="2">
        <v>-0.398949</v>
      </c>
      <c r="G1334" s="2">
        <v>-0.0143684</v>
      </c>
      <c r="H1334" s="2">
        <v>1.01277037</v>
      </c>
      <c r="I1334" s="2">
        <v>-1.8049302</v>
      </c>
      <c r="J1334" s="2">
        <v>-0.2646755</v>
      </c>
      <c r="K1334" s="2">
        <v>-0.9122942</v>
      </c>
      <c r="L1334" s="2">
        <v>-0.1406265</v>
      </c>
      <c r="M1334" s="2">
        <v>-0.0262751</v>
      </c>
      <c r="N1334" s="2">
        <v>4.24514702</v>
      </c>
      <c r="O1334" s="2">
        <v>-0.9011098</v>
      </c>
      <c r="P1334" s="2">
        <v>0.0</v>
      </c>
      <c r="Q1334" s="2">
        <v>0.0</v>
      </c>
      <c r="R1334" s="7">
        <v>0.0</v>
      </c>
      <c r="S1334" s="1">
        <v>0.0</v>
      </c>
      <c r="T1334" s="1">
        <v>0.0</v>
      </c>
      <c r="U1334" s="7">
        <v>0.0</v>
      </c>
      <c r="V1334" s="7"/>
      <c r="W1334" s="7"/>
      <c r="X1334" s="7"/>
      <c r="Y1334" s="7"/>
      <c r="Z1334" s="7"/>
    </row>
    <row r="1335">
      <c r="A1335" s="1" t="s">
        <v>1284</v>
      </c>
      <c r="B1335" s="2">
        <v>-1.1988422</v>
      </c>
      <c r="C1335" s="2">
        <v>-4.511001</v>
      </c>
      <c r="D1335" s="2">
        <v>-0.4906519</v>
      </c>
      <c r="E1335" s="2">
        <v>-3.3935825</v>
      </c>
      <c r="F1335" s="2">
        <v>-1.6036499</v>
      </c>
      <c r="G1335" s="2">
        <v>-1.8961652</v>
      </c>
      <c r="H1335" s="2">
        <v>2.70871555</v>
      </c>
      <c r="I1335" s="2">
        <v>-2.3267944</v>
      </c>
      <c r="J1335" s="2">
        <v>-1.1960763</v>
      </c>
      <c r="K1335" s="2">
        <v>-2.8493141</v>
      </c>
      <c r="L1335" s="2">
        <v>-0.0654808</v>
      </c>
      <c r="M1335" s="2">
        <v>-2.8845422</v>
      </c>
      <c r="N1335" s="2">
        <v>-21.500492</v>
      </c>
      <c r="O1335" s="2">
        <v>-3.7098125</v>
      </c>
      <c r="P1335" s="2">
        <v>0.0</v>
      </c>
      <c r="Q1335" s="2">
        <v>0.0</v>
      </c>
      <c r="R1335" s="7">
        <v>0.0</v>
      </c>
      <c r="S1335" s="1">
        <v>0.0</v>
      </c>
      <c r="T1335" s="1">
        <v>0.0</v>
      </c>
      <c r="U1335" s="7">
        <v>0.0</v>
      </c>
      <c r="V1335" s="7"/>
      <c r="W1335" s="7"/>
      <c r="X1335" s="7"/>
      <c r="Y1335" s="7"/>
      <c r="Z1335" s="7"/>
    </row>
    <row r="1336">
      <c r="A1336" s="1" t="s">
        <v>1198</v>
      </c>
      <c r="B1336" s="2">
        <v>-1.2645372</v>
      </c>
      <c r="C1336" s="2">
        <v>0.07048786</v>
      </c>
      <c r="D1336" s="2">
        <v>-1.1268517</v>
      </c>
      <c r="E1336" s="2">
        <v>-0.6232064</v>
      </c>
      <c r="F1336" s="2">
        <v>1.19605466</v>
      </c>
      <c r="G1336" s="2">
        <v>-0.6024299</v>
      </c>
      <c r="H1336" s="2">
        <v>0.65071465</v>
      </c>
      <c r="I1336" s="2">
        <v>0.02159438</v>
      </c>
      <c r="J1336" s="2">
        <v>0.40212282</v>
      </c>
      <c r="K1336" s="2">
        <v>-1.0120549</v>
      </c>
      <c r="L1336" s="2">
        <v>0.65272158</v>
      </c>
      <c r="M1336" s="2">
        <v>-1.3321735</v>
      </c>
      <c r="N1336" s="2">
        <v>-1.4997182</v>
      </c>
      <c r="O1336" s="2">
        <v>-0.2832724</v>
      </c>
      <c r="P1336" s="2">
        <v>0.0</v>
      </c>
      <c r="Q1336" s="2">
        <v>0.0</v>
      </c>
      <c r="R1336" s="7">
        <v>0.0</v>
      </c>
      <c r="S1336" s="1">
        <v>0.0</v>
      </c>
      <c r="T1336" s="1">
        <v>0.0</v>
      </c>
      <c r="U1336" s="7">
        <v>0.0</v>
      </c>
      <c r="V1336" s="7"/>
      <c r="W1336" s="7"/>
      <c r="X1336" s="7"/>
      <c r="Y1336" s="7"/>
      <c r="Z1336" s="7"/>
    </row>
    <row r="1337">
      <c r="A1337" s="1" t="s">
        <v>1295</v>
      </c>
      <c r="B1337" s="2">
        <v>-1.4694431</v>
      </c>
      <c r="C1337" s="2">
        <v>-1.5914037</v>
      </c>
      <c r="D1337" s="2">
        <v>-0.6844106</v>
      </c>
      <c r="E1337" s="2">
        <v>-2.5151034</v>
      </c>
      <c r="F1337" s="2">
        <v>-1.4245499</v>
      </c>
      <c r="G1337" s="2">
        <v>-2.6992892</v>
      </c>
      <c r="H1337" s="2">
        <v>3.32802138</v>
      </c>
      <c r="I1337" s="2">
        <v>-2.4137717</v>
      </c>
      <c r="J1337" s="2">
        <v>0.65614122</v>
      </c>
      <c r="K1337" s="2">
        <v>-2.8243739</v>
      </c>
      <c r="L1337" s="2">
        <v>-0.2520213</v>
      </c>
      <c r="M1337" s="2">
        <v>-0.0262751</v>
      </c>
      <c r="N1337" s="2">
        <v>-7.1994901</v>
      </c>
      <c r="O1337" s="2">
        <v>-2.7905205</v>
      </c>
      <c r="P1337" s="2">
        <v>0.0</v>
      </c>
      <c r="Q1337" s="2">
        <v>0.0</v>
      </c>
      <c r="R1337" s="7">
        <v>0.0</v>
      </c>
      <c r="S1337" s="1">
        <v>0.0</v>
      </c>
      <c r="T1337" s="1">
        <v>0.0</v>
      </c>
      <c r="U1337" s="7">
        <v>0.0</v>
      </c>
      <c r="V1337" s="7"/>
      <c r="W1337" s="7"/>
      <c r="X1337" s="7"/>
      <c r="Y1337" s="7"/>
      <c r="Z1337" s="7"/>
    </row>
    <row r="1338">
      <c r="A1338" s="1" t="s">
        <v>1245</v>
      </c>
      <c r="B1338" s="2">
        <v>-1.4991623</v>
      </c>
      <c r="C1338" s="2">
        <v>-2.8641589</v>
      </c>
      <c r="D1338" s="2">
        <v>-1.5799724</v>
      </c>
      <c r="E1338" s="2">
        <v>-0.9481611</v>
      </c>
      <c r="F1338" s="2">
        <v>1.33629333</v>
      </c>
      <c r="G1338" s="2">
        <v>-0.7771682</v>
      </c>
      <c r="H1338" s="2">
        <v>0.9937148</v>
      </c>
      <c r="I1338" s="2">
        <v>-0.3263151</v>
      </c>
      <c r="J1338" s="2">
        <v>1.15359393</v>
      </c>
      <c r="K1338" s="2">
        <v>-0.629639</v>
      </c>
      <c r="L1338" s="2">
        <v>-1.4892083</v>
      </c>
      <c r="M1338" s="2">
        <v>-1.2282217</v>
      </c>
      <c r="N1338" s="2">
        <v>-13.121605</v>
      </c>
      <c r="O1338" s="2">
        <v>-1.4687418</v>
      </c>
      <c r="P1338" s="2">
        <v>0.0</v>
      </c>
      <c r="Q1338" s="2">
        <v>0.0</v>
      </c>
      <c r="R1338" s="7">
        <v>0.0</v>
      </c>
      <c r="S1338" s="1">
        <v>0.0</v>
      </c>
      <c r="T1338" s="1">
        <v>0.0</v>
      </c>
      <c r="U1338" s="7">
        <v>0.0</v>
      </c>
      <c r="V1338" s="7"/>
      <c r="W1338" s="7"/>
      <c r="X1338" s="7"/>
      <c r="Y1338" s="7"/>
      <c r="Z1338" s="7"/>
    </row>
    <row r="1339">
      <c r="A1339" s="1" t="s">
        <v>1206</v>
      </c>
      <c r="B1339" s="2">
        <v>-1.6665281</v>
      </c>
      <c r="C1339" s="2">
        <v>-1.8063961</v>
      </c>
      <c r="D1339" s="2">
        <v>-0.7744245</v>
      </c>
      <c r="E1339" s="2">
        <v>0.0900415</v>
      </c>
      <c r="F1339" s="2">
        <v>-1.2758631</v>
      </c>
      <c r="G1339" s="2">
        <v>-2.4035783</v>
      </c>
      <c r="H1339" s="2">
        <v>2.14657642</v>
      </c>
      <c r="I1339" s="2">
        <v>-1.5439981</v>
      </c>
      <c r="J1339" s="2">
        <v>-1.4924311</v>
      </c>
      <c r="K1339" s="2">
        <v>-2.1177357</v>
      </c>
      <c r="L1339" s="2">
        <v>-0.142603</v>
      </c>
      <c r="M1339" s="2">
        <v>-1.4546496</v>
      </c>
      <c r="N1339" s="2">
        <v>-7.4333313</v>
      </c>
      <c r="O1339" s="2">
        <v>-2.3779964</v>
      </c>
      <c r="P1339" s="2">
        <v>0.0</v>
      </c>
      <c r="Q1339" s="2">
        <v>0.0</v>
      </c>
      <c r="R1339" s="7">
        <v>0.0</v>
      </c>
      <c r="S1339" s="1">
        <v>0.0</v>
      </c>
      <c r="T1339" s="1">
        <v>0.0</v>
      </c>
      <c r="U1339" s="7">
        <v>0.0</v>
      </c>
      <c r="V1339" s="7"/>
      <c r="W1339" s="7"/>
      <c r="X1339" s="7"/>
      <c r="Y1339" s="7"/>
      <c r="Z1339" s="7"/>
    </row>
    <row r="1340">
      <c r="A1340" s="1" t="s">
        <v>1156</v>
      </c>
      <c r="B1340" s="2">
        <v>-1.852664</v>
      </c>
      <c r="C1340" s="2">
        <v>-0.159554</v>
      </c>
      <c r="D1340" s="2">
        <v>-1.4533427</v>
      </c>
      <c r="E1340" s="2">
        <v>0.46731936</v>
      </c>
      <c r="F1340" s="2">
        <v>-0.1387471</v>
      </c>
      <c r="G1340" s="2">
        <v>-2.4271007</v>
      </c>
      <c r="H1340" s="2">
        <v>1.87979852</v>
      </c>
      <c r="I1340" s="2">
        <v>0.10857174</v>
      </c>
      <c r="J1340" s="2">
        <v>-1.4924311</v>
      </c>
      <c r="K1340" s="2">
        <v>-2.1177357</v>
      </c>
      <c r="L1340" s="2">
        <v>-0.1406265</v>
      </c>
      <c r="M1340" s="2">
        <v>-1.3019839</v>
      </c>
      <c r="N1340" s="2">
        <v>-2.4681345</v>
      </c>
      <c r="O1340" s="2">
        <v>-1.4656835</v>
      </c>
      <c r="P1340" s="2">
        <v>0.0</v>
      </c>
      <c r="Q1340" s="2">
        <v>0.0</v>
      </c>
      <c r="R1340" s="7">
        <v>0.0</v>
      </c>
      <c r="S1340" s="1">
        <v>0.0</v>
      </c>
      <c r="T1340" s="1">
        <v>0.0</v>
      </c>
      <c r="U1340" s="7">
        <v>0.0</v>
      </c>
      <c r="V1340" s="7"/>
      <c r="W1340" s="7"/>
      <c r="X1340" s="7"/>
      <c r="Y1340" s="7"/>
      <c r="Z1340" s="7"/>
    </row>
    <row r="1341">
      <c r="A1341" s="1" t="s">
        <v>1209</v>
      </c>
      <c r="B1341" s="2">
        <v>-2.0841607</v>
      </c>
      <c r="C1341" s="2">
        <v>-0.8346303</v>
      </c>
      <c r="D1341" s="2">
        <v>-1.4075729</v>
      </c>
      <c r="E1341" s="2">
        <v>-3.3522748</v>
      </c>
      <c r="F1341" s="2">
        <v>1.11157353</v>
      </c>
      <c r="G1341" s="2">
        <v>-1.8020754</v>
      </c>
      <c r="H1341" s="2">
        <v>1.80357627</v>
      </c>
      <c r="I1341" s="2">
        <v>-2.1528396</v>
      </c>
      <c r="J1341" s="2">
        <v>-0.9949784</v>
      </c>
      <c r="K1341" s="2">
        <v>-1.2365164</v>
      </c>
      <c r="L1341" s="2">
        <v>0.27872383</v>
      </c>
      <c r="M1341" s="2">
        <v>-2.0239023</v>
      </c>
      <c r="N1341" s="2">
        <v>-14.546665</v>
      </c>
      <c r="O1341" s="2">
        <v>-1.7616625</v>
      </c>
      <c r="P1341" s="2">
        <v>0.0</v>
      </c>
      <c r="Q1341" s="2">
        <v>0.0</v>
      </c>
      <c r="R1341" s="7">
        <v>0.0</v>
      </c>
      <c r="S1341" s="1">
        <v>0.0</v>
      </c>
      <c r="T1341" s="1">
        <v>0.0</v>
      </c>
      <c r="U1341" s="7">
        <v>0.0</v>
      </c>
      <c r="V1341" s="7"/>
      <c r="W1341" s="7"/>
      <c r="X1341" s="7"/>
      <c r="Y1341" s="7"/>
      <c r="Z1341" s="7"/>
    </row>
    <row r="1342">
      <c r="A1342" s="1" t="s">
        <v>1265</v>
      </c>
      <c r="B1342" s="2">
        <v>-2.190524</v>
      </c>
      <c r="C1342" s="2">
        <v>-0.3121987</v>
      </c>
      <c r="D1342" s="2">
        <v>-1.2260195</v>
      </c>
      <c r="E1342" s="2">
        <v>-1.1023769</v>
      </c>
      <c r="F1342" s="2">
        <v>0.55568772</v>
      </c>
      <c r="G1342" s="2">
        <v>-3.0857296</v>
      </c>
      <c r="H1342" s="2">
        <v>2.99454901</v>
      </c>
      <c r="I1342" s="2">
        <v>-2.7616812</v>
      </c>
      <c r="J1342" s="2">
        <v>-2.9636211</v>
      </c>
      <c r="K1342" s="2">
        <v>-2.5334052</v>
      </c>
      <c r="L1342" s="2">
        <v>-0.1406265</v>
      </c>
      <c r="M1342" s="2">
        <v>-2.5675644</v>
      </c>
      <c r="N1342" s="2">
        <v>-8.3440437</v>
      </c>
      <c r="O1342" s="2">
        <v>-2.3312781</v>
      </c>
      <c r="P1342" s="2">
        <v>0.0</v>
      </c>
      <c r="Q1342" s="2">
        <v>0.0</v>
      </c>
      <c r="R1342" s="7">
        <v>0.0</v>
      </c>
      <c r="S1342" s="1">
        <v>0.0</v>
      </c>
      <c r="T1342" s="1">
        <v>0.0</v>
      </c>
      <c r="U1342" s="7">
        <v>0.0</v>
      </c>
      <c r="V1342" s="7"/>
      <c r="W1342" s="7"/>
      <c r="X1342" s="7"/>
      <c r="Y1342" s="7"/>
      <c r="Z1342" s="7"/>
    </row>
    <row r="1343">
      <c r="A1343" s="1" t="s">
        <v>1210</v>
      </c>
      <c r="B1343" s="2">
        <v>-2.3672749</v>
      </c>
      <c r="C1343" s="2">
        <v>-0.8281805</v>
      </c>
      <c r="D1343" s="2">
        <v>-1.7279613</v>
      </c>
      <c r="E1343" s="2">
        <v>0.30208818</v>
      </c>
      <c r="F1343" s="2">
        <v>0.64016884</v>
      </c>
      <c r="G1343" s="2">
        <v>-1.5433283</v>
      </c>
      <c r="H1343" s="2">
        <v>1.25096491</v>
      </c>
      <c r="I1343" s="2">
        <v>-1.6309755</v>
      </c>
      <c r="J1343" s="2">
        <v>0.96308013</v>
      </c>
      <c r="K1343" s="2">
        <v>-1.4942315</v>
      </c>
      <c r="L1343" s="2">
        <v>-0.2049117</v>
      </c>
      <c r="M1343" s="2">
        <v>-2.3675903</v>
      </c>
      <c r="N1343" s="2">
        <v>-7.0053947</v>
      </c>
      <c r="O1343" s="2">
        <v>-1.7665891</v>
      </c>
      <c r="P1343" s="2">
        <v>0.0</v>
      </c>
      <c r="Q1343" s="2">
        <v>0.0</v>
      </c>
      <c r="R1343" s="7">
        <v>0.0</v>
      </c>
      <c r="S1343" s="1">
        <v>0.0</v>
      </c>
      <c r="T1343" s="1">
        <v>0.0</v>
      </c>
      <c r="U1343" s="7">
        <v>0.0</v>
      </c>
      <c r="V1343" s="7"/>
      <c r="W1343" s="7"/>
      <c r="X1343" s="7"/>
      <c r="Y1343" s="7"/>
      <c r="Z1343" s="7"/>
    </row>
    <row r="1344">
      <c r="A1344" s="1" t="s">
        <v>1205</v>
      </c>
      <c r="B1344" s="2">
        <v>-2.396994</v>
      </c>
      <c r="C1344" s="2">
        <v>1.07665247</v>
      </c>
      <c r="D1344" s="2">
        <v>-0.3502913</v>
      </c>
      <c r="E1344" s="2">
        <v>-0.838007</v>
      </c>
      <c r="F1344" s="2">
        <v>0.16200567</v>
      </c>
      <c r="G1344" s="2">
        <v>-1.3349865</v>
      </c>
      <c r="H1344" s="2">
        <v>1.8416874</v>
      </c>
      <c r="I1344" s="2">
        <v>-0.065383</v>
      </c>
      <c r="J1344" s="2">
        <v>-0.4340211</v>
      </c>
      <c r="K1344" s="2">
        <v>-1.8433939</v>
      </c>
      <c r="L1344" s="2">
        <v>-0.1406265</v>
      </c>
      <c r="M1344" s="2">
        <v>-0.0262751</v>
      </c>
      <c r="N1344" s="2">
        <v>-0.2604918</v>
      </c>
      <c r="O1344" s="2">
        <v>-1.2846065</v>
      </c>
      <c r="P1344" s="2">
        <v>0.0</v>
      </c>
      <c r="Q1344" s="2">
        <v>0.0</v>
      </c>
      <c r="R1344" s="7">
        <v>0.0</v>
      </c>
      <c r="S1344" s="1">
        <v>0.0</v>
      </c>
      <c r="T1344" s="1">
        <v>0.0</v>
      </c>
      <c r="U1344" s="7">
        <v>0.0</v>
      </c>
      <c r="V1344" s="7"/>
      <c r="W1344" s="7"/>
      <c r="X1344" s="7"/>
      <c r="Y1344" s="7"/>
      <c r="Z1344" s="7"/>
    </row>
    <row r="1345">
      <c r="A1345" s="1" t="s">
        <v>1275</v>
      </c>
      <c r="B1345" s="2">
        <v>-3.1149466</v>
      </c>
      <c r="C1345" s="2">
        <v>-0.6303875</v>
      </c>
      <c r="D1345" s="2">
        <v>0.95414709</v>
      </c>
      <c r="E1345" s="2">
        <v>2.58227846</v>
      </c>
      <c r="F1345" s="2">
        <v>-1.6763036</v>
      </c>
      <c r="G1345" s="2">
        <v>-1.3349865</v>
      </c>
      <c r="H1345" s="2">
        <v>0.97465924</v>
      </c>
      <c r="I1345" s="2">
        <v>0.36950382</v>
      </c>
      <c r="J1345" s="2">
        <v>2.19083576</v>
      </c>
      <c r="K1345" s="2">
        <v>-2.2590634</v>
      </c>
      <c r="L1345" s="2">
        <v>-1.5121346</v>
      </c>
      <c r="M1345" s="2">
        <v>-0.4668096</v>
      </c>
      <c r="N1345" s="2">
        <v>-1.629617</v>
      </c>
      <c r="O1345" s="2">
        <v>-2.6404531</v>
      </c>
      <c r="P1345" s="2">
        <v>0.0</v>
      </c>
      <c r="Q1345" s="2">
        <v>0.0</v>
      </c>
      <c r="R1345" s="7">
        <v>0.0</v>
      </c>
      <c r="S1345" s="1">
        <v>0.0</v>
      </c>
      <c r="T1345" s="1">
        <v>0.0</v>
      </c>
      <c r="U1345" s="7">
        <v>0.0</v>
      </c>
      <c r="V1345" s="7"/>
      <c r="W1345" s="7"/>
      <c r="X1345" s="7"/>
      <c r="Y1345" s="7"/>
      <c r="Z1345" s="7"/>
    </row>
    <row r="1346">
      <c r="A1346" s="1" t="s">
        <v>1234</v>
      </c>
      <c r="B1346" s="2">
        <v>-3.1196391</v>
      </c>
      <c r="C1346" s="2">
        <v>-1.9052926</v>
      </c>
      <c r="D1346" s="2">
        <v>-0.1046602</v>
      </c>
      <c r="E1346" s="2">
        <v>0.5526888</v>
      </c>
      <c r="F1346" s="2">
        <v>-1.9787461</v>
      </c>
      <c r="G1346" s="2">
        <v>-1.2644191</v>
      </c>
      <c r="H1346" s="2">
        <v>2.59438217</v>
      </c>
      <c r="I1346" s="2">
        <v>-3.1095906</v>
      </c>
      <c r="J1346" s="2">
        <v>1.56637384</v>
      </c>
      <c r="K1346" s="2">
        <v>-2.1925563</v>
      </c>
      <c r="L1346" s="2">
        <v>-1.9708758</v>
      </c>
      <c r="M1346" s="2">
        <v>-2.5339004</v>
      </c>
      <c r="N1346" s="2">
        <v>-10.950013</v>
      </c>
      <c r="O1346" s="2">
        <v>-4.3012198</v>
      </c>
      <c r="P1346" s="2">
        <v>0.0</v>
      </c>
      <c r="Q1346" s="2">
        <v>0.0</v>
      </c>
      <c r="R1346" s="7">
        <v>0.0</v>
      </c>
      <c r="S1346" s="1">
        <v>0.0</v>
      </c>
      <c r="T1346" s="1">
        <v>0.0</v>
      </c>
      <c r="U1346" s="7">
        <v>0.0</v>
      </c>
      <c r="V1346" s="7"/>
      <c r="W1346" s="7"/>
      <c r="X1346" s="7"/>
      <c r="Y1346" s="7"/>
      <c r="Z1346" s="7"/>
    </row>
    <row r="1347">
      <c r="A1347" s="1" t="s">
        <v>1296</v>
      </c>
      <c r="B1347" s="2">
        <v>-4.0769093</v>
      </c>
      <c r="C1347" s="2">
        <v>-1.3119135</v>
      </c>
      <c r="D1347" s="2">
        <v>-2.0163108</v>
      </c>
      <c r="E1347" s="2">
        <v>0.9217051</v>
      </c>
      <c r="F1347" s="2">
        <v>4.77129593</v>
      </c>
      <c r="G1347" s="2">
        <v>-1.5231662</v>
      </c>
      <c r="H1347" s="2">
        <v>0.89843698</v>
      </c>
      <c r="I1347" s="2">
        <v>-0.3263151</v>
      </c>
      <c r="J1347" s="2">
        <v>1.74630355</v>
      </c>
      <c r="K1347" s="2">
        <v>-0.5963854</v>
      </c>
      <c r="L1347" s="2">
        <v>-0.1406265</v>
      </c>
      <c r="M1347" s="2">
        <v>-0.3261727</v>
      </c>
      <c r="N1347" s="2">
        <v>-2.2129756</v>
      </c>
      <c r="O1347" s="2">
        <v>0.2160337</v>
      </c>
      <c r="P1347" s="2">
        <v>0.0</v>
      </c>
      <c r="Q1347" s="2">
        <v>0.0</v>
      </c>
      <c r="R1347" s="7">
        <v>0.0</v>
      </c>
      <c r="S1347" s="1">
        <v>0.0</v>
      </c>
      <c r="T1347" s="1">
        <v>0.0</v>
      </c>
      <c r="U1347" s="7">
        <v>0.0</v>
      </c>
      <c r="V1347" s="7"/>
      <c r="W1347" s="7"/>
      <c r="X1347" s="7"/>
      <c r="Y1347" s="7"/>
      <c r="Z1347" s="7"/>
    </row>
    <row r="1348">
      <c r="A1348" s="1" t="s">
        <v>1070</v>
      </c>
      <c r="B1348" s="2">
        <v>1.89210891</v>
      </c>
      <c r="C1348" s="2">
        <v>0.4233031</v>
      </c>
      <c r="D1348" s="2">
        <v>1.52232571</v>
      </c>
      <c r="E1348" s="2">
        <v>0.77241885</v>
      </c>
      <c r="F1348" s="2">
        <v>0.37340161</v>
      </c>
      <c r="G1348" s="2">
        <v>2.24415082</v>
      </c>
      <c r="H1348" s="2">
        <v>-2.0411085</v>
      </c>
      <c r="I1348" s="2">
        <v>-0.4263069</v>
      </c>
      <c r="J1348" s="2">
        <v>1.69239898</v>
      </c>
      <c r="K1348" s="2">
        <v>1.12380236</v>
      </c>
      <c r="L1348" s="2">
        <v>-0.0490688</v>
      </c>
      <c r="M1348" s="2">
        <v>0.91444943</v>
      </c>
      <c r="N1348" s="2">
        <v>2.04760224</v>
      </c>
      <c r="O1348" s="2">
        <v>1.26865309</v>
      </c>
      <c r="P1348" s="2">
        <v>0.0</v>
      </c>
      <c r="Q1348" s="2">
        <v>0.0</v>
      </c>
      <c r="R1348" s="7">
        <v>0.0</v>
      </c>
      <c r="S1348" s="1">
        <v>0.0</v>
      </c>
      <c r="T1348" s="1">
        <v>0.0</v>
      </c>
      <c r="U1348" s="7">
        <v>0.0</v>
      </c>
      <c r="V1348" s="7"/>
      <c r="W1348" s="7"/>
      <c r="X1348" s="7"/>
      <c r="Y1348" s="7"/>
      <c r="Z1348" s="7"/>
    </row>
    <row r="1349">
      <c r="A1349" s="1" t="s">
        <v>1068</v>
      </c>
      <c r="B1349" s="2">
        <v>1.87913138</v>
      </c>
      <c r="C1349" s="2">
        <v>1.38765056</v>
      </c>
      <c r="D1349" s="2">
        <v>-1.0051014</v>
      </c>
      <c r="E1349" s="2">
        <v>0.64974259</v>
      </c>
      <c r="F1349" s="2">
        <v>0.47188788</v>
      </c>
      <c r="G1349" s="2">
        <v>0.91046916</v>
      </c>
      <c r="H1349" s="2">
        <v>-0.8921011</v>
      </c>
      <c r="I1349" s="2">
        <v>1.67844009</v>
      </c>
      <c r="J1349" s="2">
        <v>0.65776717</v>
      </c>
      <c r="K1349" s="2">
        <v>0.32004254</v>
      </c>
      <c r="L1349" s="2">
        <v>-0.2437339</v>
      </c>
      <c r="M1349" s="2">
        <v>1.08666885</v>
      </c>
      <c r="N1349" s="2">
        <v>5.26514315</v>
      </c>
      <c r="O1349" s="2">
        <v>1.5381398</v>
      </c>
      <c r="P1349" s="2">
        <v>0.0</v>
      </c>
      <c r="Q1349" s="2">
        <v>0.0</v>
      </c>
      <c r="R1349" s="7">
        <v>0.0</v>
      </c>
      <c r="S1349" s="1">
        <v>0.0</v>
      </c>
      <c r="T1349" s="1">
        <v>0.0</v>
      </c>
      <c r="U1349" s="7">
        <v>1.0</v>
      </c>
      <c r="V1349" s="7"/>
      <c r="W1349" s="7"/>
      <c r="X1349" s="7"/>
      <c r="Y1349" s="7"/>
      <c r="Z1349" s="7"/>
    </row>
    <row r="1350">
      <c r="A1350" s="1" t="s">
        <v>1071</v>
      </c>
      <c r="B1350" s="2">
        <v>1.86244598</v>
      </c>
      <c r="C1350" s="2">
        <v>0.89537895</v>
      </c>
      <c r="D1350" s="2">
        <v>1.11362329</v>
      </c>
      <c r="E1350" s="2">
        <v>0.21424183</v>
      </c>
      <c r="F1350" s="2">
        <v>-2.0285693</v>
      </c>
      <c r="G1350" s="2">
        <v>0.27277047</v>
      </c>
      <c r="H1350" s="2">
        <v>-0.3225077</v>
      </c>
      <c r="I1350" s="2">
        <v>1.20008849</v>
      </c>
      <c r="J1350" s="2">
        <v>-0.8726257</v>
      </c>
      <c r="K1350" s="2">
        <v>-0.1183719</v>
      </c>
      <c r="L1350" s="2">
        <v>0.36189564</v>
      </c>
      <c r="M1350" s="2">
        <v>-0.055754</v>
      </c>
      <c r="N1350" s="2">
        <v>5.30172994</v>
      </c>
      <c r="O1350" s="2">
        <v>0.2783604</v>
      </c>
      <c r="P1350" s="2">
        <v>0.0</v>
      </c>
      <c r="Q1350" s="2">
        <v>0.0</v>
      </c>
      <c r="R1350" s="7">
        <v>0.0</v>
      </c>
      <c r="S1350" s="1">
        <v>0.0</v>
      </c>
      <c r="T1350" s="1">
        <v>0.0</v>
      </c>
      <c r="U1350" s="7">
        <v>1.0</v>
      </c>
      <c r="V1350" s="7"/>
      <c r="W1350" s="7"/>
      <c r="X1350" s="7"/>
      <c r="Y1350" s="7"/>
      <c r="Z1350" s="7"/>
    </row>
    <row r="1351">
      <c r="A1351" s="1" t="s">
        <v>1086</v>
      </c>
      <c r="B1351" s="2">
        <v>1.72525496</v>
      </c>
      <c r="C1351" s="2">
        <v>2.19043196</v>
      </c>
      <c r="D1351" s="2">
        <v>-0.0032129</v>
      </c>
      <c r="E1351" s="2">
        <v>0.96256707</v>
      </c>
      <c r="F1351" s="2">
        <v>-1.2151456</v>
      </c>
      <c r="G1351" s="2">
        <v>-0.7249194</v>
      </c>
      <c r="H1351" s="2">
        <v>0.51224124</v>
      </c>
      <c r="I1351" s="2">
        <v>1.77411041</v>
      </c>
      <c r="J1351" s="2">
        <v>-1.7994834</v>
      </c>
      <c r="K1351" s="2">
        <v>-0.2553764</v>
      </c>
      <c r="L1351" s="2">
        <v>1.51909804</v>
      </c>
      <c r="M1351" s="2">
        <v>0.99062485</v>
      </c>
      <c r="N1351" s="2">
        <v>16.2209582</v>
      </c>
      <c r="O1351" s="2">
        <v>1.61994431</v>
      </c>
      <c r="P1351" s="2">
        <v>0.0</v>
      </c>
      <c r="Q1351" s="2">
        <v>0.0</v>
      </c>
      <c r="R1351" s="7">
        <v>0.0</v>
      </c>
      <c r="S1351" s="1">
        <v>0.0</v>
      </c>
      <c r="T1351" s="1">
        <v>0.0</v>
      </c>
      <c r="U1351" s="7">
        <v>0.0</v>
      </c>
      <c r="V1351" s="7"/>
      <c r="W1351" s="7"/>
      <c r="X1351" s="7"/>
      <c r="Y1351" s="7"/>
      <c r="Z1351" s="7"/>
    </row>
    <row r="1352">
      <c r="A1352" s="1" t="s">
        <v>1067</v>
      </c>
      <c r="B1352" s="2">
        <v>1.67705271</v>
      </c>
      <c r="C1352" s="2">
        <v>0.05220604</v>
      </c>
      <c r="D1352" s="2">
        <v>-0.0401096</v>
      </c>
      <c r="E1352" s="2">
        <v>1.87343836</v>
      </c>
      <c r="F1352" s="2">
        <v>1.20323969</v>
      </c>
      <c r="G1352" s="2">
        <v>1.02018076</v>
      </c>
      <c r="H1352" s="2">
        <v>-1.7563118</v>
      </c>
      <c r="I1352" s="2">
        <v>1.20008849</v>
      </c>
      <c r="J1352" s="2">
        <v>1.44451844</v>
      </c>
      <c r="K1352" s="2">
        <v>2.36597662</v>
      </c>
      <c r="L1352" s="2">
        <v>1.46935774</v>
      </c>
      <c r="M1352" s="2">
        <v>2.08583467</v>
      </c>
      <c r="N1352" s="2">
        <v>11.44902</v>
      </c>
      <c r="O1352" s="2">
        <v>3.00051727</v>
      </c>
      <c r="P1352" s="2">
        <v>0.0</v>
      </c>
      <c r="Q1352" s="2">
        <v>0.0</v>
      </c>
      <c r="R1352" s="7">
        <v>0.0</v>
      </c>
      <c r="S1352" s="1">
        <v>0.0</v>
      </c>
      <c r="T1352" s="1">
        <v>0.0</v>
      </c>
      <c r="U1352" s="7">
        <v>1.0</v>
      </c>
      <c r="V1352" s="7"/>
      <c r="W1352" s="7"/>
      <c r="X1352" s="7"/>
      <c r="Y1352" s="7"/>
      <c r="Z1352" s="7"/>
    </row>
    <row r="1353">
      <c r="A1353" s="1" t="s">
        <v>1297</v>
      </c>
      <c r="B1353" s="2">
        <v>1.60660327</v>
      </c>
      <c r="C1353" s="2">
        <v>1.3926995</v>
      </c>
      <c r="D1353" s="2">
        <v>-1.03916</v>
      </c>
      <c r="E1353" s="2">
        <v>-0.3623366</v>
      </c>
      <c r="F1353" s="2">
        <v>-0.8066099</v>
      </c>
      <c r="G1353" s="2">
        <v>0.30705535</v>
      </c>
      <c r="H1353" s="2">
        <v>-0.7251513</v>
      </c>
      <c r="I1353" s="2">
        <v>-0.0436257</v>
      </c>
      <c r="J1353" s="2">
        <v>0.94875737</v>
      </c>
      <c r="K1353" s="2">
        <v>1.06900055</v>
      </c>
      <c r="L1353" s="2">
        <v>-0.4442093</v>
      </c>
      <c r="M1353" s="2">
        <v>0.23798386</v>
      </c>
      <c r="N1353" s="2">
        <v>-0.4376177</v>
      </c>
      <c r="O1353" s="2">
        <v>0.51461358</v>
      </c>
      <c r="P1353" s="2">
        <v>0.0</v>
      </c>
      <c r="Q1353" s="2">
        <v>0.0</v>
      </c>
      <c r="R1353" s="7">
        <v>0.0</v>
      </c>
      <c r="S1353" s="1">
        <v>0.0</v>
      </c>
      <c r="T1353" s="1">
        <v>0.0</v>
      </c>
      <c r="U1353" s="7">
        <v>0.0</v>
      </c>
      <c r="V1353" s="7"/>
      <c r="W1353" s="7"/>
      <c r="X1353" s="7"/>
      <c r="Y1353" s="7"/>
      <c r="Z1353" s="7"/>
    </row>
    <row r="1354">
      <c r="A1354" s="1" t="s">
        <v>1225</v>
      </c>
      <c r="B1354" s="2">
        <v>1.5973336</v>
      </c>
      <c r="C1354" s="2">
        <v>-0.8995191</v>
      </c>
      <c r="D1354" s="2">
        <v>-1.1654604</v>
      </c>
      <c r="E1354" s="2">
        <v>-1.4572223</v>
      </c>
      <c r="F1354" s="2">
        <v>0.5831409</v>
      </c>
      <c r="G1354" s="2">
        <v>-0.988913</v>
      </c>
      <c r="H1354" s="2">
        <v>0.23726511</v>
      </c>
      <c r="I1354" s="2">
        <v>0.81740721</v>
      </c>
      <c r="J1354" s="2">
        <v>1.62773449</v>
      </c>
      <c r="K1354" s="2">
        <v>-0.9495326</v>
      </c>
      <c r="L1354" s="2">
        <v>-0.7524325</v>
      </c>
      <c r="M1354" s="2">
        <v>-0.1817549</v>
      </c>
      <c r="N1354" s="2">
        <v>-3.1150695</v>
      </c>
      <c r="O1354" s="2">
        <v>-0.1492147</v>
      </c>
      <c r="P1354" s="2">
        <v>0.0</v>
      </c>
      <c r="Q1354" s="2">
        <v>0.0</v>
      </c>
      <c r="R1354" s="7">
        <v>0.0</v>
      </c>
      <c r="S1354" s="1">
        <v>0.0</v>
      </c>
      <c r="T1354" s="1">
        <v>0.0</v>
      </c>
      <c r="U1354" s="7">
        <v>0.0</v>
      </c>
      <c r="V1354" s="7"/>
      <c r="W1354" s="7"/>
      <c r="X1354" s="7"/>
      <c r="Y1354" s="7"/>
      <c r="Z1354" s="7"/>
    </row>
    <row r="1355">
      <c r="A1355" s="1" t="s">
        <v>1072</v>
      </c>
      <c r="B1355" s="2">
        <v>1.38598527</v>
      </c>
      <c r="C1355" s="2">
        <v>0.71614159</v>
      </c>
      <c r="D1355" s="2">
        <v>0.7134355</v>
      </c>
      <c r="E1355" s="2">
        <v>-1.0155878</v>
      </c>
      <c r="F1355" s="2">
        <v>-0.5002082</v>
      </c>
      <c r="G1355" s="2">
        <v>0.54362099</v>
      </c>
      <c r="H1355" s="2">
        <v>-0.224302</v>
      </c>
      <c r="I1355" s="2">
        <v>0.24338529</v>
      </c>
      <c r="J1355" s="2">
        <v>-1.088174</v>
      </c>
      <c r="K1355" s="2">
        <v>-0.3284455</v>
      </c>
      <c r="L1355" s="2">
        <v>-0.1675026</v>
      </c>
      <c r="M1355" s="2">
        <v>0.06378227</v>
      </c>
      <c r="N1355" s="2">
        <v>0.82995985</v>
      </c>
      <c r="O1355" s="2">
        <v>0.10934515</v>
      </c>
      <c r="P1355" s="2">
        <v>0.0</v>
      </c>
      <c r="Q1355" s="2">
        <v>0.0</v>
      </c>
      <c r="R1355" s="7">
        <v>0.0</v>
      </c>
      <c r="S1355" s="1">
        <v>0.0</v>
      </c>
      <c r="T1355" s="1">
        <v>1.0</v>
      </c>
      <c r="U1355" s="7">
        <v>1.0</v>
      </c>
      <c r="V1355" s="7"/>
      <c r="W1355" s="7"/>
      <c r="X1355" s="7"/>
      <c r="Y1355" s="7"/>
      <c r="Z1355" s="7"/>
    </row>
    <row r="1356">
      <c r="A1356" s="1" t="s">
        <v>1088</v>
      </c>
      <c r="B1356" s="2">
        <v>1.35076055</v>
      </c>
      <c r="C1356" s="2">
        <v>-0.2532548</v>
      </c>
      <c r="D1356" s="2">
        <v>0.44238632</v>
      </c>
      <c r="E1356" s="2">
        <v>0.27864688</v>
      </c>
      <c r="F1356" s="2">
        <v>-0.4874414</v>
      </c>
      <c r="G1356" s="2">
        <v>1.49674053</v>
      </c>
      <c r="H1356" s="2">
        <v>-0.8233571</v>
      </c>
      <c r="I1356" s="2">
        <v>-0.9046585</v>
      </c>
      <c r="J1356" s="2">
        <v>3.4488E-4</v>
      </c>
      <c r="K1356" s="2">
        <v>0.38397798</v>
      </c>
      <c r="L1356" s="2">
        <v>0.89580485</v>
      </c>
      <c r="M1356" s="2">
        <v>0.60725575</v>
      </c>
      <c r="N1356" s="2">
        <v>2.57218145</v>
      </c>
      <c r="O1356" s="2">
        <v>0.64842823</v>
      </c>
      <c r="P1356" s="2">
        <v>0.0</v>
      </c>
      <c r="Q1356" s="2">
        <v>0.0</v>
      </c>
      <c r="R1356" s="7">
        <v>0.0</v>
      </c>
      <c r="S1356" s="1">
        <v>0.0</v>
      </c>
      <c r="T1356" s="1">
        <v>0.0</v>
      </c>
      <c r="U1356" s="7">
        <v>0.0</v>
      </c>
      <c r="V1356" s="7"/>
      <c r="W1356" s="7"/>
      <c r="X1356" s="7"/>
      <c r="Y1356" s="7"/>
      <c r="Z1356" s="7"/>
    </row>
    <row r="1357">
      <c r="A1357" s="1" t="s">
        <v>1077</v>
      </c>
      <c r="B1357" s="2">
        <v>1.26547965</v>
      </c>
      <c r="C1357" s="2">
        <v>-0.2532548</v>
      </c>
      <c r="D1357" s="2">
        <v>1.20870337</v>
      </c>
      <c r="E1357" s="2">
        <v>0.30318213</v>
      </c>
      <c r="F1357" s="2">
        <v>-1.505133</v>
      </c>
      <c r="G1357" s="2">
        <v>0.20420072</v>
      </c>
      <c r="H1357" s="2">
        <v>0.26672684</v>
      </c>
      <c r="I1357" s="2">
        <v>-1.1916695</v>
      </c>
      <c r="J1357" s="2">
        <v>-0.2259808</v>
      </c>
      <c r="K1357" s="2">
        <v>-0.4745836</v>
      </c>
      <c r="L1357" s="2">
        <v>0.05013105</v>
      </c>
      <c r="M1357" s="2">
        <v>-0.9482281</v>
      </c>
      <c r="N1357" s="2">
        <v>0.30487642</v>
      </c>
      <c r="O1357" s="2">
        <v>-0.6587018</v>
      </c>
      <c r="P1357" s="2">
        <v>0.0</v>
      </c>
      <c r="Q1357" s="2">
        <v>0.0</v>
      </c>
      <c r="R1357" s="7">
        <v>0.0</v>
      </c>
      <c r="S1357" s="1">
        <v>0.0</v>
      </c>
      <c r="T1357" s="1">
        <v>0.0</v>
      </c>
      <c r="U1357" s="7">
        <v>0.0</v>
      </c>
      <c r="V1357" s="7"/>
      <c r="W1357" s="7"/>
      <c r="X1357" s="7"/>
      <c r="Y1357" s="7"/>
      <c r="Z1357" s="7"/>
    </row>
    <row r="1358">
      <c r="A1358" s="1" t="s">
        <v>1114</v>
      </c>
      <c r="B1358" s="2">
        <v>1.24879425</v>
      </c>
      <c r="C1358" s="2">
        <v>-0.1800452</v>
      </c>
      <c r="D1358" s="2">
        <v>0.68363428</v>
      </c>
      <c r="E1358" s="2">
        <v>-0.1261848</v>
      </c>
      <c r="F1358" s="2">
        <v>-0.6570567</v>
      </c>
      <c r="G1358" s="2">
        <v>0.76647268</v>
      </c>
      <c r="H1358" s="2">
        <v>-0.2439431</v>
      </c>
      <c r="I1358" s="2">
        <v>-0.5219773</v>
      </c>
      <c r="J1358" s="2">
        <v>1.07808634</v>
      </c>
      <c r="K1358" s="2">
        <v>0.61231884</v>
      </c>
      <c r="L1358" s="2">
        <v>-0.7357101</v>
      </c>
      <c r="M1358" s="2">
        <v>0.20989277</v>
      </c>
      <c r="N1358" s="2">
        <v>-0.5234402</v>
      </c>
      <c r="O1358" s="2">
        <v>-0.1074335</v>
      </c>
      <c r="P1358" s="2">
        <v>0.0</v>
      </c>
      <c r="Q1358" s="2">
        <v>0.0</v>
      </c>
      <c r="R1358" s="7">
        <v>0.0</v>
      </c>
      <c r="S1358" s="1">
        <v>0.0</v>
      </c>
      <c r="T1358" s="1">
        <v>0.0</v>
      </c>
      <c r="U1358" s="7">
        <v>0.0</v>
      </c>
      <c r="V1358" s="7"/>
      <c r="W1358" s="7"/>
      <c r="X1358" s="7"/>
      <c r="Y1358" s="7"/>
      <c r="Z1358" s="7"/>
    </row>
    <row r="1359">
      <c r="A1359" s="1" t="s">
        <v>1274</v>
      </c>
      <c r="B1359" s="2">
        <v>1.20986167</v>
      </c>
      <c r="C1359" s="2">
        <v>-0.0487728</v>
      </c>
      <c r="D1359" s="2">
        <v>0.69498712</v>
      </c>
      <c r="E1359" s="2">
        <v>0.69267928</v>
      </c>
      <c r="F1359" s="2">
        <v>0.42446857</v>
      </c>
      <c r="G1359" s="2">
        <v>1.27731733</v>
      </c>
      <c r="H1359" s="2">
        <v>-1.3045653</v>
      </c>
      <c r="I1359" s="2">
        <v>0.24338529</v>
      </c>
      <c r="J1359" s="2">
        <v>1.121196</v>
      </c>
      <c r="K1359" s="2">
        <v>1.23340597</v>
      </c>
      <c r="L1359" s="2">
        <v>0.24541106</v>
      </c>
      <c r="M1359" s="2">
        <v>1.0832611</v>
      </c>
      <c r="N1359" s="2">
        <v>3.41595157</v>
      </c>
      <c r="O1359" s="2">
        <v>1.26514192</v>
      </c>
      <c r="P1359" s="2">
        <v>0.0</v>
      </c>
      <c r="Q1359" s="2">
        <v>0.0</v>
      </c>
      <c r="R1359" s="7">
        <v>0.0</v>
      </c>
      <c r="S1359" s="1">
        <v>0.0</v>
      </c>
      <c r="T1359" s="1">
        <v>0.0</v>
      </c>
      <c r="U1359" s="7">
        <v>0.0</v>
      </c>
      <c r="V1359" s="7"/>
      <c r="W1359" s="7"/>
      <c r="X1359" s="7"/>
      <c r="Y1359" s="7"/>
      <c r="Z1359" s="7"/>
    </row>
    <row r="1360">
      <c r="A1360" s="1" t="s">
        <v>1080</v>
      </c>
      <c r="B1360" s="2">
        <v>1.19132234</v>
      </c>
      <c r="C1360" s="2">
        <v>0.88528107</v>
      </c>
      <c r="D1360" s="2">
        <v>-0.5041571</v>
      </c>
      <c r="E1360" s="2">
        <v>1.40420164</v>
      </c>
      <c r="F1360" s="2">
        <v>1.98201082</v>
      </c>
      <c r="G1360" s="2">
        <v>0.78361512</v>
      </c>
      <c r="H1360" s="2">
        <v>-1.265283</v>
      </c>
      <c r="I1360" s="2">
        <v>2.06112136</v>
      </c>
      <c r="J1360" s="2">
        <v>-0.0535422</v>
      </c>
      <c r="K1360" s="2">
        <v>1.29734141</v>
      </c>
      <c r="L1360" s="2">
        <v>1.6712713</v>
      </c>
      <c r="M1360" s="2">
        <v>2.35174237</v>
      </c>
      <c r="N1360" s="2">
        <v>14.0170313</v>
      </c>
      <c r="O1360" s="2">
        <v>3.23313419</v>
      </c>
      <c r="P1360" s="2">
        <v>0.0</v>
      </c>
      <c r="Q1360" s="2">
        <v>0.0</v>
      </c>
      <c r="R1360" s="7">
        <v>0.0</v>
      </c>
      <c r="S1360" s="1">
        <v>1.0</v>
      </c>
      <c r="T1360" s="1">
        <v>1.0</v>
      </c>
      <c r="U1360" s="7">
        <v>1.0</v>
      </c>
      <c r="V1360" s="7"/>
      <c r="W1360" s="7"/>
      <c r="X1360" s="7"/>
      <c r="Y1360" s="7"/>
      <c r="Z1360" s="7"/>
    </row>
    <row r="1361">
      <c r="A1361" s="1" t="s">
        <v>1298</v>
      </c>
      <c r="B1361" s="2">
        <v>1.18761447</v>
      </c>
      <c r="C1361" s="2">
        <v>0.41572969</v>
      </c>
      <c r="D1361" s="2">
        <v>0.59423062</v>
      </c>
      <c r="E1361" s="2">
        <v>-1.7363108</v>
      </c>
      <c r="F1361" s="2">
        <v>-1.81883</v>
      </c>
      <c r="G1361" s="2">
        <v>-1.5991837</v>
      </c>
      <c r="H1361" s="2">
        <v>2.58438276</v>
      </c>
      <c r="I1361" s="2">
        <v>-1.5743508</v>
      </c>
      <c r="J1361" s="2">
        <v>-2.0473639</v>
      </c>
      <c r="K1361" s="2">
        <v>-1.7441588</v>
      </c>
      <c r="L1361" s="2">
        <v>-0.1675026</v>
      </c>
      <c r="M1361" s="2">
        <v>-0.7830086</v>
      </c>
      <c r="N1361" s="2">
        <v>3.66574826</v>
      </c>
      <c r="O1361" s="2">
        <v>-1.3977539</v>
      </c>
      <c r="P1361" s="2">
        <v>0.0</v>
      </c>
      <c r="Q1361" s="2">
        <v>0.0</v>
      </c>
      <c r="R1361" s="7">
        <v>0.0</v>
      </c>
      <c r="S1361" s="1">
        <v>0.0</v>
      </c>
      <c r="T1361" s="1">
        <v>0.0</v>
      </c>
      <c r="U1361" s="7">
        <v>0.0</v>
      </c>
      <c r="V1361" s="7"/>
      <c r="W1361" s="7"/>
      <c r="X1361" s="7"/>
      <c r="Y1361" s="7"/>
      <c r="Z1361" s="7"/>
    </row>
    <row r="1362">
      <c r="A1362" s="1" t="s">
        <v>1089</v>
      </c>
      <c r="B1362" s="2">
        <v>1.1097493</v>
      </c>
      <c r="C1362" s="2">
        <v>0.24911468</v>
      </c>
      <c r="D1362" s="2">
        <v>-0.126675</v>
      </c>
      <c r="E1362" s="2">
        <v>1.1128455</v>
      </c>
      <c r="F1362" s="2">
        <v>0.05788075</v>
      </c>
      <c r="G1362" s="2">
        <v>-0.0632213</v>
      </c>
      <c r="H1362" s="2">
        <v>-0.0082493</v>
      </c>
      <c r="I1362" s="2">
        <v>-0.9046585</v>
      </c>
      <c r="J1362" s="2">
        <v>-1.1636159</v>
      </c>
      <c r="K1362" s="2">
        <v>-0.26451</v>
      </c>
      <c r="L1362" s="2">
        <v>-0.0549298</v>
      </c>
      <c r="M1362" s="2">
        <v>-0.5089623</v>
      </c>
      <c r="N1362" s="2">
        <v>-0.474696</v>
      </c>
      <c r="O1362" s="2">
        <v>0.23201449</v>
      </c>
      <c r="P1362" s="2">
        <v>0.0</v>
      </c>
      <c r="Q1362" s="2">
        <v>0.0</v>
      </c>
      <c r="R1362" s="7">
        <v>0.0</v>
      </c>
      <c r="S1362" s="1">
        <v>0.0</v>
      </c>
      <c r="T1362" s="1">
        <v>0.0</v>
      </c>
      <c r="U1362" s="7">
        <v>1.0</v>
      </c>
      <c r="V1362" s="7"/>
      <c r="W1362" s="7"/>
      <c r="X1362" s="7"/>
      <c r="Y1362" s="7"/>
      <c r="Z1362" s="7"/>
    </row>
    <row r="1363">
      <c r="A1363" s="1" t="s">
        <v>1087</v>
      </c>
      <c r="B1363" s="2">
        <v>1.07637851</v>
      </c>
      <c r="C1363" s="2">
        <v>1.10743441</v>
      </c>
      <c r="D1363" s="2">
        <v>0.96745541</v>
      </c>
      <c r="E1363" s="2">
        <v>-0.5770201</v>
      </c>
      <c r="F1363" s="2">
        <v>0.10530007</v>
      </c>
      <c r="G1363" s="2">
        <v>0.40648149</v>
      </c>
      <c r="H1363" s="2">
        <v>-0.293046</v>
      </c>
      <c r="I1363" s="2">
        <v>-0.139296</v>
      </c>
      <c r="J1363" s="2">
        <v>-0.6570774</v>
      </c>
      <c r="K1363" s="2">
        <v>-0.1183719</v>
      </c>
      <c r="L1363" s="2">
        <v>-0.1675026</v>
      </c>
      <c r="M1363" s="2">
        <v>0.32538266</v>
      </c>
      <c r="N1363" s="2">
        <v>2.42113008</v>
      </c>
      <c r="O1363" s="2">
        <v>0.42938262</v>
      </c>
      <c r="P1363" s="2">
        <v>0.0</v>
      </c>
      <c r="Q1363" s="2">
        <v>0.0</v>
      </c>
      <c r="R1363" s="7">
        <v>0.0</v>
      </c>
      <c r="S1363" s="1">
        <v>0.0</v>
      </c>
      <c r="T1363" s="1">
        <v>0.0</v>
      </c>
      <c r="U1363" s="7">
        <v>0.0</v>
      </c>
      <c r="V1363" s="7"/>
      <c r="W1363" s="7"/>
      <c r="X1363" s="7"/>
      <c r="Y1363" s="7"/>
      <c r="Z1363" s="7"/>
    </row>
    <row r="1364">
      <c r="A1364" s="1" t="s">
        <v>1131</v>
      </c>
      <c r="B1364" s="2">
        <v>1.06896278</v>
      </c>
      <c r="C1364" s="2">
        <v>-0.4930794</v>
      </c>
      <c r="D1364" s="2">
        <v>0.61125989</v>
      </c>
      <c r="E1364" s="2">
        <v>-0.6046223</v>
      </c>
      <c r="F1364" s="2">
        <v>1.10657724</v>
      </c>
      <c r="G1364" s="2">
        <v>0.60190528</v>
      </c>
      <c r="H1364" s="2">
        <v>-0.6956896</v>
      </c>
      <c r="I1364" s="2">
        <v>-0.2349663</v>
      </c>
      <c r="J1364" s="2">
        <v>0.7547639</v>
      </c>
      <c r="K1364" s="2">
        <v>0.72192245</v>
      </c>
      <c r="L1364" s="2">
        <v>0.90701922</v>
      </c>
      <c r="M1364" s="2">
        <v>0.1249827</v>
      </c>
      <c r="N1364" s="2">
        <v>4.03688387</v>
      </c>
      <c r="O1364" s="2">
        <v>1.07700174</v>
      </c>
      <c r="P1364" s="2">
        <v>0.0</v>
      </c>
      <c r="Q1364" s="2">
        <v>0.0</v>
      </c>
      <c r="R1364" s="7">
        <v>0.0</v>
      </c>
      <c r="S1364" s="1">
        <v>0.0</v>
      </c>
      <c r="T1364" s="1">
        <v>0.0</v>
      </c>
      <c r="U1364" s="7">
        <v>0.0</v>
      </c>
      <c r="V1364" s="7"/>
      <c r="W1364" s="7"/>
      <c r="X1364" s="7"/>
      <c r="Y1364" s="7"/>
      <c r="Z1364" s="7"/>
    </row>
    <row r="1365">
      <c r="A1365" s="1" t="s">
        <v>1084</v>
      </c>
      <c r="B1365" s="2">
        <v>1.06525491</v>
      </c>
      <c r="C1365" s="2">
        <v>0.9584907</v>
      </c>
      <c r="D1365" s="2">
        <v>0.55023835</v>
      </c>
      <c r="E1365" s="2">
        <v>-0.9971863</v>
      </c>
      <c r="F1365" s="2">
        <v>-0.208397</v>
      </c>
      <c r="G1365" s="2">
        <v>1.35274405</v>
      </c>
      <c r="H1365" s="2">
        <v>-1.2161801</v>
      </c>
      <c r="I1365" s="2">
        <v>0.14771497</v>
      </c>
      <c r="J1365" s="2">
        <v>0.64698976</v>
      </c>
      <c r="K1365" s="2">
        <v>1.507415</v>
      </c>
      <c r="L1365" s="2">
        <v>-0.3029442</v>
      </c>
      <c r="M1365" s="2">
        <v>0.59002189</v>
      </c>
      <c r="N1365" s="2">
        <v>0.16070386</v>
      </c>
      <c r="O1365" s="2">
        <v>0.66802301</v>
      </c>
      <c r="P1365" s="2">
        <v>0.0</v>
      </c>
      <c r="Q1365" s="2">
        <v>0.0</v>
      </c>
      <c r="R1365" s="7">
        <v>0.0</v>
      </c>
      <c r="S1365" s="1">
        <v>0.0</v>
      </c>
      <c r="T1365" s="1">
        <v>0.0</v>
      </c>
      <c r="U1365" s="7">
        <v>0.0</v>
      </c>
      <c r="V1365" s="7"/>
      <c r="W1365" s="7"/>
      <c r="X1365" s="7"/>
      <c r="Y1365" s="7"/>
      <c r="Z1365" s="7"/>
    </row>
    <row r="1366">
      <c r="A1366" s="1" t="s">
        <v>1110</v>
      </c>
      <c r="B1366" s="2">
        <v>1.05598525</v>
      </c>
      <c r="C1366" s="2">
        <v>0.25416362</v>
      </c>
      <c r="D1366" s="2">
        <v>1.13065255</v>
      </c>
      <c r="E1366" s="2">
        <v>0.95336635</v>
      </c>
      <c r="F1366" s="2">
        <v>-0.268583</v>
      </c>
      <c r="G1366" s="2">
        <v>0.94132554</v>
      </c>
      <c r="H1366" s="2">
        <v>-1.265283</v>
      </c>
      <c r="I1366" s="2">
        <v>-0.0436257</v>
      </c>
      <c r="J1366" s="2">
        <v>0.44221888</v>
      </c>
      <c r="K1366" s="2">
        <v>1.29734141</v>
      </c>
      <c r="L1366" s="2">
        <v>0.34834025</v>
      </c>
      <c r="M1366" s="2">
        <v>0.84945566</v>
      </c>
      <c r="N1366" s="2">
        <v>3.00491624</v>
      </c>
      <c r="O1366" s="2">
        <v>1.02504809</v>
      </c>
      <c r="P1366" s="2">
        <v>0.0</v>
      </c>
      <c r="Q1366" s="2">
        <v>0.0</v>
      </c>
      <c r="R1366" s="7">
        <v>0.0</v>
      </c>
      <c r="S1366" s="1">
        <v>0.0</v>
      </c>
      <c r="T1366" s="1">
        <v>0.0</v>
      </c>
      <c r="U1366" s="7">
        <v>0.0</v>
      </c>
      <c r="V1366" s="7"/>
      <c r="W1366" s="7"/>
      <c r="X1366" s="7"/>
      <c r="Y1366" s="7"/>
      <c r="Z1366" s="7"/>
    </row>
    <row r="1367">
      <c r="A1367" s="1" t="s">
        <v>1078</v>
      </c>
      <c r="B1367" s="2">
        <v>1.04856952</v>
      </c>
      <c r="C1367" s="2">
        <v>-0.1118845</v>
      </c>
      <c r="D1367" s="2">
        <v>-0.274262</v>
      </c>
      <c r="E1367" s="2">
        <v>-0.5402172</v>
      </c>
      <c r="F1367" s="2">
        <v>-0.9908157</v>
      </c>
      <c r="G1367" s="2">
        <v>1.23617548</v>
      </c>
      <c r="H1367" s="2">
        <v>-0.0475316</v>
      </c>
      <c r="I1367" s="2">
        <v>-0.139296</v>
      </c>
      <c r="J1367" s="2">
        <v>-1.4330513</v>
      </c>
      <c r="K1367" s="2">
        <v>-0.1275055</v>
      </c>
      <c r="L1367" s="2">
        <v>-1.3286998</v>
      </c>
      <c r="M1367" s="2">
        <v>-0.0383533</v>
      </c>
      <c r="N1367" s="2">
        <v>-6.7174765</v>
      </c>
      <c r="O1367" s="2">
        <v>-0.7523552</v>
      </c>
      <c r="P1367" s="2">
        <v>0.0</v>
      </c>
      <c r="Q1367" s="2">
        <v>0.0</v>
      </c>
      <c r="R1367" s="7">
        <v>0.0</v>
      </c>
      <c r="S1367" s="1">
        <v>0.0</v>
      </c>
      <c r="T1367" s="1">
        <v>0.0</v>
      </c>
      <c r="U1367" s="7">
        <v>0.0</v>
      </c>
      <c r="V1367" s="7"/>
      <c r="W1367" s="7"/>
      <c r="X1367" s="7"/>
      <c r="Y1367" s="7"/>
      <c r="Z1367" s="7"/>
    </row>
    <row r="1368">
      <c r="A1368" s="1" t="s">
        <v>1149</v>
      </c>
      <c r="B1368" s="2">
        <v>1.007783</v>
      </c>
      <c r="C1368" s="2">
        <v>-0.2709261</v>
      </c>
      <c r="D1368" s="2">
        <v>1.48259075</v>
      </c>
      <c r="E1368" s="2">
        <v>-0.1323186</v>
      </c>
      <c r="F1368" s="2">
        <v>-0.1026154</v>
      </c>
      <c r="G1368" s="2">
        <v>0.09448912</v>
      </c>
      <c r="H1368" s="2">
        <v>-0.4501752</v>
      </c>
      <c r="I1368" s="2">
        <v>0.62606657</v>
      </c>
      <c r="J1368" s="2">
        <v>0.02189971</v>
      </c>
      <c r="K1368" s="2">
        <v>0.42964616</v>
      </c>
      <c r="L1368" s="2">
        <v>0.08124863</v>
      </c>
      <c r="M1368" s="2">
        <v>-0.1182502</v>
      </c>
      <c r="N1368" s="2">
        <v>2.3997775</v>
      </c>
      <c r="O1368" s="2">
        <v>0.39749172</v>
      </c>
      <c r="P1368" s="2">
        <v>0.0</v>
      </c>
      <c r="Q1368" s="2">
        <v>0.0</v>
      </c>
      <c r="R1368" s="7">
        <v>0.0</v>
      </c>
      <c r="S1368" s="1">
        <v>0.0</v>
      </c>
      <c r="T1368" s="1">
        <v>0.0</v>
      </c>
      <c r="U1368" s="7">
        <v>0.0</v>
      </c>
      <c r="V1368" s="7"/>
      <c r="W1368" s="7"/>
      <c r="X1368" s="7"/>
      <c r="Y1368" s="7"/>
      <c r="Z1368" s="7"/>
    </row>
    <row r="1369">
      <c r="A1369" s="1" t="s">
        <v>1154</v>
      </c>
      <c r="B1369" s="2">
        <v>0.93918749</v>
      </c>
      <c r="C1369" s="2">
        <v>0.05725498</v>
      </c>
      <c r="D1369" s="2">
        <v>-1.03916</v>
      </c>
      <c r="E1369" s="2">
        <v>1.5268779</v>
      </c>
      <c r="F1369" s="2">
        <v>-2.6359014</v>
      </c>
      <c r="G1369" s="2">
        <v>-0.4094986</v>
      </c>
      <c r="H1369" s="2">
        <v>0.80685852</v>
      </c>
      <c r="I1369" s="2">
        <v>-0.3306366</v>
      </c>
      <c r="J1369" s="2">
        <v>-0.958845</v>
      </c>
      <c r="K1369" s="2">
        <v>-1.0865371</v>
      </c>
      <c r="L1369" s="2">
        <v>1.64163013</v>
      </c>
      <c r="M1369" s="2">
        <v>0.12620945</v>
      </c>
      <c r="N1369" s="2">
        <v>6.63171466</v>
      </c>
      <c r="O1369" s="2">
        <v>-0.1099674</v>
      </c>
      <c r="P1369" s="2">
        <v>0.0</v>
      </c>
      <c r="Q1369" s="2">
        <v>0.0</v>
      </c>
      <c r="R1369" s="7">
        <v>0.0</v>
      </c>
      <c r="S1369" s="1">
        <v>0.0</v>
      </c>
      <c r="T1369" s="1">
        <v>0.0</v>
      </c>
      <c r="U1369" s="7">
        <v>0.0</v>
      </c>
      <c r="V1369" s="7"/>
      <c r="W1369" s="7"/>
      <c r="X1369" s="7"/>
      <c r="Y1369" s="7"/>
      <c r="Z1369" s="7"/>
    </row>
    <row r="1370">
      <c r="A1370" s="1" t="s">
        <v>1219</v>
      </c>
      <c r="B1370" s="2">
        <v>0.90952456</v>
      </c>
      <c r="C1370" s="2">
        <v>0.70351925</v>
      </c>
      <c r="D1370" s="2">
        <v>-0.1862775</v>
      </c>
      <c r="E1370" s="2">
        <v>-0.0433783</v>
      </c>
      <c r="F1370" s="2">
        <v>1.08286758</v>
      </c>
      <c r="G1370" s="2">
        <v>0.69104595</v>
      </c>
      <c r="H1370" s="2">
        <v>-1.6482855</v>
      </c>
      <c r="I1370" s="2">
        <v>2.06112136</v>
      </c>
      <c r="J1370" s="2">
        <v>-0.958845</v>
      </c>
      <c r="K1370" s="2">
        <v>1.42521229</v>
      </c>
      <c r="L1370" s="2">
        <v>0.33541388</v>
      </c>
      <c r="M1370" s="2">
        <v>1.82626975</v>
      </c>
      <c r="N1370" s="2">
        <v>2.70699158</v>
      </c>
      <c r="O1370" s="2">
        <v>1.96245316</v>
      </c>
      <c r="P1370" s="2">
        <v>0.0</v>
      </c>
      <c r="Q1370" s="2">
        <v>0.0</v>
      </c>
      <c r="R1370" s="7">
        <v>0.0</v>
      </c>
      <c r="S1370" s="1">
        <v>0.0</v>
      </c>
      <c r="T1370" s="1">
        <v>0.0</v>
      </c>
      <c r="U1370" s="7">
        <v>0.0</v>
      </c>
      <c r="V1370" s="7"/>
      <c r="W1370" s="7"/>
      <c r="X1370" s="7"/>
      <c r="Y1370" s="7"/>
      <c r="Z1370" s="7"/>
    </row>
    <row r="1371">
      <c r="A1371" s="1" t="s">
        <v>1075</v>
      </c>
      <c r="B1371" s="2">
        <v>0.90396277</v>
      </c>
      <c r="C1371" s="2">
        <v>2.12732022</v>
      </c>
      <c r="D1371" s="2">
        <v>0.63538468</v>
      </c>
      <c r="E1371" s="2">
        <v>0.68961237</v>
      </c>
      <c r="F1371" s="2">
        <v>0.19831489</v>
      </c>
      <c r="G1371" s="2">
        <v>0.6224762</v>
      </c>
      <c r="H1371" s="2">
        <v>-0.8921011</v>
      </c>
      <c r="I1371" s="2">
        <v>1.58276977</v>
      </c>
      <c r="J1371" s="2">
        <v>0.70087683</v>
      </c>
      <c r="K1371" s="2">
        <v>1.68095405</v>
      </c>
      <c r="L1371" s="2">
        <v>1.80020095</v>
      </c>
      <c r="M1371" s="2">
        <v>2.21578096</v>
      </c>
      <c r="N1371" s="2">
        <v>17.7861298</v>
      </c>
      <c r="O1371" s="2">
        <v>2.66530299</v>
      </c>
      <c r="P1371" s="2">
        <v>0.0</v>
      </c>
      <c r="Q1371" s="2">
        <v>0.0</v>
      </c>
      <c r="R1371" s="7">
        <v>0.0</v>
      </c>
      <c r="S1371" s="1">
        <v>0.0</v>
      </c>
      <c r="T1371" s="1">
        <v>0.0</v>
      </c>
      <c r="U1371" s="7">
        <v>1.0</v>
      </c>
      <c r="V1371" s="7"/>
      <c r="W1371" s="7"/>
      <c r="X1371" s="7"/>
      <c r="Y1371" s="7"/>
      <c r="Z1371" s="7"/>
    </row>
    <row r="1372">
      <c r="A1372" s="1" t="s">
        <v>1293</v>
      </c>
      <c r="B1372" s="2">
        <v>0.89283917</v>
      </c>
      <c r="C1372" s="2">
        <v>-0.2911219</v>
      </c>
      <c r="D1372" s="2">
        <v>-1.2704742</v>
      </c>
      <c r="E1372" s="2">
        <v>0.91349656</v>
      </c>
      <c r="F1372" s="2">
        <v>-1.6109145</v>
      </c>
      <c r="G1372" s="2">
        <v>-0.2552166</v>
      </c>
      <c r="H1372" s="2">
        <v>0.10959763</v>
      </c>
      <c r="I1372" s="2">
        <v>-0.5219773</v>
      </c>
      <c r="J1372" s="2">
        <v>-1.842593</v>
      </c>
      <c r="K1372" s="2">
        <v>-0.4197818</v>
      </c>
      <c r="L1372" s="2">
        <v>0.02991309</v>
      </c>
      <c r="M1372" s="2">
        <v>-0.5157379</v>
      </c>
      <c r="N1372" s="2">
        <v>-4.994769</v>
      </c>
      <c r="O1372" s="2">
        <v>-0.5331325</v>
      </c>
      <c r="P1372" s="2">
        <v>0.0</v>
      </c>
      <c r="Q1372" s="2">
        <v>0.0</v>
      </c>
      <c r="R1372" s="7">
        <v>0.0</v>
      </c>
      <c r="S1372" s="1">
        <v>0.0</v>
      </c>
      <c r="T1372" s="1">
        <v>0.0</v>
      </c>
      <c r="U1372" s="7">
        <v>0.0</v>
      </c>
      <c r="V1372" s="7"/>
      <c r="W1372" s="7"/>
      <c r="X1372" s="7"/>
      <c r="Y1372" s="7"/>
      <c r="Z1372" s="7"/>
    </row>
    <row r="1373">
      <c r="A1373" s="1" t="s">
        <v>1217</v>
      </c>
      <c r="B1373" s="2">
        <v>0.87059198</v>
      </c>
      <c r="C1373" s="2">
        <v>0.72119053</v>
      </c>
      <c r="D1373" s="2">
        <v>0.37001193</v>
      </c>
      <c r="E1373" s="2">
        <v>1.08524334</v>
      </c>
      <c r="F1373" s="2">
        <v>-0.8959771</v>
      </c>
      <c r="G1373" s="2">
        <v>0.4304809</v>
      </c>
      <c r="H1373" s="2">
        <v>-0.5680221</v>
      </c>
      <c r="I1373" s="2">
        <v>1.10441817</v>
      </c>
      <c r="J1373" s="2">
        <v>0.02189971</v>
      </c>
      <c r="K1373" s="2">
        <v>0.74018972</v>
      </c>
      <c r="L1373" s="2">
        <v>2.31485166</v>
      </c>
      <c r="M1373" s="2">
        <v>0.92443075</v>
      </c>
      <c r="N1373" s="2">
        <v>13.6854776</v>
      </c>
      <c r="O1373" s="2">
        <v>1.67965926</v>
      </c>
      <c r="P1373" s="2">
        <v>0.0</v>
      </c>
      <c r="Q1373" s="2">
        <v>0.0</v>
      </c>
      <c r="R1373" s="7">
        <v>0.0</v>
      </c>
      <c r="S1373" s="1">
        <v>0.0</v>
      </c>
      <c r="T1373" s="1">
        <v>0.0</v>
      </c>
      <c r="U1373" s="7">
        <v>0.0</v>
      </c>
      <c r="V1373" s="7"/>
      <c r="W1373" s="7"/>
      <c r="X1373" s="7"/>
      <c r="Y1373" s="7"/>
      <c r="Z1373" s="7"/>
    </row>
    <row r="1374">
      <c r="A1374" s="1" t="s">
        <v>1074</v>
      </c>
      <c r="B1374" s="2">
        <v>0.86688411</v>
      </c>
      <c r="C1374" s="2">
        <v>1.38007715</v>
      </c>
      <c r="D1374" s="2">
        <v>1.5705753</v>
      </c>
      <c r="E1374" s="2">
        <v>-0.2335265</v>
      </c>
      <c r="F1374" s="2">
        <v>0.33692521</v>
      </c>
      <c r="G1374" s="2">
        <v>0.22820013</v>
      </c>
      <c r="H1374" s="2">
        <v>-0.6367661</v>
      </c>
      <c r="I1374" s="2">
        <v>0.05204465</v>
      </c>
      <c r="J1374" s="2">
        <v>-0.1397615</v>
      </c>
      <c r="K1374" s="2">
        <v>0.15563713</v>
      </c>
      <c r="L1374" s="2">
        <v>0.42573955</v>
      </c>
      <c r="M1374" s="2">
        <v>1.57979173</v>
      </c>
      <c r="N1374" s="2">
        <v>6.94080405</v>
      </c>
      <c r="O1374" s="2">
        <v>1.14129004</v>
      </c>
      <c r="P1374" s="2">
        <v>0.0</v>
      </c>
      <c r="Q1374" s="2">
        <v>0.0</v>
      </c>
      <c r="R1374" s="7">
        <v>0.0</v>
      </c>
      <c r="S1374" s="1">
        <v>0.0</v>
      </c>
      <c r="T1374" s="1">
        <v>0.0</v>
      </c>
      <c r="U1374" s="7">
        <v>1.0</v>
      </c>
      <c r="V1374" s="7"/>
      <c r="W1374" s="7"/>
      <c r="X1374" s="7"/>
      <c r="Y1374" s="7"/>
      <c r="Z1374" s="7"/>
    </row>
    <row r="1375">
      <c r="A1375" s="1" t="s">
        <v>1102</v>
      </c>
      <c r="B1375" s="2">
        <v>0.80755826</v>
      </c>
      <c r="C1375" s="2">
        <v>0.24154127</v>
      </c>
      <c r="D1375" s="2">
        <v>-0.7922356</v>
      </c>
      <c r="E1375" s="2">
        <v>0.90122894</v>
      </c>
      <c r="F1375" s="2">
        <v>-0.6771187</v>
      </c>
      <c r="G1375" s="2">
        <v>0.70133142</v>
      </c>
      <c r="H1375" s="2">
        <v>-0.9313834</v>
      </c>
      <c r="I1375" s="2">
        <v>1.10441817</v>
      </c>
      <c r="J1375" s="2">
        <v>-0.3014227</v>
      </c>
      <c r="K1375" s="2">
        <v>0.26524074</v>
      </c>
      <c r="L1375" s="2">
        <v>-0.9880094</v>
      </c>
      <c r="M1375" s="2">
        <v>0.67005879</v>
      </c>
      <c r="N1375" s="2">
        <v>-4.8869425</v>
      </c>
      <c r="O1375" s="2">
        <v>0.13378714</v>
      </c>
      <c r="P1375" s="2">
        <v>0.0</v>
      </c>
      <c r="Q1375" s="2">
        <v>0.0</v>
      </c>
      <c r="R1375" s="7">
        <v>0.0</v>
      </c>
      <c r="S1375" s="1">
        <v>0.0</v>
      </c>
      <c r="T1375" s="1">
        <v>0.0</v>
      </c>
      <c r="U1375" s="7">
        <v>0.0</v>
      </c>
      <c r="V1375" s="7"/>
      <c r="W1375" s="7"/>
      <c r="X1375" s="7"/>
      <c r="Y1375" s="7"/>
      <c r="Z1375" s="7"/>
    </row>
    <row r="1376">
      <c r="A1376" s="1" t="s">
        <v>1106</v>
      </c>
      <c r="B1376" s="2">
        <v>0.78901894</v>
      </c>
      <c r="C1376" s="2">
        <v>-1.2908119</v>
      </c>
      <c r="D1376" s="2">
        <v>0.1358595</v>
      </c>
      <c r="E1376" s="2">
        <v>0.70801381</v>
      </c>
      <c r="F1376" s="2">
        <v>0.53936922</v>
      </c>
      <c r="G1376" s="2">
        <v>1.05103715</v>
      </c>
      <c r="H1376" s="2">
        <v>-0.4894575</v>
      </c>
      <c r="I1376" s="2">
        <v>-0.4263069</v>
      </c>
      <c r="J1376" s="2">
        <v>1.59540224</v>
      </c>
      <c r="K1376" s="2">
        <v>0.99593148</v>
      </c>
      <c r="L1376" s="2">
        <v>-0.9976745</v>
      </c>
      <c r="M1376" s="2">
        <v>0.60166561</v>
      </c>
      <c r="N1376" s="2">
        <v>-2.7803327</v>
      </c>
      <c r="O1376" s="2">
        <v>0.19703281</v>
      </c>
      <c r="P1376" s="2">
        <v>0.0</v>
      </c>
      <c r="Q1376" s="2">
        <v>0.0</v>
      </c>
      <c r="R1376" s="7">
        <v>0.0</v>
      </c>
      <c r="S1376" s="1">
        <v>0.0</v>
      </c>
      <c r="T1376" s="1">
        <v>0.0</v>
      </c>
      <c r="U1376" s="7">
        <v>0.0</v>
      </c>
      <c r="V1376" s="7"/>
      <c r="W1376" s="7"/>
      <c r="X1376" s="7"/>
      <c r="Y1376" s="7"/>
      <c r="Z1376" s="7"/>
    </row>
    <row r="1377">
      <c r="A1377" s="1" t="s">
        <v>1120</v>
      </c>
      <c r="B1377" s="2">
        <v>0.77604141</v>
      </c>
      <c r="C1377" s="2">
        <v>1.27404942</v>
      </c>
      <c r="D1377" s="2">
        <v>1.22715174</v>
      </c>
      <c r="E1377" s="2">
        <v>-0.8653093</v>
      </c>
      <c r="F1377" s="2">
        <v>0.30409645</v>
      </c>
      <c r="G1377" s="2">
        <v>0.83504243</v>
      </c>
      <c r="H1377" s="2">
        <v>-0.8528188</v>
      </c>
      <c r="I1377" s="2">
        <v>0.81740721</v>
      </c>
      <c r="J1377" s="2">
        <v>0.58232527</v>
      </c>
      <c r="K1377" s="2">
        <v>0.91372877</v>
      </c>
      <c r="L1377" s="2">
        <v>1.51721375</v>
      </c>
      <c r="M1377" s="2">
        <v>1.00866233</v>
      </c>
      <c r="N1377" s="2">
        <v>11.3623062</v>
      </c>
      <c r="O1377" s="2">
        <v>1.61667552</v>
      </c>
      <c r="P1377" s="2">
        <v>0.0</v>
      </c>
      <c r="Q1377" s="2">
        <v>0.0</v>
      </c>
      <c r="R1377" s="7">
        <v>0.0</v>
      </c>
      <c r="S1377" s="1">
        <v>0.0</v>
      </c>
      <c r="T1377" s="1">
        <v>0.0</v>
      </c>
      <c r="U1377" s="7">
        <v>1.0</v>
      </c>
      <c r="V1377" s="7"/>
      <c r="W1377" s="7"/>
      <c r="X1377" s="7"/>
      <c r="Y1377" s="7"/>
      <c r="Z1377" s="7"/>
    </row>
    <row r="1378">
      <c r="A1378" s="1" t="s">
        <v>1111</v>
      </c>
      <c r="B1378" s="2">
        <v>0.76491781</v>
      </c>
      <c r="C1378" s="2">
        <v>0.93577047</v>
      </c>
      <c r="D1378" s="2">
        <v>0.73472208</v>
      </c>
      <c r="E1378" s="2">
        <v>-1.8099166</v>
      </c>
      <c r="F1378" s="2">
        <v>-0.3305929</v>
      </c>
      <c r="G1378" s="2">
        <v>1.12989236</v>
      </c>
      <c r="H1378" s="2">
        <v>-0.3225077</v>
      </c>
      <c r="I1378" s="2">
        <v>-0.8089882</v>
      </c>
      <c r="J1378" s="2">
        <v>0.65776717</v>
      </c>
      <c r="K1378" s="2">
        <v>0.32917618</v>
      </c>
      <c r="L1378" s="2">
        <v>1.07440595</v>
      </c>
      <c r="M1378" s="2">
        <v>-0.2783917</v>
      </c>
      <c r="N1378" s="2">
        <v>5.29053821</v>
      </c>
      <c r="O1378" s="2">
        <v>0.3504837</v>
      </c>
      <c r="P1378" s="2">
        <v>0.0</v>
      </c>
      <c r="Q1378" s="2">
        <v>0.0</v>
      </c>
      <c r="R1378" s="7">
        <v>0.0</v>
      </c>
      <c r="S1378" s="1">
        <v>0.0</v>
      </c>
      <c r="T1378" s="1">
        <v>0.0</v>
      </c>
      <c r="U1378" s="7">
        <v>0.0</v>
      </c>
      <c r="V1378" s="7"/>
      <c r="W1378" s="7"/>
      <c r="X1378" s="7"/>
      <c r="Y1378" s="7"/>
      <c r="Z1378" s="7"/>
    </row>
    <row r="1379">
      <c r="A1379" s="1" t="s">
        <v>1103</v>
      </c>
      <c r="B1379" s="2">
        <v>0.76120995</v>
      </c>
      <c r="C1379" s="2">
        <v>0.12036672</v>
      </c>
      <c r="D1379" s="2">
        <v>0.05638958</v>
      </c>
      <c r="E1379" s="2">
        <v>-2.3527591</v>
      </c>
      <c r="F1379" s="2">
        <v>-0.1354442</v>
      </c>
      <c r="G1379" s="2">
        <v>0.61561923</v>
      </c>
      <c r="H1379" s="2">
        <v>0.35511203</v>
      </c>
      <c r="I1379" s="2">
        <v>-1.2873398</v>
      </c>
      <c r="J1379" s="2">
        <v>0.65776717</v>
      </c>
      <c r="K1379" s="2">
        <v>-0.1183719</v>
      </c>
      <c r="L1379" s="2">
        <v>-0.4287855</v>
      </c>
      <c r="M1379" s="2">
        <v>-0.2036715</v>
      </c>
      <c r="N1379" s="2">
        <v>-1.9403189</v>
      </c>
      <c r="O1379" s="2">
        <v>-0.5821651</v>
      </c>
      <c r="P1379" s="2">
        <v>0.0</v>
      </c>
      <c r="Q1379" s="2">
        <v>0.0</v>
      </c>
      <c r="R1379" s="7">
        <v>0.0</v>
      </c>
      <c r="S1379" s="1">
        <v>0.0</v>
      </c>
      <c r="T1379" s="1">
        <v>0.0</v>
      </c>
      <c r="U1379" s="7">
        <v>0.0</v>
      </c>
      <c r="V1379" s="7"/>
      <c r="W1379" s="7"/>
      <c r="X1379" s="7"/>
      <c r="Y1379" s="7"/>
      <c r="Z1379" s="7"/>
    </row>
    <row r="1380">
      <c r="A1380" s="1" t="s">
        <v>1249</v>
      </c>
      <c r="B1380" s="2">
        <v>0.73896275</v>
      </c>
      <c r="C1380" s="2">
        <v>0.43592545</v>
      </c>
      <c r="D1380" s="2">
        <v>0.29763754</v>
      </c>
      <c r="E1380" s="2">
        <v>-0.6046223</v>
      </c>
      <c r="F1380" s="2">
        <v>1.31631653</v>
      </c>
      <c r="G1380" s="2">
        <v>0.54362099</v>
      </c>
      <c r="H1380" s="2">
        <v>-1.3045653</v>
      </c>
      <c r="I1380" s="2">
        <v>1.58276977</v>
      </c>
      <c r="J1380" s="2">
        <v>-0.3014227</v>
      </c>
      <c r="K1380" s="2">
        <v>1.45261319</v>
      </c>
      <c r="L1380" s="2">
        <v>1.21322311</v>
      </c>
      <c r="M1380" s="2">
        <v>1.45657937</v>
      </c>
      <c r="N1380" s="2">
        <v>6.99405701</v>
      </c>
      <c r="O1380" s="2">
        <v>2.07864967</v>
      </c>
      <c r="P1380" s="2">
        <v>0.0</v>
      </c>
      <c r="Q1380" s="2">
        <v>0.0</v>
      </c>
      <c r="R1380" s="7">
        <v>0.0</v>
      </c>
      <c r="S1380" s="1">
        <v>0.0</v>
      </c>
      <c r="T1380" s="1">
        <v>0.0</v>
      </c>
      <c r="U1380" s="7">
        <v>0.0</v>
      </c>
      <c r="V1380" s="7"/>
      <c r="W1380" s="7"/>
      <c r="X1380" s="7"/>
      <c r="Y1380" s="7"/>
      <c r="Z1380" s="7"/>
    </row>
    <row r="1381">
      <c r="A1381" s="1" t="s">
        <v>1256</v>
      </c>
      <c r="B1381" s="2">
        <v>0.67963691</v>
      </c>
      <c r="C1381" s="2">
        <v>2.37219379</v>
      </c>
      <c r="D1381" s="2">
        <v>0.3614973</v>
      </c>
      <c r="E1381" s="2">
        <v>-0.086315</v>
      </c>
      <c r="F1381" s="2">
        <v>0.40623037</v>
      </c>
      <c r="G1381" s="2">
        <v>0.70133142</v>
      </c>
      <c r="H1381" s="2">
        <v>-0.9313834</v>
      </c>
      <c r="I1381" s="2">
        <v>0.72173689</v>
      </c>
      <c r="J1381" s="2">
        <v>1.1966379</v>
      </c>
      <c r="K1381" s="2">
        <v>1.881894</v>
      </c>
      <c r="L1381" s="2">
        <v>-1.2037883</v>
      </c>
      <c r="M1381" s="2">
        <v>0.60922587</v>
      </c>
      <c r="N1381" s="2">
        <v>2.6256285</v>
      </c>
      <c r="O1381" s="2">
        <v>1.00810967</v>
      </c>
      <c r="P1381" s="2">
        <v>0.0</v>
      </c>
      <c r="Q1381" s="2">
        <v>0.0</v>
      </c>
      <c r="R1381" s="7">
        <v>0.0</v>
      </c>
      <c r="S1381" s="1">
        <v>0.0</v>
      </c>
      <c r="T1381" s="1">
        <v>0.0</v>
      </c>
      <c r="U1381" s="7">
        <v>0.0</v>
      </c>
      <c r="V1381" s="7"/>
      <c r="W1381" s="7"/>
      <c r="X1381" s="7"/>
      <c r="Y1381" s="7"/>
      <c r="Z1381" s="7"/>
    </row>
    <row r="1382">
      <c r="A1382" s="1" t="s">
        <v>1118</v>
      </c>
      <c r="B1382" s="2">
        <v>0.63885039</v>
      </c>
      <c r="C1382" s="2">
        <v>0.00171664</v>
      </c>
      <c r="D1382" s="2">
        <v>-0.0812637</v>
      </c>
      <c r="E1382" s="2">
        <v>0.67121093</v>
      </c>
      <c r="F1382" s="2">
        <v>0.39528745</v>
      </c>
      <c r="G1382" s="2">
        <v>0.39962451</v>
      </c>
      <c r="H1382" s="2">
        <v>-1.0688715</v>
      </c>
      <c r="I1382" s="2">
        <v>0.33905561</v>
      </c>
      <c r="J1382" s="2">
        <v>-0.5493033</v>
      </c>
      <c r="K1382" s="2">
        <v>1.00506511</v>
      </c>
      <c r="L1382" s="2">
        <v>-1.4204537</v>
      </c>
      <c r="M1382" s="2">
        <v>0.19815821</v>
      </c>
      <c r="N1382" s="2">
        <v>-7.5577324</v>
      </c>
      <c r="O1382" s="2">
        <v>0.20676669</v>
      </c>
      <c r="P1382" s="2">
        <v>0.0</v>
      </c>
      <c r="Q1382" s="2">
        <v>0.0</v>
      </c>
      <c r="R1382" s="7">
        <v>0.0</v>
      </c>
      <c r="S1382" s="1">
        <v>0.0</v>
      </c>
      <c r="T1382" s="1">
        <v>0.0</v>
      </c>
      <c r="U1382" s="7">
        <v>0.0</v>
      </c>
      <c r="V1382" s="7"/>
      <c r="W1382" s="7"/>
      <c r="X1382" s="7"/>
      <c r="Y1382" s="7"/>
      <c r="Z1382" s="7"/>
    </row>
    <row r="1383">
      <c r="A1383" s="1" t="s">
        <v>1125</v>
      </c>
      <c r="B1383" s="2">
        <v>0.63699645</v>
      </c>
      <c r="C1383" s="2">
        <v>0.05473051</v>
      </c>
      <c r="D1383" s="2">
        <v>-0.4048198</v>
      </c>
      <c r="E1383" s="2">
        <v>-0.0433783</v>
      </c>
      <c r="F1383" s="2">
        <v>0.38981599</v>
      </c>
      <c r="G1383" s="2">
        <v>-0.8106316</v>
      </c>
      <c r="H1383" s="2">
        <v>0.62026758</v>
      </c>
      <c r="I1383" s="2">
        <v>-0.0436257</v>
      </c>
      <c r="J1383" s="2">
        <v>-0.2798679</v>
      </c>
      <c r="K1383" s="2">
        <v>-0.4563164</v>
      </c>
      <c r="L1383" s="2">
        <v>-0.1675026</v>
      </c>
      <c r="M1383" s="2">
        <v>-0.1265024</v>
      </c>
      <c r="N1383" s="2">
        <v>1.49673427</v>
      </c>
      <c r="O1383" s="2">
        <v>0.12342958</v>
      </c>
      <c r="P1383" s="2">
        <v>0.0</v>
      </c>
      <c r="Q1383" s="2">
        <v>0.0</v>
      </c>
      <c r="R1383" s="7">
        <v>0.0</v>
      </c>
      <c r="S1383" s="1">
        <v>0.0</v>
      </c>
      <c r="T1383" s="1">
        <v>0.0</v>
      </c>
      <c r="U1383" s="7">
        <v>0.0</v>
      </c>
      <c r="V1383" s="7"/>
      <c r="W1383" s="7"/>
      <c r="X1383" s="7"/>
      <c r="Y1383" s="7"/>
      <c r="Z1383" s="7"/>
    </row>
    <row r="1384">
      <c r="A1384" s="1" t="s">
        <v>1079</v>
      </c>
      <c r="B1384" s="2">
        <v>0.55542341</v>
      </c>
      <c r="C1384" s="2">
        <v>-0.3315134</v>
      </c>
      <c r="D1384" s="2">
        <v>0.2877038</v>
      </c>
      <c r="E1384" s="2">
        <v>-0.1292517</v>
      </c>
      <c r="F1384" s="2">
        <v>0.4828308</v>
      </c>
      <c r="G1384" s="2">
        <v>0.4304809</v>
      </c>
      <c r="H1384" s="2">
        <v>-0.6760484</v>
      </c>
      <c r="I1384" s="2">
        <v>0.72173689</v>
      </c>
      <c r="J1384" s="2">
        <v>1.25052498</v>
      </c>
      <c r="K1384" s="2">
        <v>0.33830981</v>
      </c>
      <c r="L1384" s="2">
        <v>0.48869868</v>
      </c>
      <c r="M1384" s="2">
        <v>0.05054382</v>
      </c>
      <c r="N1384" s="2">
        <v>2.68226049</v>
      </c>
      <c r="O1384" s="2">
        <v>0.65947547</v>
      </c>
      <c r="P1384" s="2">
        <v>0.0</v>
      </c>
      <c r="Q1384" s="2">
        <v>0.0</v>
      </c>
      <c r="R1384" s="7">
        <v>0.0</v>
      </c>
      <c r="S1384" s="1">
        <v>0.0</v>
      </c>
      <c r="T1384" s="1">
        <v>0.0</v>
      </c>
      <c r="U1384" s="7">
        <v>0.0</v>
      </c>
      <c r="V1384" s="7"/>
      <c r="W1384" s="7"/>
      <c r="X1384" s="7"/>
      <c r="Y1384" s="7"/>
      <c r="Z1384" s="7"/>
    </row>
    <row r="1385">
      <c r="A1385" s="1" t="s">
        <v>1092</v>
      </c>
      <c r="B1385" s="2">
        <v>0.54615375</v>
      </c>
      <c r="C1385" s="2">
        <v>0.20367422</v>
      </c>
      <c r="D1385" s="2">
        <v>1.00577126</v>
      </c>
      <c r="E1385" s="2">
        <v>-1.040123</v>
      </c>
      <c r="F1385" s="2">
        <v>-0.542156</v>
      </c>
      <c r="G1385" s="2">
        <v>-0.3477858</v>
      </c>
      <c r="H1385" s="2">
        <v>0.67919103</v>
      </c>
      <c r="I1385" s="2">
        <v>-0.3306366</v>
      </c>
      <c r="J1385" s="2">
        <v>-0.3660872</v>
      </c>
      <c r="K1385" s="2">
        <v>-0.4471827</v>
      </c>
      <c r="L1385" s="2">
        <v>-2.2992756</v>
      </c>
      <c r="M1385" s="2">
        <v>-0.280994</v>
      </c>
      <c r="N1385" s="2">
        <v>-6.5861948</v>
      </c>
      <c r="O1385" s="2">
        <v>-1.2915729</v>
      </c>
      <c r="P1385" s="2">
        <v>0.0</v>
      </c>
      <c r="Q1385" s="2">
        <v>0.0</v>
      </c>
      <c r="R1385" s="7">
        <v>0.0</v>
      </c>
      <c r="S1385" s="1">
        <v>0.0</v>
      </c>
      <c r="T1385" s="1">
        <v>0.0</v>
      </c>
      <c r="U1385" s="7">
        <v>0.0</v>
      </c>
      <c r="V1385" s="7"/>
      <c r="W1385" s="7"/>
      <c r="X1385" s="7"/>
      <c r="Y1385" s="7"/>
      <c r="Z1385" s="7"/>
    </row>
    <row r="1386">
      <c r="A1386" s="1" t="s">
        <v>1122</v>
      </c>
      <c r="B1386" s="2">
        <v>0.53873802</v>
      </c>
      <c r="C1386" s="2">
        <v>0.37533817</v>
      </c>
      <c r="D1386" s="2">
        <v>0.45799648</v>
      </c>
      <c r="E1386" s="2">
        <v>0.471862</v>
      </c>
      <c r="F1386" s="2">
        <v>-0.4491412</v>
      </c>
      <c r="G1386" s="2">
        <v>-0.1352195</v>
      </c>
      <c r="H1386" s="2">
        <v>0.37475318</v>
      </c>
      <c r="I1386" s="2">
        <v>-0.5219773</v>
      </c>
      <c r="J1386" s="2">
        <v>-0.4415291</v>
      </c>
      <c r="K1386" s="2">
        <v>-0.4745836</v>
      </c>
      <c r="L1386" s="2">
        <v>0.13583725</v>
      </c>
      <c r="M1386" s="2">
        <v>0.09551237</v>
      </c>
      <c r="N1386" s="2">
        <v>2.94682795</v>
      </c>
      <c r="O1386" s="2">
        <v>0.00800943</v>
      </c>
      <c r="P1386" s="2">
        <v>0.0</v>
      </c>
      <c r="Q1386" s="2">
        <v>0.0</v>
      </c>
      <c r="R1386" s="7">
        <v>0.0</v>
      </c>
      <c r="S1386" s="1">
        <v>0.0</v>
      </c>
      <c r="T1386" s="1">
        <v>0.0</v>
      </c>
      <c r="U1386" s="7">
        <v>0.0</v>
      </c>
      <c r="V1386" s="7"/>
      <c r="W1386" s="7"/>
      <c r="X1386" s="7"/>
      <c r="Y1386" s="7"/>
      <c r="Z1386" s="7"/>
    </row>
    <row r="1387">
      <c r="A1387" s="1" t="s">
        <v>1227</v>
      </c>
      <c r="B1387" s="2">
        <v>0.52019869</v>
      </c>
      <c r="C1387" s="2">
        <v>1.31191647</v>
      </c>
      <c r="D1387" s="2">
        <v>-0.4204299</v>
      </c>
      <c r="E1387" s="2">
        <v>-0.5003474</v>
      </c>
      <c r="F1387" s="2">
        <v>-2.3313234</v>
      </c>
      <c r="G1387" s="2">
        <v>-0.8037746</v>
      </c>
      <c r="H1387" s="2">
        <v>0.74793506</v>
      </c>
      <c r="I1387" s="2">
        <v>1.00874785</v>
      </c>
      <c r="J1387" s="2">
        <v>-2.543125</v>
      </c>
      <c r="K1387" s="2">
        <v>-1.3879471</v>
      </c>
      <c r="L1387" s="2">
        <v>-0.6346441</v>
      </c>
      <c r="M1387" s="2">
        <v>0.13624639</v>
      </c>
      <c r="N1387" s="2">
        <v>-1.9425642</v>
      </c>
      <c r="O1387" s="2">
        <v>-0.9603834</v>
      </c>
      <c r="P1387" s="2">
        <v>0.0</v>
      </c>
      <c r="Q1387" s="2">
        <v>0.0</v>
      </c>
      <c r="R1387" s="7">
        <v>0.0</v>
      </c>
      <c r="S1387" s="1">
        <v>0.0</v>
      </c>
      <c r="T1387" s="1">
        <v>0.0</v>
      </c>
      <c r="U1387" s="7">
        <v>0.0</v>
      </c>
      <c r="V1387" s="7"/>
      <c r="W1387" s="7"/>
      <c r="X1387" s="7"/>
      <c r="Y1387" s="7"/>
      <c r="Z1387" s="7"/>
    </row>
    <row r="1388">
      <c r="A1388" s="1" t="s">
        <v>1113</v>
      </c>
      <c r="B1388" s="2">
        <v>0.47199644</v>
      </c>
      <c r="C1388" s="2">
        <v>0.12794013</v>
      </c>
      <c r="D1388" s="2">
        <v>0.5374664</v>
      </c>
      <c r="E1388" s="2">
        <v>0.37372098</v>
      </c>
      <c r="F1388" s="2">
        <v>-0.3251214</v>
      </c>
      <c r="G1388" s="2">
        <v>-0.3032154</v>
      </c>
      <c r="H1388" s="2">
        <v>-0.2537637</v>
      </c>
      <c r="I1388" s="2">
        <v>0.72173689</v>
      </c>
      <c r="J1388" s="2">
        <v>-0.9696224</v>
      </c>
      <c r="K1388" s="2">
        <v>0.42964616</v>
      </c>
      <c r="L1388" s="2">
        <v>-0.1675026</v>
      </c>
      <c r="M1388" s="2">
        <v>-0.1265024</v>
      </c>
      <c r="N1388" s="2">
        <v>-0.0072437</v>
      </c>
      <c r="O1388" s="2">
        <v>0.2200642</v>
      </c>
      <c r="P1388" s="2">
        <v>0.0</v>
      </c>
      <c r="Q1388" s="2">
        <v>0.0</v>
      </c>
      <c r="R1388" s="7">
        <v>0.0</v>
      </c>
      <c r="S1388" s="1">
        <v>0.0</v>
      </c>
      <c r="T1388" s="1">
        <v>0.0</v>
      </c>
      <c r="U1388" s="7">
        <v>0.0</v>
      </c>
      <c r="V1388" s="7"/>
      <c r="W1388" s="7"/>
      <c r="X1388" s="7"/>
      <c r="Y1388" s="7"/>
      <c r="Z1388" s="7"/>
    </row>
    <row r="1389">
      <c r="A1389" s="1" t="s">
        <v>1096</v>
      </c>
      <c r="B1389" s="2">
        <v>0.45531105</v>
      </c>
      <c r="C1389" s="2">
        <v>0.30212855</v>
      </c>
      <c r="D1389" s="2">
        <v>0.65383306</v>
      </c>
      <c r="E1389" s="2">
        <v>-0.1752553</v>
      </c>
      <c r="F1389" s="2">
        <v>0.17825287</v>
      </c>
      <c r="G1389" s="2">
        <v>0.4853367</v>
      </c>
      <c r="H1389" s="2">
        <v>-0.4501752</v>
      </c>
      <c r="I1389" s="2">
        <v>0.05204465</v>
      </c>
      <c r="J1389" s="2">
        <v>0.7547639</v>
      </c>
      <c r="K1389" s="2">
        <v>-0.0727037</v>
      </c>
      <c r="L1389" s="2">
        <v>-0.2753655</v>
      </c>
      <c r="M1389" s="2">
        <v>0.27418812</v>
      </c>
      <c r="N1389" s="2">
        <v>0.43828488</v>
      </c>
      <c r="O1389" s="2">
        <v>0.16631086</v>
      </c>
      <c r="P1389" s="2">
        <v>0.0</v>
      </c>
      <c r="Q1389" s="2">
        <v>0.0</v>
      </c>
      <c r="R1389" s="7">
        <v>0.0</v>
      </c>
      <c r="S1389" s="1">
        <v>0.0</v>
      </c>
      <c r="T1389" s="1">
        <v>0.0</v>
      </c>
      <c r="U1389" s="7">
        <v>0.0</v>
      </c>
      <c r="V1389" s="7"/>
      <c r="W1389" s="7"/>
      <c r="X1389" s="7"/>
      <c r="Y1389" s="7"/>
      <c r="Z1389" s="7"/>
    </row>
    <row r="1390">
      <c r="A1390" s="1" t="s">
        <v>1168</v>
      </c>
      <c r="B1390" s="2">
        <v>0.41637846</v>
      </c>
      <c r="C1390" s="2">
        <v>-0.4829816</v>
      </c>
      <c r="D1390" s="2">
        <v>-0.851838</v>
      </c>
      <c r="E1390" s="2">
        <v>1.03003902</v>
      </c>
      <c r="F1390" s="2">
        <v>-0.8029623</v>
      </c>
      <c r="G1390" s="2">
        <v>-0.1352195</v>
      </c>
      <c r="H1390" s="2">
        <v>0.23726511</v>
      </c>
      <c r="I1390" s="2">
        <v>0.72173689</v>
      </c>
      <c r="J1390" s="2">
        <v>-0.8726257</v>
      </c>
      <c r="K1390" s="2">
        <v>-0.66639</v>
      </c>
      <c r="L1390" s="2">
        <v>-1.8528979</v>
      </c>
      <c r="M1390" s="2">
        <v>-0.1024485</v>
      </c>
      <c r="N1390" s="2">
        <v>-8.3114203</v>
      </c>
      <c r="O1390" s="2">
        <v>-0.9376533</v>
      </c>
      <c r="P1390" s="2">
        <v>0.0</v>
      </c>
      <c r="Q1390" s="2">
        <v>0.0</v>
      </c>
      <c r="R1390" s="7">
        <v>0.0</v>
      </c>
      <c r="S1390" s="1">
        <v>0.0</v>
      </c>
      <c r="T1390" s="1">
        <v>0.0</v>
      </c>
      <c r="U1390" s="7">
        <v>0.0</v>
      </c>
      <c r="V1390" s="7"/>
      <c r="W1390" s="7"/>
      <c r="X1390" s="7"/>
      <c r="Y1390" s="7"/>
      <c r="Z1390" s="7"/>
    </row>
    <row r="1391">
      <c r="A1391" s="1" t="s">
        <v>1094</v>
      </c>
      <c r="B1391" s="2">
        <v>0.40525486</v>
      </c>
      <c r="C1391" s="2">
        <v>0.30717749</v>
      </c>
      <c r="D1391" s="2">
        <v>-0.1167413</v>
      </c>
      <c r="E1391" s="2">
        <v>-0.1323186</v>
      </c>
      <c r="F1391" s="2">
        <v>0.99714804</v>
      </c>
      <c r="G1391" s="2">
        <v>0.88304126</v>
      </c>
      <c r="H1391" s="2">
        <v>-0.9215628</v>
      </c>
      <c r="I1391" s="2">
        <v>0.24338529</v>
      </c>
      <c r="J1391" s="2">
        <v>1.47685068</v>
      </c>
      <c r="K1391" s="2">
        <v>0.95026331</v>
      </c>
      <c r="L1391" s="2">
        <v>-0.707489</v>
      </c>
      <c r="M1391" s="2">
        <v>0.95120658</v>
      </c>
      <c r="N1391" s="2">
        <v>-0.8993756</v>
      </c>
      <c r="O1391" s="2">
        <v>0.71044856</v>
      </c>
      <c r="P1391" s="2">
        <v>0.0</v>
      </c>
      <c r="Q1391" s="2">
        <v>0.0</v>
      </c>
      <c r="R1391" s="7">
        <v>0.0</v>
      </c>
      <c r="S1391" s="1">
        <v>0.0</v>
      </c>
      <c r="T1391" s="1">
        <v>0.0</v>
      </c>
      <c r="U1391" s="7">
        <v>1.0</v>
      </c>
      <c r="V1391" s="7"/>
      <c r="W1391" s="7"/>
      <c r="X1391" s="7"/>
      <c r="Y1391" s="7"/>
      <c r="Z1391" s="7"/>
    </row>
    <row r="1392">
      <c r="A1392" s="1" t="s">
        <v>1141</v>
      </c>
      <c r="B1392" s="2">
        <v>0.38856947</v>
      </c>
      <c r="C1392" s="2">
        <v>0.06735285</v>
      </c>
      <c r="D1392" s="2">
        <v>0.65525216</v>
      </c>
      <c r="E1392" s="2">
        <v>0.49333034</v>
      </c>
      <c r="F1392" s="2">
        <v>-0.8941533</v>
      </c>
      <c r="G1392" s="2">
        <v>0.32419778</v>
      </c>
      <c r="H1392" s="2">
        <v>-0.0573522</v>
      </c>
      <c r="I1392" s="2">
        <v>0.05204465</v>
      </c>
      <c r="J1392" s="2">
        <v>-0.958845</v>
      </c>
      <c r="K1392" s="2">
        <v>-0.2462428</v>
      </c>
      <c r="L1392" s="2">
        <v>1.27794978</v>
      </c>
      <c r="M1392" s="2">
        <v>-0.8467993</v>
      </c>
      <c r="N1392" s="2">
        <v>4.47503124</v>
      </c>
      <c r="O1392" s="2">
        <v>0.15450374</v>
      </c>
      <c r="P1392" s="2">
        <v>0.0</v>
      </c>
      <c r="Q1392" s="2">
        <v>0.0</v>
      </c>
      <c r="R1392" s="7">
        <v>0.0</v>
      </c>
      <c r="S1392" s="1">
        <v>0.0</v>
      </c>
      <c r="T1392" s="1">
        <v>0.0</v>
      </c>
      <c r="U1392" s="7">
        <v>0.0</v>
      </c>
      <c r="V1392" s="7"/>
      <c r="W1392" s="7"/>
      <c r="X1392" s="7"/>
      <c r="Y1392" s="7"/>
      <c r="Z1392" s="7"/>
    </row>
    <row r="1393">
      <c r="A1393" s="1" t="s">
        <v>1231</v>
      </c>
      <c r="B1393" s="2">
        <v>0.36446834</v>
      </c>
      <c r="C1393" s="2">
        <v>1.28162283</v>
      </c>
      <c r="D1393" s="2">
        <v>-0.704251</v>
      </c>
      <c r="E1393" s="2">
        <v>-0.3316676</v>
      </c>
      <c r="F1393" s="2">
        <v>0.5740218</v>
      </c>
      <c r="G1393" s="2">
        <v>0.89675521</v>
      </c>
      <c r="H1393" s="2">
        <v>-0.8135365</v>
      </c>
      <c r="I1393" s="2">
        <v>-0.139296</v>
      </c>
      <c r="J1393" s="2">
        <v>0.28055766</v>
      </c>
      <c r="K1393" s="2">
        <v>0.68538791</v>
      </c>
      <c r="L1393" s="2">
        <v>0.18064095</v>
      </c>
      <c r="M1393" s="2">
        <v>0.13282844</v>
      </c>
      <c r="N1393" s="2">
        <v>0.73739236</v>
      </c>
      <c r="O1393" s="2">
        <v>0.76504933</v>
      </c>
      <c r="P1393" s="2">
        <v>0.0</v>
      </c>
      <c r="Q1393" s="2">
        <v>0.0</v>
      </c>
      <c r="R1393" s="7">
        <v>0.0</v>
      </c>
      <c r="S1393" s="1">
        <v>0.0</v>
      </c>
      <c r="T1393" s="1">
        <v>0.0</v>
      </c>
      <c r="U1393" s="7">
        <v>0.0</v>
      </c>
      <c r="V1393" s="7"/>
      <c r="W1393" s="7"/>
      <c r="X1393" s="7"/>
      <c r="Y1393" s="7"/>
      <c r="Z1393" s="7"/>
    </row>
    <row r="1394">
      <c r="A1394" s="1" t="s">
        <v>1121</v>
      </c>
      <c r="B1394" s="2">
        <v>0.35890654</v>
      </c>
      <c r="C1394" s="2">
        <v>1.89759346</v>
      </c>
      <c r="D1394" s="2">
        <v>-0.6701925</v>
      </c>
      <c r="E1394" s="2">
        <v>0.30318213</v>
      </c>
      <c r="F1394" s="2">
        <v>-2.2091275</v>
      </c>
      <c r="G1394" s="2">
        <v>-0.3477858</v>
      </c>
      <c r="H1394" s="2">
        <v>0.15870051</v>
      </c>
      <c r="I1394" s="2">
        <v>0.91307753</v>
      </c>
      <c r="J1394" s="2">
        <v>-2.23058</v>
      </c>
      <c r="K1394" s="2">
        <v>0.00949898</v>
      </c>
      <c r="L1394" s="2">
        <v>-0.1697184</v>
      </c>
      <c r="M1394" s="2">
        <v>-0.2676971</v>
      </c>
      <c r="N1394" s="2">
        <v>0.06999404</v>
      </c>
      <c r="O1394" s="2">
        <v>-0.29356</v>
      </c>
      <c r="P1394" s="2">
        <v>0.0</v>
      </c>
      <c r="Q1394" s="2">
        <v>0.0</v>
      </c>
      <c r="R1394" s="7">
        <v>0.0</v>
      </c>
      <c r="S1394" s="1">
        <v>0.0</v>
      </c>
      <c r="T1394" s="1">
        <v>0.0</v>
      </c>
      <c r="U1394" s="7">
        <v>0.0</v>
      </c>
      <c r="V1394" s="7"/>
      <c r="W1394" s="7"/>
      <c r="X1394" s="7"/>
      <c r="Y1394" s="7"/>
      <c r="Z1394" s="7"/>
    </row>
    <row r="1395">
      <c r="A1395" s="1" t="s">
        <v>1123</v>
      </c>
      <c r="B1395" s="2">
        <v>0.35890654</v>
      </c>
      <c r="C1395" s="2">
        <v>-0.8111626</v>
      </c>
      <c r="D1395" s="2">
        <v>-0.3267689</v>
      </c>
      <c r="E1395" s="2">
        <v>-0.8039712</v>
      </c>
      <c r="F1395" s="2">
        <v>-0.2065731</v>
      </c>
      <c r="G1395" s="2">
        <v>-0.3546428</v>
      </c>
      <c r="H1395" s="2">
        <v>0.48277951</v>
      </c>
      <c r="I1395" s="2">
        <v>-1.1916695</v>
      </c>
      <c r="J1395" s="2">
        <v>-1.9611446</v>
      </c>
      <c r="K1395" s="2">
        <v>-0.0270356</v>
      </c>
      <c r="L1395" s="2">
        <v>-0.6529316</v>
      </c>
      <c r="M1395" s="2">
        <v>-0.4506236</v>
      </c>
      <c r="N1395" s="2">
        <v>-7.3634429</v>
      </c>
      <c r="O1395" s="2">
        <v>-0.7796341</v>
      </c>
      <c r="P1395" s="2">
        <v>0.0</v>
      </c>
      <c r="Q1395" s="2">
        <v>0.0</v>
      </c>
      <c r="R1395" s="7">
        <v>0.0</v>
      </c>
      <c r="S1395" s="1">
        <v>0.0</v>
      </c>
      <c r="T1395" s="1">
        <v>0.0</v>
      </c>
      <c r="U1395" s="7">
        <v>0.0</v>
      </c>
      <c r="V1395" s="7"/>
      <c r="W1395" s="7"/>
      <c r="X1395" s="7"/>
      <c r="Y1395" s="7"/>
      <c r="Z1395" s="7"/>
    </row>
    <row r="1396">
      <c r="A1396" s="1" t="s">
        <v>1105</v>
      </c>
      <c r="B1396" s="2">
        <v>0.32368182</v>
      </c>
      <c r="C1396" s="2">
        <v>0.34504453</v>
      </c>
      <c r="D1396" s="2">
        <v>1.86007286</v>
      </c>
      <c r="E1396" s="2">
        <v>1.09751097</v>
      </c>
      <c r="F1396" s="2">
        <v>1.57894661</v>
      </c>
      <c r="G1396" s="2">
        <v>1.49674053</v>
      </c>
      <c r="H1396" s="2">
        <v>-1.9429027</v>
      </c>
      <c r="I1396" s="2">
        <v>1.48709945</v>
      </c>
      <c r="J1396" s="2">
        <v>0.19433834</v>
      </c>
      <c r="K1396" s="2">
        <v>1.881894</v>
      </c>
      <c r="L1396" s="2">
        <v>1.41230974</v>
      </c>
      <c r="M1396" s="2">
        <v>1.49273264</v>
      </c>
      <c r="N1396" s="2">
        <v>9.8732586</v>
      </c>
      <c r="O1396" s="2">
        <v>2.4653345</v>
      </c>
      <c r="P1396" s="2">
        <v>0.0</v>
      </c>
      <c r="Q1396" s="2">
        <v>0.0</v>
      </c>
      <c r="R1396" s="7">
        <v>0.0</v>
      </c>
      <c r="S1396" s="1">
        <v>0.0</v>
      </c>
      <c r="T1396" s="1">
        <v>0.0</v>
      </c>
      <c r="U1396" s="7">
        <v>0.0</v>
      </c>
      <c r="V1396" s="7"/>
      <c r="W1396" s="7"/>
      <c r="X1396" s="7"/>
      <c r="Y1396" s="7"/>
      <c r="Z1396" s="7"/>
    </row>
    <row r="1397">
      <c r="A1397" s="1" t="s">
        <v>1299</v>
      </c>
      <c r="B1397" s="2">
        <v>0.30143463</v>
      </c>
      <c r="C1397" s="2">
        <v>-0.4198698</v>
      </c>
      <c r="D1397" s="2">
        <v>-0.9270506</v>
      </c>
      <c r="E1397" s="2">
        <v>-0.9542496</v>
      </c>
      <c r="F1397" s="2">
        <v>-0.8959771</v>
      </c>
      <c r="G1397" s="2">
        <v>-0.8860583</v>
      </c>
      <c r="H1397" s="2">
        <v>0.37475318</v>
      </c>
      <c r="I1397" s="2">
        <v>-2.9137353</v>
      </c>
      <c r="J1397" s="2">
        <v>-2.0473639</v>
      </c>
      <c r="K1397" s="2">
        <v>0.38397798</v>
      </c>
      <c r="L1397" s="2">
        <v>0.8135095</v>
      </c>
      <c r="M1397" s="2">
        <v>-0.1265024</v>
      </c>
      <c r="N1397" s="2">
        <v>-5.547136</v>
      </c>
      <c r="O1397" s="2">
        <v>-0.5047399</v>
      </c>
      <c r="P1397" s="2">
        <v>0.0</v>
      </c>
      <c r="Q1397" s="2">
        <v>0.0</v>
      </c>
      <c r="R1397" s="7">
        <v>0.0</v>
      </c>
      <c r="S1397" s="1">
        <v>0.0</v>
      </c>
      <c r="T1397" s="1">
        <v>0.0</v>
      </c>
      <c r="U1397" s="7">
        <v>0.0</v>
      </c>
      <c r="V1397" s="7"/>
      <c r="W1397" s="7"/>
      <c r="X1397" s="7"/>
      <c r="Y1397" s="7"/>
      <c r="Z1397" s="7"/>
    </row>
    <row r="1398">
      <c r="A1398" s="1" t="s">
        <v>1136</v>
      </c>
      <c r="B1398" s="2">
        <v>0.29772676</v>
      </c>
      <c r="C1398" s="2">
        <v>0.3223243</v>
      </c>
      <c r="D1398" s="2">
        <v>0.73330297</v>
      </c>
      <c r="E1398" s="2">
        <v>0.0148929</v>
      </c>
      <c r="F1398" s="2">
        <v>0.9661431</v>
      </c>
      <c r="G1398" s="2">
        <v>0.69447444</v>
      </c>
      <c r="H1398" s="2">
        <v>-0.9608451</v>
      </c>
      <c r="I1398" s="2">
        <v>0.91307753</v>
      </c>
      <c r="J1398" s="2">
        <v>1.14275083</v>
      </c>
      <c r="K1398" s="2">
        <v>1.25167324</v>
      </c>
      <c r="L1398" s="2">
        <v>0.0993564</v>
      </c>
      <c r="M1398" s="2">
        <v>0.76095617</v>
      </c>
      <c r="N1398" s="2">
        <v>3.98490005</v>
      </c>
      <c r="O1398" s="2">
        <v>1.15216662</v>
      </c>
      <c r="P1398" s="2">
        <v>0.0</v>
      </c>
      <c r="Q1398" s="2">
        <v>0.0</v>
      </c>
      <c r="R1398" s="7">
        <v>0.0</v>
      </c>
      <c r="S1398" s="1">
        <v>0.0</v>
      </c>
      <c r="T1398" s="1">
        <v>0.0</v>
      </c>
      <c r="U1398" s="7">
        <v>0.0</v>
      </c>
      <c r="V1398" s="7"/>
      <c r="W1398" s="7"/>
      <c r="X1398" s="7"/>
      <c r="Y1398" s="7"/>
      <c r="Z1398" s="7"/>
    </row>
    <row r="1399">
      <c r="A1399" s="1" t="s">
        <v>1257</v>
      </c>
      <c r="B1399" s="2">
        <v>0.26064811</v>
      </c>
      <c r="C1399" s="2">
        <v>0.9080013</v>
      </c>
      <c r="D1399" s="2">
        <v>-0.0571389</v>
      </c>
      <c r="E1399" s="2">
        <v>1.64342036</v>
      </c>
      <c r="F1399" s="2">
        <v>0.23843893</v>
      </c>
      <c r="G1399" s="2">
        <v>1.16074875</v>
      </c>
      <c r="H1399" s="2">
        <v>-0.9117423</v>
      </c>
      <c r="I1399" s="2">
        <v>0.72173689</v>
      </c>
      <c r="J1399" s="2">
        <v>0.02189971</v>
      </c>
      <c r="K1399" s="2">
        <v>0.42964616</v>
      </c>
      <c r="L1399" s="2">
        <v>-1.9256808</v>
      </c>
      <c r="M1399" s="2">
        <v>1.36921904</v>
      </c>
      <c r="N1399" s="2">
        <v>-4.1941899</v>
      </c>
      <c r="O1399" s="2">
        <v>0.297033</v>
      </c>
      <c r="P1399" s="2">
        <v>0.0</v>
      </c>
      <c r="Q1399" s="2">
        <v>0.0</v>
      </c>
      <c r="R1399" s="7">
        <v>0.0</v>
      </c>
      <c r="S1399" s="1">
        <v>0.0</v>
      </c>
      <c r="T1399" s="1">
        <v>0.0</v>
      </c>
      <c r="U1399" s="7">
        <v>0.0</v>
      </c>
      <c r="V1399" s="7"/>
      <c r="W1399" s="7"/>
      <c r="X1399" s="7"/>
      <c r="Y1399" s="7"/>
      <c r="Z1399" s="7"/>
    </row>
    <row r="1400">
      <c r="A1400" s="1" t="s">
        <v>1140</v>
      </c>
      <c r="B1400" s="2">
        <v>0.23098519</v>
      </c>
      <c r="C1400" s="2">
        <v>-1.823475</v>
      </c>
      <c r="D1400" s="2">
        <v>-0.3849523</v>
      </c>
      <c r="E1400" s="2">
        <v>0.40132314</v>
      </c>
      <c r="F1400" s="2">
        <v>0.71263212</v>
      </c>
      <c r="G1400" s="2">
        <v>0.68761747</v>
      </c>
      <c r="H1400" s="2">
        <v>-0.2144814</v>
      </c>
      <c r="I1400" s="2">
        <v>-0.0436257</v>
      </c>
      <c r="J1400" s="2">
        <v>0.8302058</v>
      </c>
      <c r="K1400" s="2">
        <v>-0.0087683</v>
      </c>
      <c r="L1400" s="2">
        <v>-1.4200104</v>
      </c>
      <c r="M1400" s="2">
        <v>-0.1898408</v>
      </c>
      <c r="N1400" s="2">
        <v>-8.2626183</v>
      </c>
      <c r="O1400" s="2">
        <v>-0.5695665</v>
      </c>
      <c r="P1400" s="2">
        <v>0.0</v>
      </c>
      <c r="Q1400" s="2">
        <v>0.0</v>
      </c>
      <c r="R1400" s="7">
        <v>0.0</v>
      </c>
      <c r="S1400" s="1">
        <v>0.0</v>
      </c>
      <c r="T1400" s="1">
        <v>1.0</v>
      </c>
      <c r="U1400" s="7">
        <v>1.0</v>
      </c>
      <c r="V1400" s="7"/>
      <c r="W1400" s="7"/>
      <c r="X1400" s="7"/>
      <c r="Y1400" s="7"/>
      <c r="Z1400" s="7"/>
    </row>
    <row r="1401">
      <c r="A1401" s="1" t="s">
        <v>1109</v>
      </c>
      <c r="B1401" s="2">
        <v>0.1864908</v>
      </c>
      <c r="C1401" s="2">
        <v>0.2895062</v>
      </c>
      <c r="D1401" s="2">
        <v>-0.6843836</v>
      </c>
      <c r="E1401" s="2">
        <v>-0.1292517</v>
      </c>
      <c r="F1401" s="2">
        <v>0.6196173</v>
      </c>
      <c r="G1401" s="2">
        <v>0.03277634</v>
      </c>
      <c r="H1401" s="2">
        <v>-0.6269456</v>
      </c>
      <c r="I1401" s="2">
        <v>0.62606657</v>
      </c>
      <c r="J1401" s="2">
        <v>1.34752171</v>
      </c>
      <c r="K1401" s="2">
        <v>1.06900055</v>
      </c>
      <c r="L1401" s="2">
        <v>1.29062809</v>
      </c>
      <c r="M1401" s="2">
        <v>-0.0481488</v>
      </c>
      <c r="N1401" s="2">
        <v>5.69057301</v>
      </c>
      <c r="O1401" s="2">
        <v>1.18924296</v>
      </c>
      <c r="P1401" s="2">
        <v>0.0</v>
      </c>
      <c r="Q1401" s="2">
        <v>0.0</v>
      </c>
      <c r="R1401" s="7">
        <v>0.0</v>
      </c>
      <c r="S1401" s="1">
        <v>0.0</v>
      </c>
      <c r="T1401" s="1">
        <v>0.0</v>
      </c>
      <c r="U1401" s="7">
        <v>0.0</v>
      </c>
      <c r="V1401" s="7"/>
      <c r="W1401" s="7"/>
      <c r="X1401" s="7"/>
      <c r="Y1401" s="7"/>
      <c r="Z1401" s="7"/>
    </row>
    <row r="1402">
      <c r="A1402" s="1" t="s">
        <v>1170</v>
      </c>
      <c r="B1402" s="2">
        <v>0.16238968</v>
      </c>
      <c r="C1402" s="2">
        <v>-0.6041561</v>
      </c>
      <c r="D1402" s="2">
        <v>-0.596399</v>
      </c>
      <c r="E1402" s="2">
        <v>1.0239052</v>
      </c>
      <c r="F1402" s="2">
        <v>-0.7518953</v>
      </c>
      <c r="G1402" s="2">
        <v>0.40648149</v>
      </c>
      <c r="H1402" s="2">
        <v>0.12923878</v>
      </c>
      <c r="I1402" s="2">
        <v>-0.3306366</v>
      </c>
      <c r="J1402" s="2">
        <v>0.40988663</v>
      </c>
      <c r="K1402" s="2">
        <v>0.06430079</v>
      </c>
      <c r="L1402" s="2">
        <v>1.29062809</v>
      </c>
      <c r="M1402" s="2">
        <v>-0.880734</v>
      </c>
      <c r="N1402" s="2">
        <v>3.72536987</v>
      </c>
      <c r="O1402" s="2">
        <v>0.10932214</v>
      </c>
      <c r="P1402" s="2">
        <v>0.0</v>
      </c>
      <c r="Q1402" s="2">
        <v>0.0</v>
      </c>
      <c r="R1402" s="7">
        <v>0.0</v>
      </c>
      <c r="S1402" s="1">
        <v>0.0</v>
      </c>
      <c r="T1402" s="1">
        <v>0.0</v>
      </c>
      <c r="U1402" s="7">
        <v>0.0</v>
      </c>
      <c r="V1402" s="7"/>
      <c r="W1402" s="7"/>
      <c r="X1402" s="7"/>
      <c r="Y1402" s="7"/>
      <c r="Z1402" s="7"/>
    </row>
    <row r="1403">
      <c r="A1403" s="1" t="s">
        <v>1171</v>
      </c>
      <c r="B1403" s="2">
        <v>0.12531102</v>
      </c>
      <c r="C1403" s="2">
        <v>0.62273621</v>
      </c>
      <c r="D1403" s="2">
        <v>1.12639524</v>
      </c>
      <c r="E1403" s="2">
        <v>0.17130514</v>
      </c>
      <c r="F1403" s="2">
        <v>1.36555967</v>
      </c>
      <c r="G1403" s="2">
        <v>1.49674053</v>
      </c>
      <c r="H1403" s="2">
        <v>-1.3045653</v>
      </c>
      <c r="I1403" s="2">
        <v>-0.7133179</v>
      </c>
      <c r="J1403" s="2">
        <v>1.47685068</v>
      </c>
      <c r="K1403" s="2">
        <v>1.12380236</v>
      </c>
      <c r="L1403" s="2">
        <v>-1.2338669</v>
      </c>
      <c r="M1403" s="2">
        <v>0.428168</v>
      </c>
      <c r="N1403" s="2">
        <v>-3.342813</v>
      </c>
      <c r="O1403" s="2">
        <v>0.45419979</v>
      </c>
      <c r="P1403" s="2">
        <v>0.0</v>
      </c>
      <c r="Q1403" s="2">
        <v>0.0</v>
      </c>
      <c r="R1403" s="7">
        <v>0.0</v>
      </c>
      <c r="S1403" s="1">
        <v>0.0</v>
      </c>
      <c r="T1403" s="1">
        <v>0.0</v>
      </c>
      <c r="U1403" s="7">
        <v>0.0</v>
      </c>
      <c r="V1403" s="7"/>
      <c r="W1403" s="7"/>
      <c r="X1403" s="7"/>
      <c r="Y1403" s="7"/>
      <c r="Z1403" s="7"/>
    </row>
    <row r="1404">
      <c r="A1404" s="1" t="s">
        <v>1143</v>
      </c>
      <c r="B1404" s="2">
        <v>0.11233349</v>
      </c>
      <c r="C1404" s="2">
        <v>-0.8969946</v>
      </c>
      <c r="D1404" s="2">
        <v>-0.8929921</v>
      </c>
      <c r="E1404" s="2">
        <v>-0.3623366</v>
      </c>
      <c r="F1404" s="2">
        <v>0.77646582</v>
      </c>
      <c r="G1404" s="2">
        <v>0.4853367</v>
      </c>
      <c r="H1404" s="2">
        <v>-0.1457373</v>
      </c>
      <c r="I1404" s="2">
        <v>-0.139296</v>
      </c>
      <c r="J1404" s="2">
        <v>0.7547639</v>
      </c>
      <c r="K1404" s="2">
        <v>0.21957257</v>
      </c>
      <c r="L1404" s="2">
        <v>0.18348621</v>
      </c>
      <c r="M1404" s="2">
        <v>-0.5418014</v>
      </c>
      <c r="N1404" s="2">
        <v>-1.836662</v>
      </c>
      <c r="O1404" s="2">
        <v>0.09757416</v>
      </c>
      <c r="P1404" s="2">
        <v>0.0</v>
      </c>
      <c r="Q1404" s="2">
        <v>0.0</v>
      </c>
      <c r="R1404" s="7">
        <v>0.0</v>
      </c>
      <c r="S1404" s="1">
        <v>0.0</v>
      </c>
      <c r="T1404" s="1">
        <v>0.0</v>
      </c>
      <c r="U1404" s="7">
        <v>0.0</v>
      </c>
      <c r="V1404" s="7"/>
      <c r="W1404" s="7"/>
      <c r="X1404" s="7"/>
      <c r="Y1404" s="7"/>
      <c r="Z1404" s="7"/>
    </row>
    <row r="1405">
      <c r="A1405" s="1" t="s">
        <v>1142</v>
      </c>
      <c r="B1405" s="2">
        <v>0.10491776</v>
      </c>
      <c r="C1405" s="2">
        <v>0.98121092</v>
      </c>
      <c r="D1405" s="2">
        <v>0.75175135</v>
      </c>
      <c r="E1405" s="2">
        <v>0.41972458</v>
      </c>
      <c r="F1405" s="2">
        <v>1.31084507</v>
      </c>
      <c r="G1405" s="2">
        <v>1.2567464</v>
      </c>
      <c r="H1405" s="2">
        <v>-1.8348764</v>
      </c>
      <c r="I1405" s="2">
        <v>2.15679168</v>
      </c>
      <c r="J1405" s="2">
        <v>0.57154785</v>
      </c>
      <c r="K1405" s="2">
        <v>1.59875134</v>
      </c>
      <c r="L1405" s="2">
        <v>0.80113604</v>
      </c>
      <c r="M1405" s="2">
        <v>1.28821075</v>
      </c>
      <c r="N1405" s="2">
        <v>6.95860118</v>
      </c>
      <c r="O1405" s="2">
        <v>2.06749321</v>
      </c>
      <c r="P1405" s="2">
        <v>0.0</v>
      </c>
      <c r="Q1405" s="2">
        <v>0.0</v>
      </c>
      <c r="R1405" s="7">
        <v>0.0</v>
      </c>
      <c r="S1405" s="1">
        <v>0.0</v>
      </c>
      <c r="T1405" s="1">
        <v>0.0</v>
      </c>
      <c r="U1405" s="7">
        <v>0.0</v>
      </c>
      <c r="V1405" s="7"/>
      <c r="W1405" s="7"/>
      <c r="X1405" s="7"/>
      <c r="Y1405" s="7"/>
      <c r="Z1405" s="7"/>
    </row>
    <row r="1406">
      <c r="A1406" s="1" t="s">
        <v>1160</v>
      </c>
      <c r="B1406" s="2">
        <v>0.0845245</v>
      </c>
      <c r="C1406" s="2">
        <v>0.44349886</v>
      </c>
      <c r="D1406" s="2">
        <v>0.88656638</v>
      </c>
      <c r="E1406" s="2">
        <v>0.02102671</v>
      </c>
      <c r="F1406" s="2">
        <v>0.09070951</v>
      </c>
      <c r="G1406" s="2">
        <v>0.67047503</v>
      </c>
      <c r="H1406" s="2">
        <v>-0.4599958</v>
      </c>
      <c r="I1406" s="2">
        <v>-0.139296</v>
      </c>
      <c r="J1406" s="2">
        <v>1.1966379</v>
      </c>
      <c r="K1406" s="2">
        <v>0.18303803</v>
      </c>
      <c r="L1406" s="2">
        <v>-1.5868799</v>
      </c>
      <c r="M1406" s="2">
        <v>0.58700576</v>
      </c>
      <c r="N1406" s="2">
        <v>-3.7639153</v>
      </c>
      <c r="O1406" s="2">
        <v>-0.3465569</v>
      </c>
      <c r="P1406" s="2">
        <v>0.0</v>
      </c>
      <c r="Q1406" s="2">
        <v>0.0</v>
      </c>
      <c r="R1406" s="7">
        <v>0.0</v>
      </c>
      <c r="S1406" s="1">
        <v>0.0</v>
      </c>
      <c r="T1406" s="1">
        <v>0.0</v>
      </c>
      <c r="U1406" s="7">
        <v>0.0</v>
      </c>
      <c r="V1406" s="7"/>
      <c r="W1406" s="7"/>
      <c r="X1406" s="7"/>
      <c r="Y1406" s="7"/>
      <c r="Z1406" s="7"/>
    </row>
    <row r="1407">
      <c r="A1407" s="1" t="s">
        <v>1229</v>
      </c>
      <c r="B1407" s="2">
        <v>0.0789627</v>
      </c>
      <c r="C1407" s="2">
        <v>0.20367422</v>
      </c>
      <c r="D1407" s="2">
        <v>1.59186189</v>
      </c>
      <c r="E1407" s="2">
        <v>0.61907352</v>
      </c>
      <c r="F1407" s="2">
        <v>0.18190051</v>
      </c>
      <c r="G1407" s="2">
        <v>0.81447151</v>
      </c>
      <c r="H1407" s="2">
        <v>-0.3225077</v>
      </c>
      <c r="I1407" s="2">
        <v>0.24338529</v>
      </c>
      <c r="J1407" s="2">
        <v>-1.3037223</v>
      </c>
      <c r="K1407" s="2">
        <v>0.43877979</v>
      </c>
      <c r="L1407" s="2">
        <v>0.70395761</v>
      </c>
      <c r="M1407" s="2">
        <v>0.44109362</v>
      </c>
      <c r="N1407" s="2">
        <v>5.67355181</v>
      </c>
      <c r="O1407" s="2">
        <v>0.73596937</v>
      </c>
      <c r="P1407" s="2">
        <v>0.0</v>
      </c>
      <c r="Q1407" s="2">
        <v>0.0</v>
      </c>
      <c r="R1407" s="7">
        <v>0.0</v>
      </c>
      <c r="S1407" s="1">
        <v>0.0</v>
      </c>
      <c r="T1407" s="1">
        <v>0.0</v>
      </c>
      <c r="U1407" s="7">
        <v>0.0</v>
      </c>
      <c r="V1407" s="7"/>
      <c r="W1407" s="7"/>
      <c r="X1407" s="7"/>
      <c r="Y1407" s="7"/>
      <c r="Z1407" s="7"/>
    </row>
    <row r="1408">
      <c r="A1408" s="1" t="s">
        <v>1081</v>
      </c>
      <c r="B1408" s="2">
        <v>0.02149079</v>
      </c>
      <c r="C1408" s="2">
        <v>-0.1219824</v>
      </c>
      <c r="D1408" s="2">
        <v>0.04361763</v>
      </c>
      <c r="E1408" s="2">
        <v>0.53013323</v>
      </c>
      <c r="F1408" s="2">
        <v>0.54301686</v>
      </c>
      <c r="G1408" s="2">
        <v>1.29103128</v>
      </c>
      <c r="H1408" s="2">
        <v>-1.3831299</v>
      </c>
      <c r="I1408" s="2">
        <v>0.33905561</v>
      </c>
      <c r="J1408" s="2">
        <v>0.40988663</v>
      </c>
      <c r="K1408" s="2">
        <v>1.2425396</v>
      </c>
      <c r="L1408" s="2">
        <v>0.0538787</v>
      </c>
      <c r="M1408" s="2">
        <v>-0.0821313</v>
      </c>
      <c r="N1408" s="2">
        <v>-2.4033771</v>
      </c>
      <c r="O1408" s="2">
        <v>0.62916183</v>
      </c>
      <c r="P1408" s="2">
        <v>0.0</v>
      </c>
      <c r="Q1408" s="2">
        <v>0.0</v>
      </c>
      <c r="R1408" s="7">
        <v>0.0</v>
      </c>
      <c r="S1408" s="1">
        <v>0.0</v>
      </c>
      <c r="T1408" s="1">
        <v>0.0</v>
      </c>
      <c r="U1408" s="7">
        <v>0.0</v>
      </c>
      <c r="V1408" s="7"/>
      <c r="W1408" s="7"/>
      <c r="X1408" s="7"/>
      <c r="Y1408" s="7"/>
      <c r="Z1408" s="7"/>
    </row>
    <row r="1409">
      <c r="A1409" s="1" t="s">
        <v>1099</v>
      </c>
      <c r="B1409" s="2">
        <v>0.00665933</v>
      </c>
      <c r="C1409" s="2">
        <v>0.59496704</v>
      </c>
      <c r="D1409" s="2">
        <v>0.50198875</v>
      </c>
      <c r="E1409" s="2">
        <v>0.38598861</v>
      </c>
      <c r="F1409" s="2">
        <v>0.60685056</v>
      </c>
      <c r="G1409" s="2">
        <v>0.84189941</v>
      </c>
      <c r="H1409" s="2">
        <v>-0.8233571</v>
      </c>
      <c r="I1409" s="2">
        <v>0.53039625</v>
      </c>
      <c r="J1409" s="2">
        <v>-0.3660872</v>
      </c>
      <c r="K1409" s="2">
        <v>1.11466872</v>
      </c>
      <c r="L1409" s="2">
        <v>-0.9101031</v>
      </c>
      <c r="M1409" s="2">
        <v>0.92216911</v>
      </c>
      <c r="N1409" s="2">
        <v>-1.5032081</v>
      </c>
      <c r="O1409" s="2">
        <v>0.57572353</v>
      </c>
      <c r="P1409" s="2">
        <v>0.0</v>
      </c>
      <c r="Q1409" s="2">
        <v>0.0</v>
      </c>
      <c r="R1409" s="7">
        <v>0.0</v>
      </c>
      <c r="S1409" s="1">
        <v>0.0</v>
      </c>
      <c r="T1409" s="1">
        <v>0.0</v>
      </c>
      <c r="U1409" s="7">
        <v>0.0</v>
      </c>
      <c r="V1409" s="7"/>
      <c r="W1409" s="7"/>
      <c r="X1409" s="7"/>
      <c r="Y1409" s="7"/>
      <c r="Z1409" s="7"/>
    </row>
    <row r="1410">
      <c r="A1410" s="1" t="s">
        <v>1167</v>
      </c>
      <c r="B1410" s="2">
        <v>-0.0174418</v>
      </c>
      <c r="C1410" s="2">
        <v>-0.071493</v>
      </c>
      <c r="D1410" s="2">
        <v>-0.0401096</v>
      </c>
      <c r="E1410" s="2">
        <v>0.20504111</v>
      </c>
      <c r="F1410" s="2">
        <v>1.0755723</v>
      </c>
      <c r="G1410" s="2">
        <v>-0.9614851</v>
      </c>
      <c r="H1410" s="2">
        <v>-0.36179</v>
      </c>
      <c r="I1410" s="2">
        <v>-0.6176476</v>
      </c>
      <c r="J1410" s="2">
        <v>0.87331546</v>
      </c>
      <c r="K1410" s="2">
        <v>0.64885338</v>
      </c>
      <c r="L1410" s="2">
        <v>0.10246274</v>
      </c>
      <c r="M1410" s="2">
        <v>0.5764011</v>
      </c>
      <c r="N1410" s="2">
        <v>-0.1371853</v>
      </c>
      <c r="O1410" s="2">
        <v>0.63716886</v>
      </c>
      <c r="P1410" s="2">
        <v>0.0</v>
      </c>
      <c r="Q1410" s="2">
        <v>0.0</v>
      </c>
      <c r="R1410" s="7">
        <v>0.0</v>
      </c>
      <c r="S1410" s="1">
        <v>0.0</v>
      </c>
      <c r="T1410" s="1">
        <v>0.0</v>
      </c>
      <c r="U1410" s="7">
        <v>0.0</v>
      </c>
      <c r="V1410" s="7"/>
      <c r="W1410" s="7"/>
      <c r="X1410" s="7"/>
      <c r="Y1410" s="7"/>
      <c r="Z1410" s="7"/>
    </row>
    <row r="1411">
      <c r="A1411" s="1" t="s">
        <v>1273</v>
      </c>
      <c r="B1411" s="2">
        <v>-0.0192957</v>
      </c>
      <c r="C1411" s="2">
        <v>0.37533817</v>
      </c>
      <c r="D1411" s="2">
        <v>-1.0334836</v>
      </c>
      <c r="E1411" s="2">
        <v>1.08831025</v>
      </c>
      <c r="F1411" s="2">
        <v>1.58077043</v>
      </c>
      <c r="G1411" s="2">
        <v>-0.5157817</v>
      </c>
      <c r="H1411" s="2">
        <v>-0.037711</v>
      </c>
      <c r="I1411" s="2">
        <v>-0.139296</v>
      </c>
      <c r="J1411" s="2">
        <v>-0.1397615</v>
      </c>
      <c r="K1411" s="2">
        <v>-0.8307954</v>
      </c>
      <c r="L1411" s="2">
        <v>1.226684</v>
      </c>
      <c r="M1411" s="2">
        <v>0.58734918</v>
      </c>
      <c r="N1411" s="2">
        <v>5.45083567</v>
      </c>
      <c r="O1411" s="2">
        <v>1.1921314</v>
      </c>
      <c r="P1411" s="2">
        <v>0.0</v>
      </c>
      <c r="Q1411" s="2">
        <v>0.0</v>
      </c>
      <c r="R1411" s="7">
        <v>1.0</v>
      </c>
      <c r="S1411" s="1">
        <v>1.0</v>
      </c>
      <c r="T1411" s="1">
        <v>1.0</v>
      </c>
      <c r="U1411" s="7">
        <v>1.0</v>
      </c>
      <c r="V1411" s="7"/>
      <c r="W1411" s="7"/>
      <c r="X1411" s="7"/>
      <c r="Y1411" s="7"/>
      <c r="Z1411" s="7"/>
    </row>
    <row r="1412">
      <c r="A1412" s="1" t="s">
        <v>1175</v>
      </c>
      <c r="B1412" s="2">
        <v>-0.0322733</v>
      </c>
      <c r="C1412" s="2">
        <v>0.77167993</v>
      </c>
      <c r="D1412" s="2">
        <v>-0.9611092</v>
      </c>
      <c r="E1412" s="2">
        <v>-2.4693015</v>
      </c>
      <c r="F1412" s="2">
        <v>-0.9251582</v>
      </c>
      <c r="G1412" s="2">
        <v>-0.4094986</v>
      </c>
      <c r="H1412" s="2">
        <v>0.26672684</v>
      </c>
      <c r="I1412" s="2">
        <v>-0.4263069</v>
      </c>
      <c r="J1412" s="2">
        <v>-0.6570774</v>
      </c>
      <c r="K1412" s="2">
        <v>-0.4289155</v>
      </c>
      <c r="L1412" s="2">
        <v>0.00365881</v>
      </c>
      <c r="M1412" s="2">
        <v>-0.8920459</v>
      </c>
      <c r="N1412" s="2">
        <v>-5.0199018</v>
      </c>
      <c r="O1412" s="2">
        <v>-0.9156666</v>
      </c>
      <c r="P1412" s="2">
        <v>0.0</v>
      </c>
      <c r="Q1412" s="2">
        <v>0.0</v>
      </c>
      <c r="R1412" s="7">
        <v>0.0</v>
      </c>
      <c r="S1412" s="1">
        <v>0.0</v>
      </c>
      <c r="T1412" s="1">
        <v>0.0</v>
      </c>
      <c r="U1412" s="7">
        <v>0.0</v>
      </c>
      <c r="V1412" s="7"/>
      <c r="W1412" s="7"/>
      <c r="X1412" s="7"/>
      <c r="Y1412" s="7"/>
      <c r="Z1412" s="7"/>
    </row>
    <row r="1413">
      <c r="A1413" s="1" t="s">
        <v>1115</v>
      </c>
      <c r="B1413" s="2">
        <v>-0.0341272</v>
      </c>
      <c r="C1413" s="2">
        <v>0.26678597</v>
      </c>
      <c r="D1413" s="2">
        <v>1.67558912</v>
      </c>
      <c r="E1413" s="2">
        <v>0.43199221</v>
      </c>
      <c r="F1413" s="2">
        <v>0.68162718</v>
      </c>
      <c r="G1413" s="2">
        <v>1.08875051</v>
      </c>
      <c r="H1413" s="2">
        <v>-1.2358213</v>
      </c>
      <c r="I1413" s="2">
        <v>-0.139296</v>
      </c>
      <c r="J1413" s="2">
        <v>0.40988663</v>
      </c>
      <c r="K1413" s="2">
        <v>1.29734141</v>
      </c>
      <c r="L1413" s="2">
        <v>0.45167231</v>
      </c>
      <c r="M1413" s="2">
        <v>0.19595219</v>
      </c>
      <c r="N1413" s="2">
        <v>2.51995386</v>
      </c>
      <c r="O1413" s="2">
        <v>0.88059243</v>
      </c>
      <c r="P1413" s="2">
        <v>0.0</v>
      </c>
      <c r="Q1413" s="2">
        <v>0.0</v>
      </c>
      <c r="R1413" s="7">
        <v>0.0</v>
      </c>
      <c r="S1413" s="1">
        <v>0.0</v>
      </c>
      <c r="T1413" s="1">
        <v>1.0</v>
      </c>
      <c r="U1413" s="7">
        <v>1.0</v>
      </c>
      <c r="V1413" s="7"/>
      <c r="W1413" s="7"/>
      <c r="X1413" s="7"/>
      <c r="Y1413" s="7"/>
      <c r="Z1413" s="7"/>
    </row>
    <row r="1414">
      <c r="A1414" s="1" t="s">
        <v>1158</v>
      </c>
      <c r="B1414" s="2">
        <v>-0.0508126</v>
      </c>
      <c r="C1414" s="2">
        <v>0.1304646</v>
      </c>
      <c r="D1414" s="2">
        <v>-1.2236437</v>
      </c>
      <c r="E1414" s="2">
        <v>-2.2024806</v>
      </c>
      <c r="F1414" s="2">
        <v>0.80564694</v>
      </c>
      <c r="G1414" s="2">
        <v>-1.0231978</v>
      </c>
      <c r="H1414" s="2">
        <v>0.47295894</v>
      </c>
      <c r="I1414" s="2">
        <v>-0.139296</v>
      </c>
      <c r="J1414" s="2">
        <v>-0.5061936</v>
      </c>
      <c r="K1414" s="2">
        <v>-0.0270356</v>
      </c>
      <c r="L1414" s="2">
        <v>-0.1675026</v>
      </c>
      <c r="M1414" s="2">
        <v>-0.5936244</v>
      </c>
      <c r="N1414" s="2">
        <v>-3.7118001</v>
      </c>
      <c r="O1414" s="2">
        <v>-0.2253914</v>
      </c>
      <c r="P1414" s="2">
        <v>0.0</v>
      </c>
      <c r="Q1414" s="2">
        <v>0.0</v>
      </c>
      <c r="R1414" s="7">
        <v>0.0</v>
      </c>
      <c r="S1414" s="1">
        <v>0.0</v>
      </c>
      <c r="T1414" s="1">
        <v>0.0</v>
      </c>
      <c r="U1414" s="7">
        <v>0.0</v>
      </c>
      <c r="V1414" s="7"/>
      <c r="W1414" s="7"/>
      <c r="X1414" s="7"/>
      <c r="Y1414" s="7"/>
      <c r="Z1414" s="7"/>
    </row>
    <row r="1415">
      <c r="A1415" s="1" t="s">
        <v>1150</v>
      </c>
      <c r="B1415" s="2">
        <v>-0.0915991</v>
      </c>
      <c r="C1415" s="2">
        <v>0.00424111</v>
      </c>
      <c r="D1415" s="2">
        <v>-0.7666917</v>
      </c>
      <c r="E1415" s="2">
        <v>0.8828275</v>
      </c>
      <c r="F1415" s="2">
        <v>0.99897186</v>
      </c>
      <c r="G1415" s="2">
        <v>0.17677282</v>
      </c>
      <c r="H1415" s="2">
        <v>-0.1359168</v>
      </c>
      <c r="I1415" s="2">
        <v>1.10441817</v>
      </c>
      <c r="J1415" s="2">
        <v>-0.4954162</v>
      </c>
      <c r="K1415" s="2">
        <v>0.15563713</v>
      </c>
      <c r="L1415" s="2">
        <v>-1.3666933</v>
      </c>
      <c r="M1415" s="2">
        <v>0.41889575</v>
      </c>
      <c r="N1415" s="2">
        <v>-3.6309949</v>
      </c>
      <c r="O1415" s="2">
        <v>0.21605986</v>
      </c>
      <c r="P1415" s="2">
        <v>0.0</v>
      </c>
      <c r="Q1415" s="2">
        <v>0.0</v>
      </c>
      <c r="R1415" s="7">
        <v>0.0</v>
      </c>
      <c r="S1415" s="1">
        <v>0.0</v>
      </c>
      <c r="T1415" s="1">
        <v>0.0</v>
      </c>
      <c r="U1415" s="7">
        <v>0.0</v>
      </c>
      <c r="V1415" s="7"/>
      <c r="W1415" s="7"/>
      <c r="X1415" s="7"/>
      <c r="Y1415" s="7"/>
      <c r="Z1415" s="7"/>
    </row>
    <row r="1416">
      <c r="A1416" s="1" t="s">
        <v>1152</v>
      </c>
      <c r="B1416" s="2">
        <v>-0.095307</v>
      </c>
      <c r="C1416" s="2">
        <v>-1.4018886</v>
      </c>
      <c r="D1416" s="2">
        <v>0.83405948</v>
      </c>
      <c r="E1416" s="2">
        <v>-0.0893819</v>
      </c>
      <c r="F1416" s="2">
        <v>0.64332696</v>
      </c>
      <c r="G1416" s="2">
        <v>-0.7489188</v>
      </c>
      <c r="H1416" s="2">
        <v>0.16852108</v>
      </c>
      <c r="I1416" s="2">
        <v>-0.2349663</v>
      </c>
      <c r="J1416" s="2">
        <v>-0.6570774</v>
      </c>
      <c r="K1416" s="2">
        <v>-0.8581963</v>
      </c>
      <c r="L1416" s="2">
        <v>-0.3471104</v>
      </c>
      <c r="M1416" s="2">
        <v>0.42261818</v>
      </c>
      <c r="N1416" s="2">
        <v>-3.8815633</v>
      </c>
      <c r="O1416" s="2">
        <v>-0.3722257</v>
      </c>
      <c r="P1416" s="2">
        <v>0.0</v>
      </c>
      <c r="Q1416" s="2">
        <v>0.0</v>
      </c>
      <c r="R1416" s="7">
        <v>0.0</v>
      </c>
      <c r="S1416" s="1">
        <v>0.0</v>
      </c>
      <c r="T1416" s="1">
        <v>0.0</v>
      </c>
      <c r="U1416" s="7">
        <v>0.0</v>
      </c>
      <c r="V1416" s="7"/>
      <c r="W1416" s="7"/>
      <c r="X1416" s="7"/>
      <c r="Y1416" s="7"/>
      <c r="Z1416" s="7"/>
    </row>
    <row r="1417">
      <c r="A1417" s="1" t="s">
        <v>1261</v>
      </c>
      <c r="B1417" s="2">
        <v>-0.1194081</v>
      </c>
      <c r="C1417" s="2">
        <v>-0.6622189</v>
      </c>
      <c r="D1417" s="2">
        <v>2.02043179</v>
      </c>
      <c r="E1417" s="2">
        <v>0.05782959</v>
      </c>
      <c r="F1417" s="2">
        <v>0.05423311</v>
      </c>
      <c r="G1417" s="2">
        <v>0.28305593</v>
      </c>
      <c r="H1417" s="2">
        <v>-0.1359168</v>
      </c>
      <c r="I1417" s="2">
        <v>-0.5219773</v>
      </c>
      <c r="J1417" s="2">
        <v>1.01342185</v>
      </c>
      <c r="K1417" s="2">
        <v>0.11910259</v>
      </c>
      <c r="L1417" s="2">
        <v>1.40361115</v>
      </c>
      <c r="M1417" s="2">
        <v>0.01548104</v>
      </c>
      <c r="N1417" s="2">
        <v>7.22211667</v>
      </c>
      <c r="O1417" s="2">
        <v>0.38370999</v>
      </c>
      <c r="P1417" s="2">
        <v>0.0</v>
      </c>
      <c r="Q1417" s="2">
        <v>0.0</v>
      </c>
      <c r="R1417" s="7">
        <v>0.0</v>
      </c>
      <c r="S1417" s="1">
        <v>0.0</v>
      </c>
      <c r="T1417" s="1">
        <v>0.0</v>
      </c>
      <c r="U1417" s="7">
        <v>0.0</v>
      </c>
      <c r="V1417" s="7"/>
      <c r="W1417" s="7"/>
      <c r="X1417" s="7"/>
      <c r="Y1417" s="7"/>
      <c r="Z1417" s="7"/>
    </row>
    <row r="1418">
      <c r="A1418" s="1" t="s">
        <v>1204</v>
      </c>
      <c r="B1418" s="2">
        <v>-0.1435092</v>
      </c>
      <c r="C1418" s="2">
        <v>0.59749151</v>
      </c>
      <c r="D1418" s="2">
        <v>-1.6876913</v>
      </c>
      <c r="E1418" s="2">
        <v>-0.4942136</v>
      </c>
      <c r="F1418" s="2">
        <v>-1.7185199</v>
      </c>
      <c r="G1418" s="2">
        <v>-0.0666498</v>
      </c>
      <c r="H1418" s="2">
        <v>0.33547087</v>
      </c>
      <c r="I1418" s="2">
        <v>0.62606657</v>
      </c>
      <c r="J1418" s="2">
        <v>-0.6570774</v>
      </c>
      <c r="K1418" s="2">
        <v>-0.4380491</v>
      </c>
      <c r="L1418" s="2">
        <v>-0.0899011</v>
      </c>
      <c r="M1418" s="2">
        <v>-0.9141534</v>
      </c>
      <c r="N1418" s="2">
        <v>-3.5836311</v>
      </c>
      <c r="O1418" s="2">
        <v>-0.8745063</v>
      </c>
      <c r="P1418" s="2">
        <v>0.0</v>
      </c>
      <c r="Q1418" s="2">
        <v>0.0</v>
      </c>
      <c r="R1418" s="7">
        <v>0.0</v>
      </c>
      <c r="S1418" s="1">
        <v>0.0</v>
      </c>
      <c r="T1418" s="1">
        <v>0.0</v>
      </c>
      <c r="U1418" s="7">
        <v>0.0</v>
      </c>
      <c r="V1418" s="7"/>
      <c r="W1418" s="7"/>
      <c r="X1418" s="7"/>
      <c r="Y1418" s="7"/>
      <c r="Z1418" s="7"/>
    </row>
    <row r="1419">
      <c r="A1419" s="1" t="s">
        <v>1117</v>
      </c>
      <c r="B1419" s="2">
        <v>-0.1472171</v>
      </c>
      <c r="C1419" s="2">
        <v>3.1068145</v>
      </c>
      <c r="D1419" s="2">
        <v>-0.1479616</v>
      </c>
      <c r="E1419" s="2">
        <v>0.1529037</v>
      </c>
      <c r="F1419" s="2">
        <v>0.79652784</v>
      </c>
      <c r="G1419" s="2">
        <v>-0.0289364</v>
      </c>
      <c r="H1419" s="2">
        <v>-0.36179</v>
      </c>
      <c r="I1419" s="2">
        <v>1.10441817</v>
      </c>
      <c r="J1419" s="2">
        <v>-1.0019547</v>
      </c>
      <c r="K1419" s="2">
        <v>-0.0727037</v>
      </c>
      <c r="L1419" s="2">
        <v>-0.1675026</v>
      </c>
      <c r="M1419" s="2">
        <v>1.79016792</v>
      </c>
      <c r="N1419" s="2">
        <v>6.58453218</v>
      </c>
      <c r="O1419" s="2">
        <v>1.30416455</v>
      </c>
      <c r="P1419" s="2">
        <v>0.0</v>
      </c>
      <c r="Q1419" s="2">
        <v>0.0</v>
      </c>
      <c r="R1419" s="7">
        <v>0.0</v>
      </c>
      <c r="S1419" s="1">
        <v>0.0</v>
      </c>
      <c r="T1419" s="1">
        <v>0.0</v>
      </c>
      <c r="U1419" s="7">
        <v>1.0</v>
      </c>
      <c r="V1419" s="7"/>
      <c r="W1419" s="7"/>
      <c r="X1419" s="7"/>
      <c r="Y1419" s="7"/>
      <c r="Z1419" s="7"/>
    </row>
    <row r="1420">
      <c r="A1420" s="1" t="s">
        <v>1166</v>
      </c>
      <c r="B1420" s="2">
        <v>-0.1750261</v>
      </c>
      <c r="C1420" s="2">
        <v>-0.5763869</v>
      </c>
      <c r="D1420" s="2">
        <v>1.07530743</v>
      </c>
      <c r="E1420" s="2">
        <v>0.81535555</v>
      </c>
      <c r="F1420" s="2">
        <v>-0.5366846</v>
      </c>
      <c r="G1420" s="2">
        <v>0.83847092</v>
      </c>
      <c r="H1420" s="2">
        <v>-0.2144814</v>
      </c>
      <c r="I1420" s="2">
        <v>-0.5219773</v>
      </c>
      <c r="J1420" s="2">
        <v>1.121196</v>
      </c>
      <c r="K1420" s="2">
        <v>0.08256805</v>
      </c>
      <c r="L1420" s="2">
        <v>0.33229363</v>
      </c>
      <c r="M1420" s="2">
        <v>-0.0258999</v>
      </c>
      <c r="N1420" s="2">
        <v>1.96645589</v>
      </c>
      <c r="O1420" s="2">
        <v>-0.171493</v>
      </c>
      <c r="P1420" s="2">
        <v>0.0</v>
      </c>
      <c r="Q1420" s="2">
        <v>0.0</v>
      </c>
      <c r="R1420" s="7">
        <v>0.0</v>
      </c>
      <c r="S1420" s="1">
        <v>0.0</v>
      </c>
      <c r="T1420" s="1">
        <v>0.0</v>
      </c>
      <c r="U1420" s="7">
        <v>0.0</v>
      </c>
      <c r="V1420" s="7"/>
      <c r="W1420" s="7"/>
      <c r="X1420" s="7"/>
      <c r="Y1420" s="7"/>
      <c r="Z1420" s="7"/>
    </row>
    <row r="1421">
      <c r="A1421" s="1" t="s">
        <v>1133</v>
      </c>
      <c r="B1421" s="2">
        <v>-0.1917115</v>
      </c>
      <c r="C1421" s="2">
        <v>0.04968157</v>
      </c>
      <c r="D1421" s="2">
        <v>-0.6247811</v>
      </c>
      <c r="E1421" s="2">
        <v>-0.0433783</v>
      </c>
      <c r="F1421" s="2">
        <v>-2.1598843</v>
      </c>
      <c r="G1421" s="2">
        <v>-1.6506111</v>
      </c>
      <c r="H1421" s="2">
        <v>1.56304286</v>
      </c>
      <c r="I1421" s="2">
        <v>-1.0959992</v>
      </c>
      <c r="J1421" s="2">
        <v>-2.0150317</v>
      </c>
      <c r="K1421" s="2">
        <v>-1.2692098</v>
      </c>
      <c r="L1421" s="2">
        <v>-0.2719277</v>
      </c>
      <c r="M1421" s="2">
        <v>-0.9214546</v>
      </c>
      <c r="N1421" s="2">
        <v>-4.1014408</v>
      </c>
      <c r="O1421" s="2">
        <v>-1.6314982</v>
      </c>
      <c r="P1421" s="2">
        <v>0.0</v>
      </c>
      <c r="Q1421" s="2">
        <v>0.0</v>
      </c>
      <c r="R1421" s="7">
        <v>0.0</v>
      </c>
      <c r="S1421" s="1">
        <v>0.0</v>
      </c>
      <c r="T1421" s="1">
        <v>0.0</v>
      </c>
      <c r="U1421" s="7">
        <v>0.0</v>
      </c>
      <c r="V1421" s="7"/>
      <c r="W1421" s="7"/>
      <c r="X1421" s="7"/>
      <c r="Y1421" s="7"/>
      <c r="Z1421" s="7"/>
    </row>
    <row r="1422">
      <c r="A1422" s="1" t="s">
        <v>1139</v>
      </c>
      <c r="B1422" s="2">
        <v>-0.204689</v>
      </c>
      <c r="C1422" s="2">
        <v>0.80449804</v>
      </c>
      <c r="D1422" s="2">
        <v>-0.5211864</v>
      </c>
      <c r="E1422" s="2">
        <v>0.01182599</v>
      </c>
      <c r="F1422" s="2">
        <v>0.7016892</v>
      </c>
      <c r="G1422" s="2">
        <v>-0.1797899</v>
      </c>
      <c r="H1422" s="2">
        <v>-0.0082493</v>
      </c>
      <c r="I1422" s="2">
        <v>0.43472593</v>
      </c>
      <c r="J1422" s="2">
        <v>0.07578678</v>
      </c>
      <c r="K1422" s="2">
        <v>-0.3010446</v>
      </c>
      <c r="L1422" s="2">
        <v>0.30493668</v>
      </c>
      <c r="M1422" s="2">
        <v>0.50738783</v>
      </c>
      <c r="N1422" s="2">
        <v>3.16662747</v>
      </c>
      <c r="O1422" s="2">
        <v>0.56883102</v>
      </c>
      <c r="P1422" s="2">
        <v>0.0</v>
      </c>
      <c r="Q1422" s="2">
        <v>0.0</v>
      </c>
      <c r="R1422" s="7">
        <v>0.0</v>
      </c>
      <c r="S1422" s="1">
        <v>0.0</v>
      </c>
      <c r="T1422" s="1">
        <v>0.0</v>
      </c>
      <c r="U1422" s="7">
        <v>0.0</v>
      </c>
      <c r="V1422" s="7"/>
      <c r="W1422" s="7"/>
      <c r="X1422" s="7"/>
      <c r="Y1422" s="7"/>
      <c r="Z1422" s="7"/>
    </row>
    <row r="1423">
      <c r="A1423" s="1" t="s">
        <v>1129</v>
      </c>
      <c r="B1423" s="2">
        <v>-0.204689</v>
      </c>
      <c r="C1423" s="2">
        <v>-3.0200737</v>
      </c>
      <c r="D1423" s="2">
        <v>-1.7146543</v>
      </c>
      <c r="E1423" s="2">
        <v>0.80922174</v>
      </c>
      <c r="F1423" s="2">
        <v>0.37340161</v>
      </c>
      <c r="G1423" s="2">
        <v>-1.8906052</v>
      </c>
      <c r="H1423" s="2">
        <v>1.7103515</v>
      </c>
      <c r="I1423" s="2">
        <v>-0.8089882</v>
      </c>
      <c r="J1423" s="2">
        <v>-0.1397615</v>
      </c>
      <c r="K1423" s="2">
        <v>-1.4427489</v>
      </c>
      <c r="L1423" s="2">
        <v>0.96260938</v>
      </c>
      <c r="M1423" s="2">
        <v>-0.2406432</v>
      </c>
      <c r="N1423" s="2">
        <v>-0.2615851</v>
      </c>
      <c r="O1423" s="2">
        <v>-0.5220611</v>
      </c>
      <c r="P1423" s="2">
        <v>0.0</v>
      </c>
      <c r="Q1423" s="2">
        <v>0.0</v>
      </c>
      <c r="R1423" s="7">
        <v>0.0</v>
      </c>
      <c r="S1423" s="1">
        <v>0.0</v>
      </c>
      <c r="T1423" s="1">
        <v>0.0</v>
      </c>
      <c r="U1423" s="7">
        <v>0.0</v>
      </c>
      <c r="V1423" s="7"/>
      <c r="W1423" s="7"/>
      <c r="X1423" s="7"/>
      <c r="Y1423" s="7"/>
      <c r="Z1423" s="7"/>
    </row>
    <row r="1424">
      <c r="A1424" s="1" t="s">
        <v>1267</v>
      </c>
      <c r="B1424" s="2">
        <v>-0.2121047</v>
      </c>
      <c r="C1424" s="2">
        <v>0.31727537</v>
      </c>
      <c r="D1424" s="2">
        <v>0.0861908</v>
      </c>
      <c r="E1424" s="2">
        <v>0.82455627</v>
      </c>
      <c r="F1424" s="2">
        <v>2.1260926</v>
      </c>
      <c r="G1424" s="2">
        <v>0.28305593</v>
      </c>
      <c r="H1424" s="2">
        <v>-0.0966345</v>
      </c>
      <c r="I1424" s="2">
        <v>0.43472593</v>
      </c>
      <c r="J1424" s="2">
        <v>0.46377371</v>
      </c>
      <c r="K1424" s="2">
        <v>0.38397798</v>
      </c>
      <c r="L1424" s="2">
        <v>2.63381728</v>
      </c>
      <c r="M1424" s="2">
        <v>1.11647147</v>
      </c>
      <c r="N1424" s="2">
        <v>16.3477935</v>
      </c>
      <c r="O1424" s="2">
        <v>2.34723978</v>
      </c>
      <c r="P1424" s="2">
        <v>0.0</v>
      </c>
      <c r="Q1424" s="2">
        <v>0.0</v>
      </c>
      <c r="R1424" s="7">
        <v>0.0</v>
      </c>
      <c r="S1424" s="1">
        <v>0.0</v>
      </c>
      <c r="T1424" s="1">
        <v>1.0</v>
      </c>
      <c r="U1424" s="7">
        <v>1.0</v>
      </c>
      <c r="V1424" s="7"/>
      <c r="W1424" s="7"/>
      <c r="X1424" s="7"/>
      <c r="Y1424" s="7"/>
      <c r="Z1424" s="7"/>
    </row>
    <row r="1425">
      <c r="A1425" s="1" t="s">
        <v>1180</v>
      </c>
      <c r="B1425" s="2">
        <v>-0.2269362</v>
      </c>
      <c r="C1425" s="2">
        <v>-0.361807</v>
      </c>
      <c r="D1425" s="2">
        <v>1.58618547</v>
      </c>
      <c r="E1425" s="2">
        <v>-1.0953273</v>
      </c>
      <c r="F1425" s="2">
        <v>0.77646582</v>
      </c>
      <c r="G1425" s="2">
        <v>-0.0015085</v>
      </c>
      <c r="H1425" s="2">
        <v>-0.2537637</v>
      </c>
      <c r="I1425" s="2">
        <v>0.24338529</v>
      </c>
      <c r="J1425" s="2">
        <v>0.84098322</v>
      </c>
      <c r="K1425" s="2">
        <v>0.06430079</v>
      </c>
      <c r="L1425" s="2">
        <v>-2.0933586</v>
      </c>
      <c r="M1425" s="2">
        <v>-0.0881464</v>
      </c>
      <c r="N1425" s="2">
        <v>-7.4651473</v>
      </c>
      <c r="O1425" s="2">
        <v>-0.8089248</v>
      </c>
      <c r="P1425" s="2">
        <v>0.0</v>
      </c>
      <c r="Q1425" s="2">
        <v>0.0</v>
      </c>
      <c r="R1425" s="7">
        <v>0.0</v>
      </c>
      <c r="S1425" s="1">
        <v>0.0</v>
      </c>
      <c r="T1425" s="1">
        <v>0.0</v>
      </c>
      <c r="U1425" s="7">
        <v>0.0</v>
      </c>
      <c r="V1425" s="7"/>
      <c r="W1425" s="7"/>
      <c r="X1425" s="7"/>
      <c r="Y1425" s="7"/>
      <c r="Z1425" s="7"/>
    </row>
    <row r="1426">
      <c r="A1426" s="1" t="s">
        <v>1188</v>
      </c>
      <c r="B1426" s="2">
        <v>-0.2269362</v>
      </c>
      <c r="C1426" s="2">
        <v>-0.9979734</v>
      </c>
      <c r="D1426" s="2">
        <v>-0.6829645</v>
      </c>
      <c r="E1426" s="2">
        <v>-0.316333</v>
      </c>
      <c r="F1426" s="2">
        <v>1.72485221</v>
      </c>
      <c r="G1426" s="2">
        <v>-0.6632066</v>
      </c>
      <c r="H1426" s="2">
        <v>0.25690627</v>
      </c>
      <c r="I1426" s="2">
        <v>1.00874785</v>
      </c>
      <c r="J1426" s="2">
        <v>0.79787356</v>
      </c>
      <c r="K1426" s="2">
        <v>-0.7120581</v>
      </c>
      <c r="L1426" s="2">
        <v>0.97665841</v>
      </c>
      <c r="M1426" s="2">
        <v>-0.2032836</v>
      </c>
      <c r="N1426" s="2">
        <v>3.97133336</v>
      </c>
      <c r="O1426" s="2">
        <v>0.6624305</v>
      </c>
      <c r="P1426" s="2">
        <v>0.0</v>
      </c>
      <c r="Q1426" s="2">
        <v>0.0</v>
      </c>
      <c r="R1426" s="7">
        <v>0.0</v>
      </c>
      <c r="S1426" s="1">
        <v>0.0</v>
      </c>
      <c r="T1426" s="1">
        <v>1.0</v>
      </c>
      <c r="U1426" s="7">
        <v>1.0</v>
      </c>
      <c r="V1426" s="7"/>
      <c r="W1426" s="7"/>
      <c r="X1426" s="7"/>
      <c r="Y1426" s="7"/>
      <c r="Z1426" s="7"/>
    </row>
    <row r="1427">
      <c r="A1427" s="1" t="s">
        <v>1134</v>
      </c>
      <c r="B1427" s="2">
        <v>-0.2343519</v>
      </c>
      <c r="C1427" s="2">
        <v>-0.3012197</v>
      </c>
      <c r="D1427" s="2">
        <v>-0.3835332</v>
      </c>
      <c r="E1427" s="2">
        <v>-0.2427273</v>
      </c>
      <c r="F1427" s="2">
        <v>1.34914529</v>
      </c>
      <c r="G1427" s="2">
        <v>1.12646387</v>
      </c>
      <c r="H1427" s="2">
        <v>-0.7742542</v>
      </c>
      <c r="I1427" s="2">
        <v>0.72173689</v>
      </c>
      <c r="J1427" s="2">
        <v>1.1966379</v>
      </c>
      <c r="K1427" s="2">
        <v>0.29264164</v>
      </c>
      <c r="L1427" s="2">
        <v>-0.2842221</v>
      </c>
      <c r="M1427" s="2">
        <v>0.57239643</v>
      </c>
      <c r="N1427" s="2">
        <v>-1.1602634</v>
      </c>
      <c r="O1427" s="2">
        <v>0.52252404</v>
      </c>
      <c r="P1427" s="2">
        <v>0.0</v>
      </c>
      <c r="Q1427" s="2">
        <v>0.0</v>
      </c>
      <c r="R1427" s="7">
        <v>0.0</v>
      </c>
      <c r="S1427" s="1">
        <v>0.0</v>
      </c>
      <c r="T1427" s="1">
        <v>0.0</v>
      </c>
      <c r="U1427" s="7">
        <v>0.0</v>
      </c>
      <c r="V1427" s="7"/>
      <c r="W1427" s="7"/>
      <c r="X1427" s="7"/>
      <c r="Y1427" s="7"/>
      <c r="Z1427" s="7"/>
    </row>
    <row r="1428">
      <c r="A1428" s="1" t="s">
        <v>1176</v>
      </c>
      <c r="B1428" s="2">
        <v>-0.2436216</v>
      </c>
      <c r="C1428" s="2">
        <v>-0.6167785</v>
      </c>
      <c r="D1428" s="2">
        <v>-0.2373653</v>
      </c>
      <c r="E1428" s="2">
        <v>-0.9235806</v>
      </c>
      <c r="F1428" s="2">
        <v>-0.5002082</v>
      </c>
      <c r="G1428" s="2">
        <v>-0.2483596</v>
      </c>
      <c r="H1428" s="2">
        <v>0.74793506</v>
      </c>
      <c r="I1428" s="2">
        <v>-0.8089882</v>
      </c>
      <c r="J1428" s="2">
        <v>0.19433834</v>
      </c>
      <c r="K1428" s="2">
        <v>-0.9860672</v>
      </c>
      <c r="L1428" s="2">
        <v>-1.2126573</v>
      </c>
      <c r="M1428" s="2">
        <v>-1.4541232</v>
      </c>
      <c r="N1428" s="2">
        <v>-8.1974737</v>
      </c>
      <c r="O1428" s="2">
        <v>-1.6534854</v>
      </c>
      <c r="P1428" s="2">
        <v>0.0</v>
      </c>
      <c r="Q1428" s="2">
        <v>0.0</v>
      </c>
      <c r="R1428" s="7">
        <v>0.0</v>
      </c>
      <c r="S1428" s="1">
        <v>0.0</v>
      </c>
      <c r="T1428" s="1">
        <v>0.0</v>
      </c>
      <c r="U1428" s="7">
        <v>0.0</v>
      </c>
      <c r="V1428" s="7"/>
      <c r="W1428" s="7"/>
      <c r="X1428" s="7"/>
      <c r="Y1428" s="7"/>
      <c r="Z1428" s="7"/>
    </row>
    <row r="1429">
      <c r="A1429" s="1" t="s">
        <v>1268</v>
      </c>
      <c r="B1429" s="2">
        <v>-0.2899699</v>
      </c>
      <c r="C1429" s="2">
        <v>-0.7278551</v>
      </c>
      <c r="D1429" s="2">
        <v>0.61693631</v>
      </c>
      <c r="E1429" s="2">
        <v>-2.2975548</v>
      </c>
      <c r="F1429" s="2">
        <v>0.07976659</v>
      </c>
      <c r="G1429" s="2">
        <v>0.28991291</v>
      </c>
      <c r="H1429" s="2">
        <v>0.06049475</v>
      </c>
      <c r="I1429" s="2">
        <v>0.14771497</v>
      </c>
      <c r="J1429" s="2">
        <v>0.19433834</v>
      </c>
      <c r="K1429" s="2">
        <v>-0.1640401</v>
      </c>
      <c r="L1429" s="2">
        <v>0.37339109</v>
      </c>
      <c r="M1429" s="2">
        <v>-1.2069773</v>
      </c>
      <c r="N1429" s="2">
        <v>-2.0522044</v>
      </c>
      <c r="O1429" s="2">
        <v>-0.6402053</v>
      </c>
      <c r="P1429" s="2">
        <v>0.0</v>
      </c>
      <c r="Q1429" s="2">
        <v>0.0</v>
      </c>
      <c r="R1429" s="7">
        <v>0.0</v>
      </c>
      <c r="S1429" s="1">
        <v>0.0</v>
      </c>
      <c r="T1429" s="1">
        <v>0.0</v>
      </c>
      <c r="U1429" s="7">
        <v>0.0</v>
      </c>
      <c r="V1429" s="7"/>
      <c r="W1429" s="7"/>
      <c r="X1429" s="7"/>
      <c r="Y1429" s="7"/>
      <c r="Z1429" s="7"/>
    </row>
    <row r="1430">
      <c r="A1430" s="1" t="s">
        <v>1135</v>
      </c>
      <c r="B1430" s="2">
        <v>-0.2973856</v>
      </c>
      <c r="C1430" s="2">
        <v>-0.6647434</v>
      </c>
      <c r="D1430" s="2">
        <v>1.35629035</v>
      </c>
      <c r="E1430" s="2">
        <v>-0.711964</v>
      </c>
      <c r="F1430" s="2">
        <v>-0.5056796</v>
      </c>
      <c r="G1430" s="2">
        <v>-0.2620736</v>
      </c>
      <c r="H1430" s="2">
        <v>0.16852108</v>
      </c>
      <c r="I1430" s="2">
        <v>-1.7656914</v>
      </c>
      <c r="J1430" s="2">
        <v>-2.3383541</v>
      </c>
      <c r="K1430" s="2">
        <v>-0.4745836</v>
      </c>
      <c r="L1430" s="2">
        <v>-1.9056172</v>
      </c>
      <c r="M1430" s="2">
        <v>-0.5126847</v>
      </c>
      <c r="N1430" s="2">
        <v>-13.97487</v>
      </c>
      <c r="O1430" s="2">
        <v>-1.7540756</v>
      </c>
      <c r="P1430" s="2">
        <v>0.0</v>
      </c>
      <c r="Q1430" s="2">
        <v>0.0</v>
      </c>
      <c r="R1430" s="7">
        <v>0.0</v>
      </c>
      <c r="S1430" s="1">
        <v>0.0</v>
      </c>
      <c r="T1430" s="1">
        <v>0.0</v>
      </c>
      <c r="U1430" s="7">
        <v>0.0</v>
      </c>
      <c r="V1430" s="7"/>
      <c r="W1430" s="7"/>
      <c r="X1430" s="7"/>
      <c r="Y1430" s="7"/>
      <c r="Z1430" s="7"/>
    </row>
    <row r="1431">
      <c r="A1431" s="1" t="s">
        <v>1146</v>
      </c>
      <c r="B1431" s="2">
        <v>-0.3251946</v>
      </c>
      <c r="C1431" s="2">
        <v>-0.3820028</v>
      </c>
      <c r="D1431" s="2">
        <v>0.17417535</v>
      </c>
      <c r="E1431" s="2">
        <v>-0.3101992</v>
      </c>
      <c r="F1431" s="2">
        <v>-0.5986944</v>
      </c>
      <c r="G1431" s="2">
        <v>-0.1146486</v>
      </c>
      <c r="H1431" s="2">
        <v>0.80685852</v>
      </c>
      <c r="I1431" s="2">
        <v>-1.9570321</v>
      </c>
      <c r="J1431" s="2">
        <v>-0.7217419</v>
      </c>
      <c r="K1431" s="2">
        <v>-0.2736437</v>
      </c>
      <c r="L1431" s="2">
        <v>0.58429068</v>
      </c>
      <c r="M1431" s="2">
        <v>-1.0886307</v>
      </c>
      <c r="N1431" s="2">
        <v>-0.6621858</v>
      </c>
      <c r="O1431" s="2">
        <v>-0.7821668</v>
      </c>
      <c r="P1431" s="2">
        <v>0.0</v>
      </c>
      <c r="Q1431" s="2">
        <v>0.0</v>
      </c>
      <c r="R1431" s="7">
        <v>0.0</v>
      </c>
      <c r="S1431" s="1">
        <v>0.0</v>
      </c>
      <c r="T1431" s="1">
        <v>0.0</v>
      </c>
      <c r="U1431" s="7">
        <v>0.0</v>
      </c>
      <c r="V1431" s="7"/>
      <c r="W1431" s="7"/>
      <c r="X1431" s="7"/>
      <c r="Y1431" s="7"/>
      <c r="Z1431" s="7"/>
    </row>
    <row r="1432">
      <c r="A1432" s="1" t="s">
        <v>1208</v>
      </c>
      <c r="B1432" s="2">
        <v>-0.3511497</v>
      </c>
      <c r="C1432" s="2">
        <v>-0.8111626</v>
      </c>
      <c r="D1432" s="2">
        <v>0.26357901</v>
      </c>
      <c r="E1432" s="2">
        <v>-0.8193057</v>
      </c>
      <c r="F1432" s="2">
        <v>-1.1877883</v>
      </c>
      <c r="G1432" s="2">
        <v>-0.3135009</v>
      </c>
      <c r="H1432" s="2">
        <v>0.42385606</v>
      </c>
      <c r="I1432" s="2">
        <v>0.91307753</v>
      </c>
      <c r="J1432" s="2">
        <v>-0.7001871</v>
      </c>
      <c r="K1432" s="2">
        <v>0.32004254</v>
      </c>
      <c r="L1432" s="2">
        <v>-0.363249</v>
      </c>
      <c r="M1432" s="2">
        <v>-0.88876</v>
      </c>
      <c r="N1432" s="2">
        <v>-3.3072804</v>
      </c>
      <c r="O1432" s="2">
        <v>-0.9249141</v>
      </c>
      <c r="P1432" s="2">
        <v>0.0</v>
      </c>
      <c r="Q1432" s="2">
        <v>0.0</v>
      </c>
      <c r="R1432" s="7">
        <v>0.0</v>
      </c>
      <c r="S1432" s="1">
        <v>0.0</v>
      </c>
      <c r="T1432" s="1">
        <v>0.0</v>
      </c>
      <c r="U1432" s="7">
        <v>0.0</v>
      </c>
      <c r="V1432" s="7"/>
      <c r="W1432" s="7"/>
      <c r="X1432" s="7"/>
      <c r="Y1432" s="7"/>
      <c r="Z1432" s="7"/>
    </row>
    <row r="1433">
      <c r="A1433" s="1" t="s">
        <v>1162</v>
      </c>
      <c r="B1433" s="2">
        <v>-0.3659812</v>
      </c>
      <c r="C1433" s="2">
        <v>-0.9676798</v>
      </c>
      <c r="D1433" s="2">
        <v>0.59848794</v>
      </c>
      <c r="E1433" s="2">
        <v>0.38598861</v>
      </c>
      <c r="F1433" s="2">
        <v>0.46641642</v>
      </c>
      <c r="G1433" s="2">
        <v>-0.1695044</v>
      </c>
      <c r="H1433" s="2">
        <v>0.07031532</v>
      </c>
      <c r="I1433" s="2">
        <v>-0.139296</v>
      </c>
      <c r="J1433" s="2">
        <v>1.69239898</v>
      </c>
      <c r="K1433" s="2">
        <v>-0.2005746</v>
      </c>
      <c r="L1433" s="2">
        <v>0.48502838</v>
      </c>
      <c r="M1433" s="2">
        <v>-0.2256441</v>
      </c>
      <c r="N1433" s="2">
        <v>2.44522765</v>
      </c>
      <c r="O1433" s="2">
        <v>0.01624811</v>
      </c>
      <c r="P1433" s="2">
        <v>0.0</v>
      </c>
      <c r="Q1433" s="2">
        <v>0.0</v>
      </c>
      <c r="R1433" s="7">
        <v>0.0</v>
      </c>
      <c r="S1433" s="1">
        <v>0.0</v>
      </c>
      <c r="T1433" s="1">
        <v>0.0</v>
      </c>
      <c r="U1433" s="7">
        <v>0.0</v>
      </c>
      <c r="V1433" s="7"/>
      <c r="W1433" s="7"/>
      <c r="X1433" s="7"/>
      <c r="Y1433" s="7"/>
      <c r="Z1433" s="7"/>
    </row>
    <row r="1434">
      <c r="A1434" s="1" t="s">
        <v>1151</v>
      </c>
      <c r="B1434" s="2">
        <v>-0.3715429</v>
      </c>
      <c r="C1434" s="2">
        <v>-1.6821047</v>
      </c>
      <c r="D1434" s="2">
        <v>-0.6162665</v>
      </c>
      <c r="E1434" s="2">
        <v>-0.546351</v>
      </c>
      <c r="F1434" s="2">
        <v>-1.3045128</v>
      </c>
      <c r="G1434" s="2">
        <v>-0.5980654</v>
      </c>
      <c r="H1434" s="2">
        <v>1.11129637</v>
      </c>
      <c r="I1434" s="2">
        <v>-0.2349663</v>
      </c>
      <c r="J1434" s="2">
        <v>0.79787356</v>
      </c>
      <c r="K1434" s="2">
        <v>-0.7029245</v>
      </c>
      <c r="L1434" s="2">
        <v>-0.397057</v>
      </c>
      <c r="M1434" s="2">
        <v>-1.4187578</v>
      </c>
      <c r="N1434" s="2">
        <v>-5.0028571</v>
      </c>
      <c r="O1434" s="2">
        <v>-1.64743</v>
      </c>
      <c r="P1434" s="2">
        <v>0.0</v>
      </c>
      <c r="Q1434" s="2">
        <v>0.0</v>
      </c>
      <c r="R1434" s="7">
        <v>0.0</v>
      </c>
      <c r="S1434" s="1">
        <v>0.0</v>
      </c>
      <c r="T1434" s="1">
        <v>0.0</v>
      </c>
      <c r="U1434" s="7">
        <v>0.0</v>
      </c>
      <c r="V1434" s="7"/>
      <c r="W1434" s="7"/>
      <c r="X1434" s="7"/>
      <c r="Y1434" s="7"/>
      <c r="Z1434" s="7"/>
    </row>
    <row r="1435">
      <c r="A1435" s="1" t="s">
        <v>1159</v>
      </c>
      <c r="B1435" s="2">
        <v>-0.3937901</v>
      </c>
      <c r="C1435" s="2">
        <v>-2.0683486</v>
      </c>
      <c r="D1435" s="2">
        <v>-1.5188177</v>
      </c>
      <c r="E1435" s="2">
        <v>0.00262527</v>
      </c>
      <c r="F1435" s="2">
        <v>0.33692521</v>
      </c>
      <c r="G1435" s="2">
        <v>-1.7568942</v>
      </c>
      <c r="H1435" s="2">
        <v>1.60232517</v>
      </c>
      <c r="I1435" s="2">
        <v>-0.7133179</v>
      </c>
      <c r="J1435" s="2">
        <v>-1.5516028</v>
      </c>
      <c r="K1435" s="2">
        <v>-1.6710897</v>
      </c>
      <c r="L1435" s="2">
        <v>0.15096014</v>
      </c>
      <c r="M1435" s="2">
        <v>-1.5549073</v>
      </c>
      <c r="N1435" s="2">
        <v>-5.655063</v>
      </c>
      <c r="O1435" s="2">
        <v>-1.1584086</v>
      </c>
      <c r="P1435" s="2">
        <v>0.0</v>
      </c>
      <c r="Q1435" s="2">
        <v>0.0</v>
      </c>
      <c r="R1435" s="7">
        <v>0.0</v>
      </c>
      <c r="S1435" s="1">
        <v>0.0</v>
      </c>
      <c r="T1435" s="1">
        <v>0.0</v>
      </c>
      <c r="U1435" s="7">
        <v>0.0</v>
      </c>
      <c r="V1435" s="7"/>
      <c r="W1435" s="7"/>
      <c r="X1435" s="7"/>
      <c r="Y1435" s="7"/>
      <c r="Z1435" s="7"/>
    </row>
    <row r="1436">
      <c r="A1436" s="1" t="s">
        <v>1173</v>
      </c>
      <c r="B1436" s="2">
        <v>-0.4327227</v>
      </c>
      <c r="C1436" s="2">
        <v>0.92567259</v>
      </c>
      <c r="D1436" s="2">
        <v>-1.1498502</v>
      </c>
      <c r="E1436" s="2">
        <v>-2.7330555</v>
      </c>
      <c r="F1436" s="2">
        <v>-2.0486313</v>
      </c>
      <c r="G1436" s="2">
        <v>-3.2654287</v>
      </c>
      <c r="H1436" s="2">
        <v>2.69240909</v>
      </c>
      <c r="I1436" s="2">
        <v>-1.0003289</v>
      </c>
      <c r="J1436" s="2">
        <v>-1.1312837</v>
      </c>
      <c r="K1436" s="2">
        <v>-1.963366</v>
      </c>
      <c r="L1436" s="2">
        <v>-0.4124801</v>
      </c>
      <c r="M1436" s="2">
        <v>-2.246106</v>
      </c>
      <c r="N1436" s="2">
        <v>-3.5987538</v>
      </c>
      <c r="O1436" s="2">
        <v>-2.3675637</v>
      </c>
      <c r="P1436" s="2">
        <v>0.0</v>
      </c>
      <c r="Q1436" s="2">
        <v>0.0</v>
      </c>
      <c r="R1436" s="7">
        <v>0.0</v>
      </c>
      <c r="S1436" s="1">
        <v>0.0</v>
      </c>
      <c r="T1436" s="1">
        <v>0.0</v>
      </c>
      <c r="U1436" s="7">
        <v>0.0</v>
      </c>
      <c r="V1436" s="7"/>
      <c r="W1436" s="7"/>
      <c r="X1436" s="7"/>
      <c r="Y1436" s="7"/>
      <c r="Z1436" s="7"/>
    </row>
    <row r="1437">
      <c r="A1437" s="1" t="s">
        <v>1177</v>
      </c>
      <c r="B1437" s="2">
        <v>-0.4364306</v>
      </c>
      <c r="C1437" s="2">
        <v>0.87770766</v>
      </c>
      <c r="D1437" s="2">
        <v>0.2124912</v>
      </c>
      <c r="E1437" s="2">
        <v>0.68654547</v>
      </c>
      <c r="F1437" s="2">
        <v>0.36063487</v>
      </c>
      <c r="G1437" s="2">
        <v>1.12646387</v>
      </c>
      <c r="H1437" s="2">
        <v>-1.1768978</v>
      </c>
      <c r="I1437" s="2">
        <v>1.29575881</v>
      </c>
      <c r="J1437" s="2">
        <v>1.53073776</v>
      </c>
      <c r="K1437" s="2">
        <v>1.4800141</v>
      </c>
      <c r="L1437" s="2">
        <v>0.0717379</v>
      </c>
      <c r="M1437" s="2">
        <v>1.46560413</v>
      </c>
      <c r="N1437" s="2">
        <v>4.41560714</v>
      </c>
      <c r="O1437" s="2">
        <v>1.159029</v>
      </c>
      <c r="P1437" s="2">
        <v>0.0</v>
      </c>
      <c r="Q1437" s="2">
        <v>0.0</v>
      </c>
      <c r="R1437" s="7">
        <v>0.0</v>
      </c>
      <c r="S1437" s="1">
        <v>1.0</v>
      </c>
      <c r="T1437" s="1">
        <v>1.0</v>
      </c>
      <c r="U1437" s="7">
        <v>1.0</v>
      </c>
      <c r="V1437" s="7"/>
      <c r="W1437" s="7"/>
      <c r="X1437" s="7"/>
      <c r="Y1437" s="7"/>
      <c r="Z1437" s="7"/>
    </row>
    <row r="1438">
      <c r="A1438" s="1" t="s">
        <v>1124</v>
      </c>
      <c r="B1438" s="2">
        <v>-0.4438463</v>
      </c>
      <c r="C1438" s="2">
        <v>0.82216933</v>
      </c>
      <c r="D1438" s="2">
        <v>-0.2174978</v>
      </c>
      <c r="E1438" s="2">
        <v>0.06396341</v>
      </c>
      <c r="F1438" s="2">
        <v>-0.6187565</v>
      </c>
      <c r="G1438" s="2">
        <v>0.06706122</v>
      </c>
      <c r="H1438" s="2">
        <v>-0.037711</v>
      </c>
      <c r="I1438" s="2">
        <v>-0.0436257</v>
      </c>
      <c r="J1438" s="2">
        <v>-1.3037223</v>
      </c>
      <c r="K1438" s="2">
        <v>0.00949898</v>
      </c>
      <c r="L1438" s="2">
        <v>-0.3199883</v>
      </c>
      <c r="M1438" s="2">
        <v>-0.6538353</v>
      </c>
      <c r="N1438" s="2">
        <v>-3.3174147</v>
      </c>
      <c r="O1438" s="2">
        <v>-0.4580489</v>
      </c>
      <c r="P1438" s="2">
        <v>0.0</v>
      </c>
      <c r="Q1438" s="2">
        <v>0.0</v>
      </c>
      <c r="R1438" s="7">
        <v>0.0</v>
      </c>
      <c r="S1438" s="1">
        <v>0.0</v>
      </c>
      <c r="T1438" s="1">
        <v>0.0</v>
      </c>
      <c r="U1438" s="7">
        <v>0.0</v>
      </c>
      <c r="V1438" s="7"/>
      <c r="W1438" s="7"/>
      <c r="X1438" s="7"/>
      <c r="Y1438" s="7"/>
      <c r="Z1438" s="7"/>
    </row>
    <row r="1439">
      <c r="A1439" s="1" t="s">
        <v>1179</v>
      </c>
      <c r="B1439" s="2">
        <v>-0.4716553</v>
      </c>
      <c r="C1439" s="2">
        <v>1.13520358</v>
      </c>
      <c r="D1439" s="2">
        <v>0.28486559</v>
      </c>
      <c r="E1439" s="2">
        <v>0.57000301</v>
      </c>
      <c r="F1439" s="2">
        <v>-0.5841039</v>
      </c>
      <c r="G1439" s="2">
        <v>-0.7489188</v>
      </c>
      <c r="H1439" s="2">
        <v>0.86578197</v>
      </c>
      <c r="I1439" s="2">
        <v>-0.9046585</v>
      </c>
      <c r="J1439" s="2">
        <v>0.19433834</v>
      </c>
      <c r="K1439" s="2">
        <v>-0.2462428</v>
      </c>
      <c r="L1439" s="2">
        <v>1.40174327</v>
      </c>
      <c r="M1439" s="2">
        <v>0.33097928</v>
      </c>
      <c r="N1439" s="2">
        <v>10.0851728</v>
      </c>
      <c r="O1439" s="2">
        <v>0.3725895</v>
      </c>
      <c r="P1439" s="2">
        <v>0.0</v>
      </c>
      <c r="Q1439" s="2">
        <v>0.0</v>
      </c>
      <c r="R1439" s="7">
        <v>0.0</v>
      </c>
      <c r="S1439" s="1">
        <v>0.0</v>
      </c>
      <c r="T1439" s="1">
        <v>0.0</v>
      </c>
      <c r="U1439" s="7">
        <v>0.0</v>
      </c>
      <c r="V1439" s="7"/>
      <c r="W1439" s="7"/>
      <c r="X1439" s="7"/>
      <c r="Y1439" s="7"/>
      <c r="Z1439" s="7"/>
    </row>
    <row r="1440">
      <c r="A1440" s="1" t="s">
        <v>1262</v>
      </c>
      <c r="B1440" s="2">
        <v>-0.4827789</v>
      </c>
      <c r="C1440" s="2">
        <v>-1.8058037</v>
      </c>
      <c r="D1440" s="2">
        <v>1.79763221</v>
      </c>
      <c r="E1440" s="2">
        <v>0.62214043</v>
      </c>
      <c r="F1440" s="2">
        <v>2.01483958</v>
      </c>
      <c r="G1440" s="2">
        <v>-0.1112201</v>
      </c>
      <c r="H1440" s="2">
        <v>-0.5189192</v>
      </c>
      <c r="I1440" s="2">
        <v>1.77411041</v>
      </c>
      <c r="J1440" s="2">
        <v>0.7547639</v>
      </c>
      <c r="K1440" s="2">
        <v>0.2287062</v>
      </c>
      <c r="L1440" s="2">
        <v>-0.8803553</v>
      </c>
      <c r="M1440" s="2">
        <v>0.54665085</v>
      </c>
      <c r="N1440" s="2">
        <v>-1.0382983</v>
      </c>
      <c r="O1440" s="2">
        <v>0.43579429</v>
      </c>
      <c r="P1440" s="2">
        <v>0.0</v>
      </c>
      <c r="Q1440" s="2">
        <v>0.0</v>
      </c>
      <c r="R1440" s="7">
        <v>0.0</v>
      </c>
      <c r="S1440" s="1">
        <v>0.0</v>
      </c>
      <c r="T1440" s="1">
        <v>0.0</v>
      </c>
      <c r="U1440" s="7">
        <v>0.0</v>
      </c>
      <c r="V1440" s="7"/>
      <c r="W1440" s="7"/>
      <c r="X1440" s="7"/>
      <c r="Y1440" s="7"/>
      <c r="Z1440" s="7"/>
    </row>
    <row r="1441">
      <c r="A1441" s="1" t="s">
        <v>1126</v>
      </c>
      <c r="B1441" s="2">
        <v>-0.4920486</v>
      </c>
      <c r="C1441" s="2">
        <v>0.40815628</v>
      </c>
      <c r="D1441" s="2">
        <v>0.06916153</v>
      </c>
      <c r="E1441" s="2">
        <v>0.68347856</v>
      </c>
      <c r="F1441" s="2">
        <v>1.37832641</v>
      </c>
      <c r="G1441" s="2">
        <v>0.76647268</v>
      </c>
      <c r="H1441" s="2">
        <v>-1.4911562</v>
      </c>
      <c r="I1441" s="2">
        <v>1.29575881</v>
      </c>
      <c r="J1441" s="2">
        <v>1.77861829</v>
      </c>
      <c r="K1441" s="2">
        <v>1.59875134</v>
      </c>
      <c r="L1441" s="2">
        <v>-0.3074517</v>
      </c>
      <c r="M1441" s="2">
        <v>1.36133112</v>
      </c>
      <c r="N1441" s="2">
        <v>1.00701051</v>
      </c>
      <c r="O1441" s="2">
        <v>1.2887499</v>
      </c>
      <c r="P1441" s="2">
        <v>0.0</v>
      </c>
      <c r="Q1441" s="2">
        <v>0.0</v>
      </c>
      <c r="R1441" s="7">
        <v>0.0</v>
      </c>
      <c r="S1441" s="1">
        <v>0.0</v>
      </c>
      <c r="T1441" s="1">
        <v>0.0</v>
      </c>
      <c r="U1441" s="7">
        <v>0.0</v>
      </c>
      <c r="V1441" s="7"/>
      <c r="W1441" s="7"/>
      <c r="X1441" s="7"/>
      <c r="Y1441" s="7"/>
      <c r="Z1441" s="7"/>
    </row>
    <row r="1442">
      <c r="A1442" s="1" t="s">
        <v>1097</v>
      </c>
      <c r="B1442" s="2">
        <v>-0.5180036</v>
      </c>
      <c r="C1442" s="2">
        <v>-0.5057018</v>
      </c>
      <c r="D1442" s="2">
        <v>-0.8035884</v>
      </c>
      <c r="E1442" s="2">
        <v>0.53626704</v>
      </c>
      <c r="F1442" s="2">
        <v>-0.7883717</v>
      </c>
      <c r="G1442" s="2">
        <v>-0.848345</v>
      </c>
      <c r="H1442" s="2">
        <v>0.20780339</v>
      </c>
      <c r="I1442" s="2">
        <v>1.67844009</v>
      </c>
      <c r="J1442" s="2">
        <v>0.43144146</v>
      </c>
      <c r="K1442" s="2">
        <v>-0.8125281</v>
      </c>
      <c r="L1442" s="2">
        <v>1.62532481</v>
      </c>
      <c r="M1442" s="2">
        <v>0.8202977</v>
      </c>
      <c r="N1442" s="2">
        <v>6.40294604</v>
      </c>
      <c r="O1442" s="2">
        <v>0.39946775</v>
      </c>
      <c r="P1442" s="2">
        <v>0.0</v>
      </c>
      <c r="Q1442" s="2">
        <v>0.0</v>
      </c>
      <c r="R1442" s="7">
        <v>0.0</v>
      </c>
      <c r="S1442" s="1">
        <v>0.0</v>
      </c>
      <c r="T1442" s="1">
        <v>0.0</v>
      </c>
      <c r="U1442" s="7">
        <v>0.0</v>
      </c>
      <c r="V1442" s="7"/>
      <c r="W1442" s="7"/>
      <c r="X1442" s="7"/>
      <c r="Y1442" s="7"/>
      <c r="Z1442" s="7"/>
    </row>
    <row r="1443">
      <c r="A1443" s="1" t="s">
        <v>1164</v>
      </c>
      <c r="B1443" s="2">
        <v>-0.5383969</v>
      </c>
      <c r="C1443" s="2">
        <v>0.05473051</v>
      </c>
      <c r="D1443" s="2">
        <v>0.64389932</v>
      </c>
      <c r="E1443" s="2">
        <v>0.51173178</v>
      </c>
      <c r="F1443" s="2">
        <v>0.22384837</v>
      </c>
      <c r="G1443" s="2">
        <v>0.66361805</v>
      </c>
      <c r="H1443" s="2">
        <v>-0.0868139</v>
      </c>
      <c r="I1443" s="2">
        <v>-0.2349663</v>
      </c>
      <c r="J1443" s="2">
        <v>0.01112229</v>
      </c>
      <c r="K1443" s="2">
        <v>0.33830981</v>
      </c>
      <c r="L1443" s="2">
        <v>0.11176988</v>
      </c>
      <c r="M1443" s="2">
        <v>-0.2532393</v>
      </c>
      <c r="N1443" s="2">
        <v>1.42366622</v>
      </c>
      <c r="O1443" s="2">
        <v>0.05348713</v>
      </c>
      <c r="P1443" s="2">
        <v>0.0</v>
      </c>
      <c r="Q1443" s="2">
        <v>0.0</v>
      </c>
      <c r="R1443" s="7">
        <v>0.0</v>
      </c>
      <c r="S1443" s="1">
        <v>0.0</v>
      </c>
      <c r="T1443" s="1">
        <v>0.0</v>
      </c>
      <c r="U1443" s="7">
        <v>0.0</v>
      </c>
      <c r="V1443" s="7"/>
      <c r="W1443" s="7"/>
      <c r="X1443" s="7"/>
      <c r="Y1443" s="7"/>
      <c r="Z1443" s="7"/>
    </row>
    <row r="1444">
      <c r="A1444" s="1" t="s">
        <v>1145</v>
      </c>
      <c r="B1444" s="2">
        <v>-0.6144081</v>
      </c>
      <c r="C1444" s="2">
        <v>-0.6268763</v>
      </c>
      <c r="D1444" s="2">
        <v>-0.9667856</v>
      </c>
      <c r="E1444" s="2">
        <v>-0.2365935</v>
      </c>
      <c r="F1444" s="2">
        <v>-1.4723042</v>
      </c>
      <c r="G1444" s="2">
        <v>-0.567209</v>
      </c>
      <c r="H1444" s="2">
        <v>0.78721737</v>
      </c>
      <c r="I1444" s="2">
        <v>-0.0436257</v>
      </c>
      <c r="J1444" s="2">
        <v>-0.7971838</v>
      </c>
      <c r="K1444" s="2">
        <v>-0.8490626</v>
      </c>
      <c r="L1444" s="2">
        <v>-0.119262</v>
      </c>
      <c r="M1444" s="2">
        <v>-1.1079019</v>
      </c>
      <c r="N1444" s="2">
        <v>-5.262198</v>
      </c>
      <c r="O1444" s="2">
        <v>-1.370077</v>
      </c>
      <c r="P1444" s="2">
        <v>0.0</v>
      </c>
      <c r="Q1444" s="2">
        <v>0.0</v>
      </c>
      <c r="R1444" s="7">
        <v>0.0</v>
      </c>
      <c r="S1444" s="1">
        <v>0.0</v>
      </c>
      <c r="T1444" s="1">
        <v>0.0</v>
      </c>
      <c r="U1444" s="7">
        <v>0.0</v>
      </c>
      <c r="V1444" s="7"/>
      <c r="W1444" s="7"/>
      <c r="X1444" s="7"/>
      <c r="Y1444" s="7"/>
      <c r="Z1444" s="7"/>
    </row>
    <row r="1445">
      <c r="A1445" s="1" t="s">
        <v>1153</v>
      </c>
      <c r="B1445" s="2">
        <v>-0.7033969</v>
      </c>
      <c r="C1445" s="2">
        <v>-1.076232</v>
      </c>
      <c r="D1445" s="2">
        <v>0.43529079</v>
      </c>
      <c r="E1445" s="2">
        <v>-0.0740474</v>
      </c>
      <c r="F1445" s="2">
        <v>0.28950589</v>
      </c>
      <c r="G1445" s="2">
        <v>0.00877693</v>
      </c>
      <c r="H1445" s="2">
        <v>0.50242066</v>
      </c>
      <c r="I1445" s="2">
        <v>0.43472593</v>
      </c>
      <c r="J1445" s="2">
        <v>0.94875737</v>
      </c>
      <c r="K1445" s="2">
        <v>0.33830981</v>
      </c>
      <c r="L1445" s="2">
        <v>-0.6225133</v>
      </c>
      <c r="M1445" s="2">
        <v>0.11136329</v>
      </c>
      <c r="N1445" s="2">
        <v>-0.2578182</v>
      </c>
      <c r="O1445" s="2">
        <v>-0.3913438</v>
      </c>
      <c r="P1445" s="2">
        <v>0.0</v>
      </c>
      <c r="Q1445" s="2">
        <v>0.0</v>
      </c>
      <c r="R1445" s="7">
        <v>0.0</v>
      </c>
      <c r="S1445" s="1">
        <v>0.0</v>
      </c>
      <c r="T1445" s="1">
        <v>0.0</v>
      </c>
      <c r="U1445" s="7">
        <v>0.0</v>
      </c>
      <c r="V1445" s="7"/>
      <c r="W1445" s="7"/>
      <c r="X1445" s="7"/>
      <c r="Y1445" s="7"/>
      <c r="Z1445" s="7"/>
    </row>
    <row r="1446">
      <c r="A1446" s="1" t="s">
        <v>1202</v>
      </c>
      <c r="B1446" s="2">
        <v>-0.7312059</v>
      </c>
      <c r="C1446" s="2">
        <v>-0.9500085</v>
      </c>
      <c r="D1446" s="2">
        <v>-1.535847</v>
      </c>
      <c r="E1446" s="2">
        <v>0.61600661</v>
      </c>
      <c r="F1446" s="2">
        <v>-1.0455303</v>
      </c>
      <c r="G1446" s="2">
        <v>-0.4712113</v>
      </c>
      <c r="H1446" s="2">
        <v>0.49260009</v>
      </c>
      <c r="I1446" s="2">
        <v>-1.0959992</v>
      </c>
      <c r="J1446" s="2">
        <v>-0.7971838</v>
      </c>
      <c r="K1446" s="2">
        <v>-0.1183719</v>
      </c>
      <c r="L1446" s="2">
        <v>-1.0788184</v>
      </c>
      <c r="M1446" s="2">
        <v>-0.7996409</v>
      </c>
      <c r="N1446" s="2">
        <v>-11.4128</v>
      </c>
      <c r="O1446" s="2">
        <v>-1.4799248</v>
      </c>
      <c r="P1446" s="2">
        <v>0.0</v>
      </c>
      <c r="Q1446" s="2">
        <v>0.0</v>
      </c>
      <c r="R1446" s="7">
        <v>0.0</v>
      </c>
      <c r="S1446" s="1">
        <v>0.0</v>
      </c>
      <c r="T1446" s="1">
        <v>0.0</v>
      </c>
      <c r="U1446" s="7">
        <v>0.0</v>
      </c>
      <c r="V1446" s="7"/>
      <c r="W1446" s="7"/>
      <c r="X1446" s="7"/>
      <c r="Y1446" s="7"/>
      <c r="Z1446" s="7"/>
    </row>
    <row r="1447">
      <c r="A1447" s="1" t="s">
        <v>1144</v>
      </c>
      <c r="B1447" s="2">
        <v>-0.7441834</v>
      </c>
      <c r="C1447" s="2">
        <v>-0.4804571</v>
      </c>
      <c r="D1447" s="2">
        <v>0.06490422</v>
      </c>
      <c r="E1447" s="2">
        <v>0.43505912</v>
      </c>
      <c r="F1447" s="2">
        <v>0.00134233</v>
      </c>
      <c r="G1447" s="2">
        <v>-0.4094986</v>
      </c>
      <c r="H1447" s="2">
        <v>0.4042149</v>
      </c>
      <c r="I1447" s="2">
        <v>-0.0436257</v>
      </c>
      <c r="J1447" s="2">
        <v>0.36677697</v>
      </c>
      <c r="K1447" s="2">
        <v>-0.6846572</v>
      </c>
      <c r="L1447" s="2">
        <v>-0.1675026</v>
      </c>
      <c r="M1447" s="2">
        <v>-0.1265024</v>
      </c>
      <c r="N1447" s="2">
        <v>-1.1116873</v>
      </c>
      <c r="O1447" s="2">
        <v>-0.5160685</v>
      </c>
      <c r="P1447" s="2">
        <v>0.0</v>
      </c>
      <c r="Q1447" s="2">
        <v>0.0</v>
      </c>
      <c r="R1447" s="7">
        <v>0.0</v>
      </c>
      <c r="S1447" s="1">
        <v>1.0</v>
      </c>
      <c r="T1447" s="1">
        <v>1.0</v>
      </c>
      <c r="U1447" s="7">
        <v>1.0</v>
      </c>
      <c r="V1447" s="7"/>
      <c r="W1447" s="7"/>
      <c r="X1447" s="7"/>
      <c r="Y1447" s="7"/>
      <c r="Z1447" s="7"/>
    </row>
    <row r="1448">
      <c r="A1448" s="1" t="s">
        <v>1185</v>
      </c>
      <c r="B1448" s="2">
        <v>-0.7497452</v>
      </c>
      <c r="C1448" s="2">
        <v>0.25163915</v>
      </c>
      <c r="D1448" s="2">
        <v>1.14342451</v>
      </c>
      <c r="E1448" s="2">
        <v>-0.8131719</v>
      </c>
      <c r="F1448" s="2">
        <v>-0.1390918</v>
      </c>
      <c r="G1448" s="2">
        <v>0.26248501</v>
      </c>
      <c r="H1448" s="2">
        <v>0.01139187</v>
      </c>
      <c r="I1448" s="2">
        <v>-0.5219773</v>
      </c>
      <c r="J1448" s="2">
        <v>1.07808634</v>
      </c>
      <c r="K1448" s="2">
        <v>-0.2736437</v>
      </c>
      <c r="L1448" s="2">
        <v>0.38722967</v>
      </c>
      <c r="M1448" s="2">
        <v>0.61098513</v>
      </c>
      <c r="N1448" s="2">
        <v>2.64235844</v>
      </c>
      <c r="O1448" s="2">
        <v>-0.2126975</v>
      </c>
      <c r="P1448" s="2">
        <v>0.0</v>
      </c>
      <c r="Q1448" s="2">
        <v>0.0</v>
      </c>
      <c r="R1448" s="7">
        <v>0.0</v>
      </c>
      <c r="S1448" s="1">
        <v>0.0</v>
      </c>
      <c r="T1448" s="1">
        <v>0.0</v>
      </c>
      <c r="U1448" s="7">
        <v>0.0</v>
      </c>
      <c r="V1448" s="7"/>
      <c r="W1448" s="7"/>
      <c r="X1448" s="7"/>
      <c r="Y1448" s="7"/>
      <c r="Z1448" s="7"/>
    </row>
    <row r="1449">
      <c r="A1449" s="1" t="s">
        <v>1223</v>
      </c>
      <c r="B1449" s="2">
        <v>-0.7645767</v>
      </c>
      <c r="C1449" s="2">
        <v>0.23396786</v>
      </c>
      <c r="D1449" s="2">
        <v>-1.1555266</v>
      </c>
      <c r="E1449" s="2">
        <v>1.21098651</v>
      </c>
      <c r="F1449" s="2">
        <v>-1.0145254</v>
      </c>
      <c r="G1449" s="2">
        <v>0.25219955</v>
      </c>
      <c r="H1449" s="2">
        <v>0.50242066</v>
      </c>
      <c r="I1449" s="2">
        <v>-0.7133179</v>
      </c>
      <c r="J1449" s="2">
        <v>-0.7217419</v>
      </c>
      <c r="K1449" s="2">
        <v>-0.1275055</v>
      </c>
      <c r="L1449" s="2">
        <v>-1.3040375</v>
      </c>
      <c r="M1449" s="2">
        <v>0.82721006</v>
      </c>
      <c r="N1449" s="2">
        <v>-5.7596196</v>
      </c>
      <c r="O1449" s="2">
        <v>-0.8759781</v>
      </c>
      <c r="P1449" s="2">
        <v>0.0</v>
      </c>
      <c r="Q1449" s="2">
        <v>0.0</v>
      </c>
      <c r="R1449" s="7">
        <v>0.0</v>
      </c>
      <c r="S1449" s="1">
        <v>0.0</v>
      </c>
      <c r="T1449" s="1">
        <v>0.0</v>
      </c>
      <c r="U1449" s="7">
        <v>0.0</v>
      </c>
      <c r="V1449" s="7"/>
      <c r="W1449" s="7"/>
      <c r="X1449" s="7"/>
      <c r="Y1449" s="7"/>
      <c r="Z1449" s="7"/>
    </row>
    <row r="1450">
      <c r="A1450" s="1" t="s">
        <v>1148</v>
      </c>
      <c r="B1450" s="2">
        <v>-0.8257565</v>
      </c>
      <c r="C1450" s="2">
        <v>0.30717749</v>
      </c>
      <c r="D1450" s="2">
        <v>-0.0017937</v>
      </c>
      <c r="E1450" s="2">
        <v>1.05457427</v>
      </c>
      <c r="F1450" s="2">
        <v>0.9479049</v>
      </c>
      <c r="G1450" s="2">
        <v>0.78361512</v>
      </c>
      <c r="H1450" s="2">
        <v>-0.4796369</v>
      </c>
      <c r="I1450" s="2">
        <v>0.43472593</v>
      </c>
      <c r="J1450" s="2">
        <v>-0.1828712</v>
      </c>
      <c r="K1450" s="2">
        <v>-0.0727037</v>
      </c>
      <c r="L1450" s="2">
        <v>-2.3907808</v>
      </c>
      <c r="M1450" s="2">
        <v>0.79338377</v>
      </c>
      <c r="N1450" s="2">
        <v>-8.612286</v>
      </c>
      <c r="O1450" s="2">
        <v>-0.4284228</v>
      </c>
      <c r="P1450" s="2">
        <v>0.0</v>
      </c>
      <c r="Q1450" s="2">
        <v>0.0</v>
      </c>
      <c r="R1450" s="7">
        <v>0.0</v>
      </c>
      <c r="S1450" s="1">
        <v>0.0</v>
      </c>
      <c r="T1450" s="1">
        <v>0.0</v>
      </c>
      <c r="U1450" s="7">
        <v>0.0</v>
      </c>
      <c r="V1450" s="7"/>
      <c r="W1450" s="7"/>
      <c r="X1450" s="7"/>
      <c r="Y1450" s="7"/>
      <c r="Z1450" s="7"/>
    </row>
    <row r="1451">
      <c r="A1451" s="1" t="s">
        <v>1186</v>
      </c>
      <c r="B1451" s="2">
        <v>-0.866543</v>
      </c>
      <c r="C1451" s="2">
        <v>1.04684714</v>
      </c>
      <c r="D1451" s="2">
        <v>-1.6153169</v>
      </c>
      <c r="E1451" s="2">
        <v>1.13124694</v>
      </c>
      <c r="F1451" s="2">
        <v>-0.4728509</v>
      </c>
      <c r="G1451" s="2">
        <v>0.81447151</v>
      </c>
      <c r="H1451" s="2">
        <v>-0.6073044</v>
      </c>
      <c r="I1451" s="2">
        <v>0.72173689</v>
      </c>
      <c r="J1451" s="2">
        <v>0.19433834</v>
      </c>
      <c r="K1451" s="2">
        <v>1.17860416</v>
      </c>
      <c r="L1451" s="2">
        <v>-0.203887</v>
      </c>
      <c r="M1451" s="2">
        <v>0.95991851</v>
      </c>
      <c r="N1451" s="2">
        <v>-0.5928317</v>
      </c>
      <c r="O1451" s="2">
        <v>0.44673932</v>
      </c>
      <c r="P1451" s="2">
        <v>0.0</v>
      </c>
      <c r="Q1451" s="2">
        <v>0.0</v>
      </c>
      <c r="R1451" s="7">
        <v>0.0</v>
      </c>
      <c r="S1451" s="1">
        <v>0.0</v>
      </c>
      <c r="T1451" s="1">
        <v>0.0</v>
      </c>
      <c r="U1451" s="7">
        <v>0.0</v>
      </c>
      <c r="V1451" s="7"/>
      <c r="W1451" s="7"/>
      <c r="X1451" s="7"/>
      <c r="Y1451" s="7"/>
      <c r="Z1451" s="7"/>
    </row>
    <row r="1452">
      <c r="A1452" s="1" t="s">
        <v>1155</v>
      </c>
      <c r="B1452" s="2">
        <v>-0.8980598</v>
      </c>
      <c r="C1452" s="2">
        <v>-1.2680917</v>
      </c>
      <c r="D1452" s="2">
        <v>0.30615218</v>
      </c>
      <c r="E1452" s="2">
        <v>0.75401741</v>
      </c>
      <c r="F1452" s="2">
        <v>-0.7008284</v>
      </c>
      <c r="G1452" s="2">
        <v>0.22820013</v>
      </c>
      <c r="H1452" s="2">
        <v>0.25690627</v>
      </c>
      <c r="I1452" s="2">
        <v>-0.2349663</v>
      </c>
      <c r="J1452" s="2">
        <v>0.19433834</v>
      </c>
      <c r="K1452" s="2">
        <v>-0.66639</v>
      </c>
      <c r="L1452" s="2">
        <v>2.37173876</v>
      </c>
      <c r="M1452" s="2">
        <v>-1.3593629</v>
      </c>
      <c r="N1452" s="2">
        <v>5.44496669</v>
      </c>
      <c r="O1452" s="2">
        <v>-0.1806081</v>
      </c>
      <c r="P1452" s="2">
        <v>0.0</v>
      </c>
      <c r="Q1452" s="2">
        <v>0.0</v>
      </c>
      <c r="R1452" s="7">
        <v>0.0</v>
      </c>
      <c r="S1452" s="1">
        <v>0.0</v>
      </c>
      <c r="T1452" s="1">
        <v>0.0</v>
      </c>
      <c r="U1452" s="7">
        <v>0.0</v>
      </c>
      <c r="V1452" s="7"/>
      <c r="W1452" s="7"/>
      <c r="X1452" s="7"/>
      <c r="Y1452" s="7"/>
      <c r="Z1452" s="7"/>
    </row>
    <row r="1453">
      <c r="A1453" s="1" t="s">
        <v>1181</v>
      </c>
      <c r="B1453" s="2">
        <v>-0.9073295</v>
      </c>
      <c r="C1453" s="2">
        <v>-0.1118845</v>
      </c>
      <c r="D1453" s="2">
        <v>1.12213792</v>
      </c>
      <c r="E1453" s="2">
        <v>-1.5185605</v>
      </c>
      <c r="F1453" s="2">
        <v>1.28895923</v>
      </c>
      <c r="G1453" s="2">
        <v>0.4304809</v>
      </c>
      <c r="H1453" s="2">
        <v>-0.3912517</v>
      </c>
      <c r="I1453" s="2">
        <v>0.53039625</v>
      </c>
      <c r="J1453" s="2">
        <v>0.54999302</v>
      </c>
      <c r="K1453" s="2">
        <v>0.47531433</v>
      </c>
      <c r="L1453" s="2">
        <v>-0.5341375</v>
      </c>
      <c r="M1453" s="2">
        <v>-0.1865364</v>
      </c>
      <c r="N1453" s="2">
        <v>-2.1591202</v>
      </c>
      <c r="O1453" s="2">
        <v>-0.0828042</v>
      </c>
      <c r="P1453" s="2">
        <v>0.0</v>
      </c>
      <c r="Q1453" s="2">
        <v>0.0</v>
      </c>
      <c r="R1453" s="7">
        <v>0.0</v>
      </c>
      <c r="S1453" s="1">
        <v>0.0</v>
      </c>
      <c r="T1453" s="1">
        <v>0.0</v>
      </c>
      <c r="U1453" s="7">
        <v>1.0</v>
      </c>
      <c r="V1453" s="7"/>
      <c r="W1453" s="7"/>
      <c r="X1453" s="7"/>
      <c r="Y1453" s="7"/>
      <c r="Z1453" s="7"/>
    </row>
    <row r="1454">
      <c r="A1454" s="1" t="s">
        <v>1295</v>
      </c>
      <c r="B1454" s="2">
        <v>-0.9128913</v>
      </c>
      <c r="C1454" s="2">
        <v>-2.2551594</v>
      </c>
      <c r="D1454" s="2">
        <v>-1.012197</v>
      </c>
      <c r="E1454" s="2">
        <v>-1.7761806</v>
      </c>
      <c r="F1454" s="2">
        <v>-2.0705172</v>
      </c>
      <c r="G1454" s="2">
        <v>-2.6483009</v>
      </c>
      <c r="H1454" s="2">
        <v>3.5075169</v>
      </c>
      <c r="I1454" s="2">
        <v>-2.7223946</v>
      </c>
      <c r="J1454" s="2">
        <v>-1.0342869</v>
      </c>
      <c r="K1454" s="2">
        <v>-2.8401949</v>
      </c>
      <c r="L1454" s="2">
        <v>-0.1276493</v>
      </c>
      <c r="M1454" s="2">
        <v>-3.4072059</v>
      </c>
      <c r="N1454" s="2">
        <v>-8.2312423</v>
      </c>
      <c r="O1454" s="2">
        <v>-3.5773339</v>
      </c>
      <c r="P1454" s="2">
        <v>0.0</v>
      </c>
      <c r="Q1454" s="2">
        <v>0.0</v>
      </c>
      <c r="R1454" s="7">
        <v>0.0</v>
      </c>
      <c r="S1454" s="1">
        <v>0.0</v>
      </c>
      <c r="T1454" s="1">
        <v>0.0</v>
      </c>
      <c r="U1454" s="7">
        <v>0.0</v>
      </c>
      <c r="V1454" s="7"/>
      <c r="W1454" s="7"/>
      <c r="X1454" s="7"/>
      <c r="Y1454" s="7"/>
      <c r="Z1454" s="7"/>
    </row>
    <row r="1455">
      <c r="A1455" s="1" t="s">
        <v>1222</v>
      </c>
      <c r="B1455" s="2">
        <v>-0.9147452</v>
      </c>
      <c r="C1455" s="2">
        <v>0.39048499</v>
      </c>
      <c r="D1455" s="2">
        <v>0.35723998</v>
      </c>
      <c r="E1455" s="2">
        <v>-0.1323186</v>
      </c>
      <c r="F1455" s="2">
        <v>0.78558492</v>
      </c>
      <c r="G1455" s="2">
        <v>0.60876225</v>
      </c>
      <c r="H1455" s="2">
        <v>-0.293046</v>
      </c>
      <c r="I1455" s="2">
        <v>0.05204465</v>
      </c>
      <c r="J1455" s="2">
        <v>3.4488E-4</v>
      </c>
      <c r="K1455" s="2">
        <v>0.78585789</v>
      </c>
      <c r="L1455" s="2">
        <v>0.86896018</v>
      </c>
      <c r="M1455" s="2">
        <v>0.72088767</v>
      </c>
      <c r="N1455" s="2">
        <v>4.80250887</v>
      </c>
      <c r="O1455" s="2">
        <v>0.7742089</v>
      </c>
      <c r="P1455" s="2">
        <v>0.0</v>
      </c>
      <c r="Q1455" s="2">
        <v>0.0</v>
      </c>
      <c r="R1455" s="7">
        <v>0.0</v>
      </c>
      <c r="S1455" s="1">
        <v>0.0</v>
      </c>
      <c r="T1455" s="1">
        <v>0.0</v>
      </c>
      <c r="U1455" s="7">
        <v>0.0</v>
      </c>
      <c r="V1455" s="7"/>
      <c r="W1455" s="7"/>
      <c r="X1455" s="7"/>
      <c r="Y1455" s="7"/>
      <c r="Z1455" s="7"/>
    </row>
    <row r="1456">
      <c r="A1456" s="1" t="s">
        <v>1215</v>
      </c>
      <c r="B1456" s="2">
        <v>-1.0945767</v>
      </c>
      <c r="C1456" s="2">
        <v>1.40279738</v>
      </c>
      <c r="D1456" s="2">
        <v>1.43150295</v>
      </c>
      <c r="E1456" s="2">
        <v>0.76628504</v>
      </c>
      <c r="F1456" s="2">
        <v>-0.0971439</v>
      </c>
      <c r="G1456" s="2">
        <v>0.28991291</v>
      </c>
      <c r="H1456" s="2">
        <v>-0.3323283</v>
      </c>
      <c r="I1456" s="2">
        <v>0.53039625</v>
      </c>
      <c r="J1456" s="2">
        <v>0.39910922</v>
      </c>
      <c r="K1456" s="2">
        <v>0.48444796</v>
      </c>
      <c r="L1456" s="2">
        <v>-1.0407287</v>
      </c>
      <c r="M1456" s="2">
        <v>1.01908069</v>
      </c>
      <c r="N1456" s="2">
        <v>1.14371417</v>
      </c>
      <c r="O1456" s="2">
        <v>0.00866211</v>
      </c>
      <c r="P1456" s="2">
        <v>0.0</v>
      </c>
      <c r="Q1456" s="2">
        <v>0.0</v>
      </c>
      <c r="R1456" s="7">
        <v>0.0</v>
      </c>
      <c r="S1456" s="1">
        <v>0.0</v>
      </c>
      <c r="T1456" s="1">
        <v>1.0</v>
      </c>
      <c r="U1456" s="7">
        <v>1.0</v>
      </c>
      <c r="V1456" s="7"/>
      <c r="W1456" s="7"/>
      <c r="X1456" s="7"/>
      <c r="Y1456" s="7"/>
      <c r="Z1456" s="7"/>
    </row>
    <row r="1457">
      <c r="A1457" s="1" t="s">
        <v>1191</v>
      </c>
      <c r="B1457" s="2">
        <v>-1.1019924</v>
      </c>
      <c r="C1457" s="2">
        <v>-3.0200737</v>
      </c>
      <c r="D1457" s="2">
        <v>-3.1025396</v>
      </c>
      <c r="E1457" s="2">
        <v>-0.7733021</v>
      </c>
      <c r="F1457" s="2">
        <v>0.81841368</v>
      </c>
      <c r="G1457" s="2">
        <v>-2.487162</v>
      </c>
      <c r="H1457" s="2">
        <v>2.27012433</v>
      </c>
      <c r="I1457" s="2">
        <v>-2.244043</v>
      </c>
      <c r="J1457" s="2">
        <v>0.74398649</v>
      </c>
      <c r="K1457" s="2">
        <v>-1.789827</v>
      </c>
      <c r="L1457" s="2">
        <v>-0.1893429</v>
      </c>
      <c r="M1457" s="2">
        <v>-1.7043922</v>
      </c>
      <c r="N1457" s="2">
        <v>-10.312043</v>
      </c>
      <c r="O1457" s="2">
        <v>-1.9069308</v>
      </c>
      <c r="P1457" s="2">
        <v>0.0</v>
      </c>
      <c r="Q1457" s="2">
        <v>0.0</v>
      </c>
      <c r="R1457" s="7">
        <v>0.0</v>
      </c>
      <c r="S1457" s="1">
        <v>0.0</v>
      </c>
      <c r="T1457" s="1">
        <v>0.0</v>
      </c>
      <c r="U1457" s="7">
        <v>0.0</v>
      </c>
      <c r="V1457" s="7"/>
      <c r="W1457" s="7"/>
      <c r="X1457" s="7"/>
      <c r="Y1457" s="7"/>
      <c r="Z1457" s="7"/>
    </row>
    <row r="1458">
      <c r="A1458" s="1" t="s">
        <v>1183</v>
      </c>
      <c r="B1458" s="2">
        <v>-1.1038464</v>
      </c>
      <c r="C1458" s="2">
        <v>-0.6016316</v>
      </c>
      <c r="D1458" s="2">
        <v>-2.9535335</v>
      </c>
      <c r="E1458" s="2">
        <v>0.46266128</v>
      </c>
      <c r="F1458" s="2">
        <v>-0.7117713</v>
      </c>
      <c r="G1458" s="2">
        <v>-0.567209</v>
      </c>
      <c r="H1458" s="2">
        <v>0.94434658</v>
      </c>
      <c r="I1458" s="2">
        <v>-0.2349663</v>
      </c>
      <c r="J1458" s="2">
        <v>0.70087683</v>
      </c>
      <c r="K1458" s="2">
        <v>0.03689988</v>
      </c>
      <c r="L1458" s="2">
        <v>0.95374519</v>
      </c>
      <c r="M1458" s="2">
        <v>-0.1265024</v>
      </c>
      <c r="N1458" s="2">
        <v>0.68988641</v>
      </c>
      <c r="O1458" s="2">
        <v>-0.3058936</v>
      </c>
      <c r="P1458" s="2">
        <v>0.0</v>
      </c>
      <c r="Q1458" s="2">
        <v>0.0</v>
      </c>
      <c r="R1458" s="7">
        <v>0.0</v>
      </c>
      <c r="S1458" s="1">
        <v>0.0</v>
      </c>
      <c r="T1458" s="1">
        <v>0.0</v>
      </c>
      <c r="U1458" s="7">
        <v>0.0</v>
      </c>
      <c r="V1458" s="7"/>
      <c r="W1458" s="7"/>
      <c r="X1458" s="7"/>
      <c r="Y1458" s="7"/>
      <c r="Z1458" s="7"/>
    </row>
    <row r="1459">
      <c r="A1459" s="1" t="s">
        <v>1187</v>
      </c>
      <c r="B1459" s="2">
        <v>-1.1557565</v>
      </c>
      <c r="C1459" s="2">
        <v>-0.4400656</v>
      </c>
      <c r="D1459" s="2">
        <v>0.20397657</v>
      </c>
      <c r="E1459" s="2">
        <v>1.54527934</v>
      </c>
      <c r="F1459" s="2">
        <v>0.61414584</v>
      </c>
      <c r="G1459" s="2">
        <v>-0.5980654</v>
      </c>
      <c r="H1459" s="2">
        <v>0.71847333</v>
      </c>
      <c r="I1459" s="2">
        <v>-1.4786805</v>
      </c>
      <c r="J1459" s="2">
        <v>-0.3984195</v>
      </c>
      <c r="K1459" s="2">
        <v>-0.5841872</v>
      </c>
      <c r="L1459" s="2">
        <v>0.48441143</v>
      </c>
      <c r="M1459" s="2">
        <v>-0.010703</v>
      </c>
      <c r="N1459" s="2">
        <v>1.5722408</v>
      </c>
      <c r="O1459" s="2">
        <v>-0.1455567</v>
      </c>
      <c r="P1459" s="2">
        <v>0.0</v>
      </c>
      <c r="Q1459" s="2">
        <v>0.0</v>
      </c>
      <c r="R1459" s="7">
        <v>0.0</v>
      </c>
      <c r="S1459" s="1">
        <v>0.0</v>
      </c>
      <c r="T1459" s="1">
        <v>0.0</v>
      </c>
      <c r="U1459" s="7">
        <v>0.0</v>
      </c>
      <c r="V1459" s="7"/>
      <c r="W1459" s="7"/>
      <c r="X1459" s="7"/>
      <c r="Y1459" s="7"/>
      <c r="Z1459" s="7"/>
    </row>
    <row r="1460">
      <c r="A1460" s="1" t="s">
        <v>1251</v>
      </c>
      <c r="B1460" s="2">
        <v>-1.2021048</v>
      </c>
      <c r="C1460" s="2">
        <v>-1.2908119</v>
      </c>
      <c r="D1460" s="2">
        <v>-1.7444555</v>
      </c>
      <c r="E1460" s="2">
        <v>1.48700812</v>
      </c>
      <c r="F1460" s="2">
        <v>0.19284343</v>
      </c>
      <c r="G1460" s="2">
        <v>-1.931747</v>
      </c>
      <c r="H1460" s="2">
        <v>1.35681077</v>
      </c>
      <c r="I1460" s="2">
        <v>-0.4263069</v>
      </c>
      <c r="J1460" s="2">
        <v>-0.1074293</v>
      </c>
      <c r="K1460" s="2">
        <v>-1.7715597</v>
      </c>
      <c r="L1460" s="2">
        <v>0.99261273</v>
      </c>
      <c r="M1460" s="2">
        <v>-0.2965117</v>
      </c>
      <c r="N1460" s="2">
        <v>0.68618398</v>
      </c>
      <c r="O1460" s="2">
        <v>-0.4789253</v>
      </c>
      <c r="P1460" s="2">
        <v>0.0</v>
      </c>
      <c r="Q1460" s="2">
        <v>0.0</v>
      </c>
      <c r="R1460" s="7">
        <v>0.0</v>
      </c>
      <c r="S1460" s="1">
        <v>1.0</v>
      </c>
      <c r="T1460" s="1">
        <v>1.0</v>
      </c>
      <c r="U1460" s="7">
        <v>1.0</v>
      </c>
      <c r="V1460" s="7"/>
      <c r="W1460" s="7"/>
      <c r="X1460" s="7"/>
      <c r="Y1460" s="7"/>
      <c r="Z1460" s="7"/>
    </row>
    <row r="1461">
      <c r="A1461" s="1" t="s">
        <v>1195</v>
      </c>
      <c r="B1461" s="2">
        <v>-1.2484531</v>
      </c>
      <c r="C1461" s="2">
        <v>-0.8969946</v>
      </c>
      <c r="D1461" s="2">
        <v>1.17748304</v>
      </c>
      <c r="E1461" s="2">
        <v>-2.6134461</v>
      </c>
      <c r="F1461" s="2">
        <v>-1.0455303</v>
      </c>
      <c r="G1461" s="2">
        <v>-2.0997429</v>
      </c>
      <c r="H1461" s="2">
        <v>2.26030375</v>
      </c>
      <c r="I1461" s="2">
        <v>-2.7223946</v>
      </c>
      <c r="J1461" s="2">
        <v>-0.7971838</v>
      </c>
      <c r="K1461" s="2">
        <v>-2.0547024</v>
      </c>
      <c r="L1461" s="2">
        <v>0.12816611</v>
      </c>
      <c r="M1461" s="2">
        <v>-2.5162528</v>
      </c>
      <c r="N1461" s="2">
        <v>-5.2967115</v>
      </c>
      <c r="O1461" s="2">
        <v>-2.6819935</v>
      </c>
      <c r="P1461" s="2">
        <v>0.0</v>
      </c>
      <c r="Q1461" s="2">
        <v>0.0</v>
      </c>
      <c r="R1461" s="7">
        <v>0.0</v>
      </c>
      <c r="S1461" s="1">
        <v>0.0</v>
      </c>
      <c r="T1461" s="1">
        <v>0.0</v>
      </c>
      <c r="U1461" s="7">
        <v>0.0</v>
      </c>
      <c r="V1461" s="7"/>
      <c r="W1461" s="7"/>
      <c r="X1461" s="7"/>
      <c r="Y1461" s="7"/>
      <c r="Z1461" s="7"/>
    </row>
    <row r="1462">
      <c r="A1462" s="1" t="s">
        <v>1184</v>
      </c>
      <c r="B1462" s="2">
        <v>-1.3263183</v>
      </c>
      <c r="C1462" s="2">
        <v>-0.2633527</v>
      </c>
      <c r="D1462" s="2">
        <v>-0.6446486</v>
      </c>
      <c r="E1462" s="2">
        <v>0.39212242</v>
      </c>
      <c r="F1462" s="2">
        <v>0.17095759</v>
      </c>
      <c r="G1462" s="2">
        <v>-1.4346163</v>
      </c>
      <c r="H1462" s="2">
        <v>1.07201407</v>
      </c>
      <c r="I1462" s="2">
        <v>-0.3306366</v>
      </c>
      <c r="J1462" s="2">
        <v>-0.4954162</v>
      </c>
      <c r="K1462" s="2">
        <v>-1.0774035</v>
      </c>
      <c r="L1462" s="2">
        <v>-1.402064</v>
      </c>
      <c r="M1462" s="2">
        <v>-1.5937152</v>
      </c>
      <c r="N1462" s="2">
        <v>-8.2653675</v>
      </c>
      <c r="O1462" s="2">
        <v>-1.5176435</v>
      </c>
      <c r="P1462" s="2">
        <v>0.0</v>
      </c>
      <c r="Q1462" s="2">
        <v>0.0</v>
      </c>
      <c r="R1462" s="7">
        <v>0.0</v>
      </c>
      <c r="S1462" s="1">
        <v>0.0</v>
      </c>
      <c r="T1462" s="1">
        <v>0.0</v>
      </c>
      <c r="U1462" s="7">
        <v>0.0</v>
      </c>
      <c r="V1462" s="7"/>
      <c r="W1462" s="7"/>
      <c r="X1462" s="7"/>
      <c r="Y1462" s="7"/>
      <c r="Z1462" s="7"/>
    </row>
    <row r="1463">
      <c r="A1463" s="1" t="s">
        <v>1182</v>
      </c>
      <c r="B1463" s="2">
        <v>-1.4004756</v>
      </c>
      <c r="C1463" s="2">
        <v>-1.1418682</v>
      </c>
      <c r="D1463" s="2">
        <v>0.53320908</v>
      </c>
      <c r="E1463" s="2">
        <v>-0.1721884</v>
      </c>
      <c r="F1463" s="2">
        <v>0.74363706</v>
      </c>
      <c r="G1463" s="2">
        <v>0.47162275</v>
      </c>
      <c r="H1463" s="2">
        <v>-0.36179</v>
      </c>
      <c r="I1463" s="2">
        <v>1.00874785</v>
      </c>
      <c r="J1463" s="2">
        <v>1.121196</v>
      </c>
      <c r="K1463" s="2">
        <v>0.66712065</v>
      </c>
      <c r="L1463" s="2">
        <v>-0.0101961</v>
      </c>
      <c r="M1463" s="2">
        <v>-0.252039</v>
      </c>
      <c r="N1463" s="2">
        <v>-1.3418998</v>
      </c>
      <c r="O1463" s="2">
        <v>-0.1135952</v>
      </c>
      <c r="P1463" s="2">
        <v>0.0</v>
      </c>
      <c r="Q1463" s="2">
        <v>0.0</v>
      </c>
      <c r="R1463" s="7">
        <v>0.0</v>
      </c>
      <c r="S1463" s="1">
        <v>0.0</v>
      </c>
      <c r="T1463" s="1">
        <v>0.0</v>
      </c>
      <c r="U1463" s="7">
        <v>0.0</v>
      </c>
      <c r="V1463" s="7"/>
      <c r="W1463" s="7"/>
      <c r="X1463" s="7"/>
      <c r="Y1463" s="7"/>
      <c r="Z1463" s="7"/>
    </row>
    <row r="1464">
      <c r="A1464" s="1" t="s">
        <v>1178</v>
      </c>
      <c r="B1464" s="2">
        <v>-1.4412621</v>
      </c>
      <c r="C1464" s="2">
        <v>-0.2406325</v>
      </c>
      <c r="D1464" s="2">
        <v>0.82980216</v>
      </c>
      <c r="E1464" s="2">
        <v>-0.4911467</v>
      </c>
      <c r="F1464" s="2">
        <v>0.6013791</v>
      </c>
      <c r="G1464" s="2">
        <v>0.67047503</v>
      </c>
      <c r="H1464" s="2">
        <v>-0.0671727</v>
      </c>
      <c r="I1464" s="2">
        <v>-0.0436257</v>
      </c>
      <c r="J1464" s="2">
        <v>0.59310268</v>
      </c>
      <c r="K1464" s="2">
        <v>0.68538791</v>
      </c>
      <c r="L1464" s="2">
        <v>-0.5473976</v>
      </c>
      <c r="M1464" s="2">
        <v>0.28708408</v>
      </c>
      <c r="N1464" s="2">
        <v>-1.6430652</v>
      </c>
      <c r="O1464" s="2">
        <v>-0.3141847</v>
      </c>
      <c r="P1464" s="2">
        <v>0.0</v>
      </c>
      <c r="Q1464" s="2">
        <v>0.0</v>
      </c>
      <c r="R1464" s="7">
        <v>0.0</v>
      </c>
      <c r="S1464" s="1">
        <v>0.0</v>
      </c>
      <c r="T1464" s="1">
        <v>0.0</v>
      </c>
      <c r="U1464" s="7">
        <v>0.0</v>
      </c>
      <c r="V1464" s="7"/>
      <c r="W1464" s="7"/>
      <c r="X1464" s="7"/>
      <c r="Y1464" s="7"/>
      <c r="Z1464" s="7"/>
    </row>
    <row r="1465">
      <c r="A1465" s="1" t="s">
        <v>1250</v>
      </c>
      <c r="B1465" s="2">
        <v>-1.6248015</v>
      </c>
      <c r="C1465" s="2">
        <v>-0.6824147</v>
      </c>
      <c r="D1465" s="2">
        <v>0.78439078</v>
      </c>
      <c r="E1465" s="2">
        <v>-0.3193999</v>
      </c>
      <c r="F1465" s="2">
        <v>-0.177392</v>
      </c>
      <c r="G1465" s="2">
        <v>0.33105476</v>
      </c>
      <c r="H1465" s="2">
        <v>-0.5778427</v>
      </c>
      <c r="I1465" s="2">
        <v>0.24338529</v>
      </c>
      <c r="J1465" s="2">
        <v>0.19433834</v>
      </c>
      <c r="K1465" s="2">
        <v>0.2287062</v>
      </c>
      <c r="L1465" s="2">
        <v>0.3456552</v>
      </c>
      <c r="M1465" s="2">
        <v>-0.7356908</v>
      </c>
      <c r="N1465" s="2">
        <v>-4.2453436</v>
      </c>
      <c r="O1465" s="2">
        <v>-0.6351644</v>
      </c>
      <c r="P1465" s="2">
        <v>0.0</v>
      </c>
      <c r="Q1465" s="2">
        <v>0.0</v>
      </c>
      <c r="R1465" s="7">
        <v>0.0</v>
      </c>
      <c r="S1465" s="1">
        <v>0.0</v>
      </c>
      <c r="T1465" s="1">
        <v>0.0</v>
      </c>
      <c r="U1465" s="7">
        <v>0.0</v>
      </c>
      <c r="V1465" s="7"/>
      <c r="W1465" s="7"/>
      <c r="X1465" s="7"/>
      <c r="Y1465" s="7"/>
      <c r="Z1465" s="7"/>
    </row>
    <row r="1466">
      <c r="A1466" s="1" t="s">
        <v>1193</v>
      </c>
      <c r="B1466" s="2">
        <v>-1.6971048</v>
      </c>
      <c r="C1466" s="2">
        <v>0.82216933</v>
      </c>
      <c r="D1466" s="2">
        <v>-0.6318767</v>
      </c>
      <c r="E1466" s="2">
        <v>0.52399941</v>
      </c>
      <c r="F1466" s="2">
        <v>-0.6442899</v>
      </c>
      <c r="G1466" s="2">
        <v>0.22820013</v>
      </c>
      <c r="H1466" s="2">
        <v>0.50242066</v>
      </c>
      <c r="I1466" s="2">
        <v>-0.5219773</v>
      </c>
      <c r="J1466" s="2">
        <v>-0.0535422</v>
      </c>
      <c r="K1466" s="2">
        <v>-0.8125281</v>
      </c>
      <c r="L1466" s="2">
        <v>-0.608505</v>
      </c>
      <c r="M1466" s="2">
        <v>-0.9430198</v>
      </c>
      <c r="N1466" s="2">
        <v>-4.2551966</v>
      </c>
      <c r="O1466" s="2">
        <v>-1.2193432</v>
      </c>
      <c r="P1466" s="2">
        <v>0.0</v>
      </c>
      <c r="Q1466" s="2">
        <v>0.0</v>
      </c>
      <c r="R1466" s="7">
        <v>0.0</v>
      </c>
      <c r="S1466" s="1">
        <v>0.0</v>
      </c>
      <c r="T1466" s="1">
        <v>0.0</v>
      </c>
      <c r="U1466" s="7">
        <v>0.0</v>
      </c>
      <c r="V1466" s="7"/>
      <c r="W1466" s="7"/>
      <c r="X1466" s="7"/>
      <c r="Y1466" s="7"/>
      <c r="Z1466" s="7"/>
    </row>
    <row r="1467">
      <c r="A1467" s="1" t="s">
        <v>1198</v>
      </c>
      <c r="B1467" s="2">
        <v>-1.7286217</v>
      </c>
      <c r="C1467" s="2">
        <v>0.04463263</v>
      </c>
      <c r="D1467" s="2">
        <v>-1.2974372</v>
      </c>
      <c r="E1467" s="2">
        <v>-0.7641014</v>
      </c>
      <c r="F1467" s="2">
        <v>1.11752016</v>
      </c>
      <c r="G1467" s="2">
        <v>-0.6632066</v>
      </c>
      <c r="H1467" s="2">
        <v>0.71847333</v>
      </c>
      <c r="I1467" s="2">
        <v>-0.2349663</v>
      </c>
      <c r="J1467" s="2">
        <v>0.59310268</v>
      </c>
      <c r="K1467" s="2">
        <v>-1.1687398</v>
      </c>
      <c r="L1467" s="2">
        <v>0.22979041</v>
      </c>
      <c r="M1467" s="2">
        <v>-1.4677027</v>
      </c>
      <c r="N1467" s="2">
        <v>-2.643872</v>
      </c>
      <c r="O1467" s="2">
        <v>-0.7246302</v>
      </c>
      <c r="P1467" s="2">
        <v>0.0</v>
      </c>
      <c r="Q1467" s="2">
        <v>0.0</v>
      </c>
      <c r="R1467" s="7">
        <v>0.0</v>
      </c>
      <c r="S1467" s="1">
        <v>0.0</v>
      </c>
      <c r="T1467" s="1">
        <v>0.0</v>
      </c>
      <c r="U1467" s="7">
        <v>0.0</v>
      </c>
      <c r="V1467" s="7"/>
      <c r="W1467" s="7"/>
      <c r="X1467" s="7"/>
      <c r="Y1467" s="7"/>
      <c r="Z1467" s="7"/>
    </row>
    <row r="1468">
      <c r="A1468" s="1" t="s">
        <v>1156</v>
      </c>
      <c r="B1468" s="2">
        <v>-1.9177228</v>
      </c>
      <c r="C1468" s="2">
        <v>0.09512202</v>
      </c>
      <c r="D1468" s="2">
        <v>-1.4336713</v>
      </c>
      <c r="E1468" s="2">
        <v>0.55773539</v>
      </c>
      <c r="F1468" s="2">
        <v>-0.1226774</v>
      </c>
      <c r="G1468" s="2">
        <v>-1.9557464</v>
      </c>
      <c r="H1468" s="2">
        <v>1.78891611</v>
      </c>
      <c r="I1468" s="2">
        <v>0.05204465</v>
      </c>
      <c r="J1468" s="2">
        <v>-1.3037223</v>
      </c>
      <c r="K1468" s="2">
        <v>-2.1277714</v>
      </c>
      <c r="L1468" s="2">
        <v>-0.1675026</v>
      </c>
      <c r="M1468" s="2">
        <v>-0.9536745</v>
      </c>
      <c r="N1468" s="2">
        <v>-2.390067</v>
      </c>
      <c r="O1468" s="2">
        <v>-1.2918161</v>
      </c>
      <c r="P1468" s="2">
        <v>0.0</v>
      </c>
      <c r="Q1468" s="2">
        <v>0.0</v>
      </c>
      <c r="R1468" s="7">
        <v>0.0</v>
      </c>
      <c r="S1468" s="1">
        <v>0.0</v>
      </c>
      <c r="T1468" s="1">
        <v>0.0</v>
      </c>
      <c r="U1468" s="7">
        <v>0.0</v>
      </c>
      <c r="V1468" s="7"/>
      <c r="W1468" s="7"/>
      <c r="X1468" s="7"/>
      <c r="Y1468" s="7"/>
      <c r="Z1468" s="7"/>
    </row>
    <row r="1469">
      <c r="A1469" s="1" t="s">
        <v>1206</v>
      </c>
      <c r="B1469" s="2">
        <v>-2.1661498</v>
      </c>
      <c r="C1469" s="2">
        <v>-2.1819497</v>
      </c>
      <c r="D1469" s="2">
        <v>-0.8873157</v>
      </c>
      <c r="E1469" s="2">
        <v>0.05169578</v>
      </c>
      <c r="F1469" s="2">
        <v>-1.2735078</v>
      </c>
      <c r="G1469" s="2">
        <v>-2.4494487</v>
      </c>
      <c r="H1469" s="2">
        <v>2.2013803</v>
      </c>
      <c r="I1469" s="2">
        <v>-1.6700211</v>
      </c>
      <c r="J1469" s="2">
        <v>-1.3037223</v>
      </c>
      <c r="K1469" s="2">
        <v>-2.3561123</v>
      </c>
      <c r="L1469" s="2">
        <v>-0.0404732</v>
      </c>
      <c r="M1469" s="2">
        <v>-1.5513907</v>
      </c>
      <c r="N1469" s="2">
        <v>-9.4866067</v>
      </c>
      <c r="O1469" s="2">
        <v>-2.6836145</v>
      </c>
      <c r="P1469" s="2">
        <v>0.0</v>
      </c>
      <c r="Q1469" s="2">
        <v>0.0</v>
      </c>
      <c r="R1469" s="7">
        <v>0.0</v>
      </c>
      <c r="S1469" s="1">
        <v>0.0</v>
      </c>
      <c r="T1469" s="1">
        <v>0.0</v>
      </c>
      <c r="U1469" s="7">
        <v>0.0</v>
      </c>
      <c r="V1469" s="7"/>
      <c r="W1469" s="7"/>
      <c r="X1469" s="7"/>
      <c r="Y1469" s="7"/>
      <c r="Z1469" s="7"/>
    </row>
    <row r="1470">
      <c r="A1470" s="1" t="s">
        <v>1209</v>
      </c>
      <c r="B1470" s="2">
        <v>-2.6667117</v>
      </c>
      <c r="C1470" s="2">
        <v>-0.9197148</v>
      </c>
      <c r="D1470" s="2">
        <v>-1.3556205</v>
      </c>
      <c r="E1470" s="2">
        <v>-3.9168815</v>
      </c>
      <c r="F1470" s="2">
        <v>1.23606845</v>
      </c>
      <c r="G1470" s="2">
        <v>-2.0208877</v>
      </c>
      <c r="H1470" s="2">
        <v>1.94604532</v>
      </c>
      <c r="I1470" s="2">
        <v>-2.244043</v>
      </c>
      <c r="J1470" s="2">
        <v>-0.958845</v>
      </c>
      <c r="K1470" s="2">
        <v>-1.5340852</v>
      </c>
      <c r="L1470" s="2">
        <v>0.81747737</v>
      </c>
      <c r="M1470" s="2">
        <v>-2.307958</v>
      </c>
      <c r="N1470" s="2">
        <v>-7.7414454</v>
      </c>
      <c r="O1470" s="2">
        <v>-1.9255347</v>
      </c>
      <c r="P1470" s="2">
        <v>0.0</v>
      </c>
      <c r="Q1470" s="2">
        <v>0.0</v>
      </c>
      <c r="R1470" s="7">
        <v>0.0</v>
      </c>
      <c r="S1470" s="1">
        <v>0.0</v>
      </c>
      <c r="T1470" s="1">
        <v>0.0</v>
      </c>
      <c r="U1470" s="7">
        <v>0.0</v>
      </c>
      <c r="V1470" s="7"/>
      <c r="W1470" s="7"/>
      <c r="X1470" s="7"/>
      <c r="Y1470" s="7"/>
      <c r="Z1470" s="7"/>
    </row>
    <row r="1471">
      <c r="A1471" s="1" t="s">
        <v>1275</v>
      </c>
      <c r="B1471" s="2">
        <v>-3.3545207</v>
      </c>
      <c r="C1471" s="2">
        <v>-0.4930794</v>
      </c>
      <c r="D1471" s="2">
        <v>1.26972491</v>
      </c>
      <c r="E1471" s="2">
        <v>1.82436785</v>
      </c>
      <c r="F1471" s="2">
        <v>-0.0989678</v>
      </c>
      <c r="G1471" s="2">
        <v>-1.9968883</v>
      </c>
      <c r="H1471" s="2">
        <v>1.35681077</v>
      </c>
      <c r="I1471" s="2">
        <v>-0.2349663</v>
      </c>
      <c r="J1471" s="2">
        <v>0.70087683</v>
      </c>
      <c r="K1471" s="2">
        <v>-2.0181678</v>
      </c>
      <c r="L1471" s="2">
        <v>-0.2636519</v>
      </c>
      <c r="M1471" s="2">
        <v>-0.8713806</v>
      </c>
      <c r="N1471" s="2">
        <v>-1.1965158</v>
      </c>
      <c r="O1471" s="2">
        <v>-1.6698963</v>
      </c>
      <c r="P1471" s="2">
        <v>0.0</v>
      </c>
      <c r="Q1471" s="2">
        <v>0.0</v>
      </c>
      <c r="R1471" s="7">
        <v>0.0</v>
      </c>
      <c r="S1471" s="1">
        <v>1.0</v>
      </c>
      <c r="T1471" s="1">
        <v>1.0</v>
      </c>
      <c r="U1471" s="7">
        <v>1.0</v>
      </c>
      <c r="V1471" s="7"/>
      <c r="W1471" s="7"/>
      <c r="X1471" s="7"/>
      <c r="Y1471" s="7"/>
      <c r="Z1471" s="7"/>
    </row>
    <row r="1472">
      <c r="A1472" s="1" t="s">
        <v>1210</v>
      </c>
      <c r="B1472" s="2">
        <v>-3.4212623</v>
      </c>
      <c r="C1472" s="2">
        <v>-1.0307915</v>
      </c>
      <c r="D1472" s="2">
        <v>-1.9175864</v>
      </c>
      <c r="E1472" s="2">
        <v>0.17437205</v>
      </c>
      <c r="F1472" s="2">
        <v>0.98985276</v>
      </c>
      <c r="G1472" s="2">
        <v>-1.81175</v>
      </c>
      <c r="H1472" s="2">
        <v>1.55322229</v>
      </c>
      <c r="I1472" s="2">
        <v>-1.3830101</v>
      </c>
      <c r="J1472" s="2">
        <v>0.98108961</v>
      </c>
      <c r="K1472" s="2">
        <v>-1.9268315</v>
      </c>
      <c r="L1472" s="2">
        <v>-2.5542836</v>
      </c>
      <c r="M1472" s="2">
        <v>-2.3223101</v>
      </c>
      <c r="N1472" s="2">
        <v>-18.510971</v>
      </c>
      <c r="O1472" s="2">
        <v>-2.9833528</v>
      </c>
      <c r="P1472" s="2">
        <v>0.0</v>
      </c>
      <c r="Q1472" s="2">
        <v>0.0</v>
      </c>
      <c r="R1472" s="7">
        <v>0.0</v>
      </c>
      <c r="S1472" s="1">
        <v>0.0</v>
      </c>
      <c r="T1472" s="1">
        <v>0.0</v>
      </c>
      <c r="U1472" s="7">
        <v>0.0</v>
      </c>
      <c r="V1472" s="7"/>
      <c r="W1472" s="7"/>
      <c r="X1472" s="7"/>
      <c r="Y1472" s="7"/>
      <c r="Z1472" s="7"/>
    </row>
    <row r="1473">
      <c r="A1473" s="1" t="s">
        <v>1277</v>
      </c>
      <c r="B1473" s="2">
        <v>2.27795879</v>
      </c>
      <c r="C1473" s="2">
        <v>1.02339222</v>
      </c>
      <c r="D1473" s="2">
        <v>0.51958593</v>
      </c>
      <c r="E1473" s="2">
        <v>1.42911311</v>
      </c>
      <c r="F1473" s="2">
        <v>0.19502731</v>
      </c>
      <c r="G1473" s="2">
        <v>1.49693236</v>
      </c>
      <c r="H1473" s="2">
        <v>-1.7868266</v>
      </c>
      <c r="I1473" s="2">
        <v>0.41930857</v>
      </c>
      <c r="J1473" s="2">
        <v>0.93392022</v>
      </c>
      <c r="K1473" s="2">
        <v>1.18437649</v>
      </c>
      <c r="L1473" s="2">
        <v>2.02958945</v>
      </c>
      <c r="M1473" s="2">
        <v>2.99224594</v>
      </c>
      <c r="N1473" s="2">
        <v>17.4208776</v>
      </c>
      <c r="O1473" s="2">
        <v>2.93717443</v>
      </c>
      <c r="P1473" s="2">
        <v>0.0</v>
      </c>
      <c r="Q1473" s="2">
        <v>0.0</v>
      </c>
      <c r="R1473" s="7">
        <v>0.0</v>
      </c>
      <c r="S1473" s="1">
        <v>0.0</v>
      </c>
      <c r="T1473" s="1">
        <v>1.0</v>
      </c>
      <c r="U1473" s="7">
        <v>1.0</v>
      </c>
      <c r="V1473" s="7"/>
      <c r="W1473" s="7"/>
      <c r="X1473" s="7"/>
      <c r="Y1473" s="7"/>
      <c r="Z1473" s="7"/>
    </row>
    <row r="1474">
      <c r="A1474" s="1" t="s">
        <v>1070</v>
      </c>
      <c r="B1474" s="2">
        <v>1.83855732</v>
      </c>
      <c r="C1474" s="2">
        <v>0.09242508</v>
      </c>
      <c r="D1474" s="2">
        <v>1.3017238</v>
      </c>
      <c r="E1474" s="2">
        <v>0.41170379</v>
      </c>
      <c r="F1474" s="2">
        <v>0.3094329</v>
      </c>
      <c r="G1474" s="2">
        <v>2.26149587</v>
      </c>
      <c r="H1474" s="2">
        <v>-1.9992052</v>
      </c>
      <c r="I1474" s="2">
        <v>-0.5043984</v>
      </c>
      <c r="J1474" s="2">
        <v>1.72914624</v>
      </c>
      <c r="K1474" s="2">
        <v>1.01232531</v>
      </c>
      <c r="L1474" s="2">
        <v>0.03864268</v>
      </c>
      <c r="M1474" s="2">
        <v>0.32144908</v>
      </c>
      <c r="N1474" s="2">
        <v>3.47496742</v>
      </c>
      <c r="O1474" s="2">
        <v>1.08208718</v>
      </c>
      <c r="P1474" s="2">
        <v>0.0</v>
      </c>
      <c r="Q1474" s="2">
        <v>0.0</v>
      </c>
      <c r="R1474" s="7">
        <v>0.0</v>
      </c>
      <c r="S1474" s="1">
        <v>0.0</v>
      </c>
      <c r="T1474" s="1">
        <v>0.0</v>
      </c>
      <c r="U1474" s="7">
        <v>0.0</v>
      </c>
      <c r="V1474" s="7"/>
      <c r="W1474" s="7"/>
      <c r="X1474" s="7"/>
      <c r="Y1474" s="7"/>
      <c r="Z1474" s="7"/>
    </row>
    <row r="1475">
      <c r="A1475" s="1" t="s">
        <v>1071</v>
      </c>
      <c r="B1475" s="2">
        <v>1.78615164</v>
      </c>
      <c r="C1475" s="2">
        <v>0.79315303</v>
      </c>
      <c r="D1475" s="2">
        <v>1.09542937</v>
      </c>
      <c r="E1475" s="2">
        <v>-0.2545996</v>
      </c>
      <c r="F1475" s="2">
        <v>-1.9424505</v>
      </c>
      <c r="G1475" s="2">
        <v>0.17595875</v>
      </c>
      <c r="H1475" s="2">
        <v>-0.3225326</v>
      </c>
      <c r="I1475" s="2">
        <v>1.03511321</v>
      </c>
      <c r="J1475" s="2">
        <v>-0.6680568</v>
      </c>
      <c r="K1475" s="2">
        <v>0.08122477</v>
      </c>
      <c r="L1475" s="2">
        <v>0.86578386</v>
      </c>
      <c r="M1475" s="2">
        <v>-0.1002986</v>
      </c>
      <c r="N1475" s="2">
        <v>6.93746322</v>
      </c>
      <c r="O1475" s="2">
        <v>0.2579973</v>
      </c>
      <c r="P1475" s="2">
        <v>0.0</v>
      </c>
      <c r="Q1475" s="2">
        <v>0.0</v>
      </c>
      <c r="R1475" s="7">
        <v>0.0</v>
      </c>
      <c r="S1475" s="1">
        <v>0.0</v>
      </c>
      <c r="T1475" s="1">
        <v>0.0</v>
      </c>
      <c r="U1475" s="7">
        <v>0.0</v>
      </c>
      <c r="V1475" s="7"/>
      <c r="W1475" s="7"/>
      <c r="X1475" s="7"/>
      <c r="Y1475" s="7"/>
      <c r="Z1475" s="7"/>
    </row>
    <row r="1476">
      <c r="A1476" s="1" t="s">
        <v>1218</v>
      </c>
      <c r="B1476" s="2">
        <v>1.65312184</v>
      </c>
      <c r="C1476" s="2">
        <v>-0.0877621</v>
      </c>
      <c r="D1476" s="2">
        <v>1.24829502</v>
      </c>
      <c r="E1476" s="2">
        <v>1.04209858</v>
      </c>
      <c r="F1476" s="2">
        <v>-0.8937326</v>
      </c>
      <c r="G1476" s="2">
        <v>0.66431869</v>
      </c>
      <c r="H1476" s="2">
        <v>-0.8590678</v>
      </c>
      <c r="I1476" s="2">
        <v>1.24038142</v>
      </c>
      <c r="J1476" s="2">
        <v>-0.1379062</v>
      </c>
      <c r="K1476" s="2">
        <v>1.3260657</v>
      </c>
      <c r="L1476" s="2">
        <v>1.06570063</v>
      </c>
      <c r="M1476" s="2">
        <v>0.1897756</v>
      </c>
      <c r="N1476" s="2">
        <v>9.1877847</v>
      </c>
      <c r="O1476" s="2">
        <v>1.29529985</v>
      </c>
      <c r="P1476" s="2">
        <v>0.0</v>
      </c>
      <c r="Q1476" s="2">
        <v>0.0</v>
      </c>
      <c r="R1476" s="7">
        <v>0.0</v>
      </c>
      <c r="S1476" s="1">
        <v>0.0</v>
      </c>
      <c r="T1476" s="1">
        <v>0.0</v>
      </c>
      <c r="U1476" s="7">
        <v>0.0</v>
      </c>
      <c r="V1476" s="7"/>
      <c r="W1476" s="7"/>
      <c r="X1476" s="7"/>
      <c r="Y1476" s="7"/>
      <c r="Z1476" s="7"/>
    </row>
    <row r="1477">
      <c r="A1477" s="1" t="s">
        <v>1072</v>
      </c>
      <c r="B1477" s="2">
        <v>1.63296581</v>
      </c>
      <c r="C1477" s="2">
        <v>0.39023446</v>
      </c>
      <c r="D1477" s="2">
        <v>0.81641245</v>
      </c>
      <c r="E1477" s="2">
        <v>-0.8051975</v>
      </c>
      <c r="F1477" s="2">
        <v>-0.1729773</v>
      </c>
      <c r="G1477" s="2">
        <v>0.63229509</v>
      </c>
      <c r="H1477" s="2">
        <v>-0.3895995</v>
      </c>
      <c r="I1477" s="2">
        <v>0.41930857</v>
      </c>
      <c r="J1477" s="2">
        <v>-0.5873817</v>
      </c>
      <c r="K1477" s="2">
        <v>-0.2426363</v>
      </c>
      <c r="L1477" s="2">
        <v>1.84735485</v>
      </c>
      <c r="M1477" s="2">
        <v>0.16906335</v>
      </c>
      <c r="N1477" s="2">
        <v>10.022272</v>
      </c>
      <c r="O1477" s="2">
        <v>1.05479214</v>
      </c>
      <c r="P1477" s="2">
        <v>0.0</v>
      </c>
      <c r="Q1477" s="2">
        <v>0.0</v>
      </c>
      <c r="R1477" s="7">
        <v>0.0</v>
      </c>
      <c r="S1477" s="1">
        <v>0.0</v>
      </c>
      <c r="T1477" s="1">
        <v>0.0</v>
      </c>
      <c r="U1477" s="7">
        <v>1.0</v>
      </c>
      <c r="V1477" s="7"/>
      <c r="W1477" s="7"/>
      <c r="X1477" s="7"/>
      <c r="Y1477" s="7"/>
      <c r="Z1477" s="7"/>
    </row>
    <row r="1478">
      <c r="A1478" s="1" t="s">
        <v>1068</v>
      </c>
      <c r="B1478" s="2">
        <v>1.50195161</v>
      </c>
      <c r="C1478" s="2">
        <v>0.72808544</v>
      </c>
      <c r="D1478" s="2">
        <v>-1.136706</v>
      </c>
      <c r="E1478" s="2">
        <v>0.4516022</v>
      </c>
      <c r="F1478" s="2">
        <v>0.17214619</v>
      </c>
      <c r="G1478" s="2">
        <v>0.7764013</v>
      </c>
      <c r="H1478" s="2">
        <v>-0.601978</v>
      </c>
      <c r="I1478" s="2">
        <v>0.9324791</v>
      </c>
      <c r="J1478" s="2">
        <v>0.32309443</v>
      </c>
      <c r="K1478" s="2">
        <v>0.11158674</v>
      </c>
      <c r="L1478" s="2">
        <v>-1.0601938</v>
      </c>
      <c r="M1478" s="2">
        <v>0.34454225</v>
      </c>
      <c r="N1478" s="2">
        <v>0.41431993</v>
      </c>
      <c r="O1478" s="2">
        <v>0.45130902</v>
      </c>
      <c r="P1478" s="2">
        <v>0.0</v>
      </c>
      <c r="Q1478" s="2">
        <v>0.0</v>
      </c>
      <c r="R1478" s="7">
        <v>0.0</v>
      </c>
      <c r="S1478" s="1">
        <v>0.0</v>
      </c>
      <c r="T1478" s="1">
        <v>0.0</v>
      </c>
      <c r="U1478" s="7">
        <v>1.0</v>
      </c>
      <c r="V1478" s="7"/>
      <c r="W1478" s="7"/>
      <c r="X1478" s="7"/>
      <c r="Y1478" s="7"/>
      <c r="Z1478" s="7"/>
    </row>
    <row r="1479">
      <c r="A1479" s="1" t="s">
        <v>1076</v>
      </c>
      <c r="B1479" s="2">
        <v>1.46970196</v>
      </c>
      <c r="C1479" s="2">
        <v>3.26822427</v>
      </c>
      <c r="D1479" s="2">
        <v>-0.1690516</v>
      </c>
      <c r="E1479" s="2">
        <v>1.27350933</v>
      </c>
      <c r="F1479" s="2">
        <v>0.48866833</v>
      </c>
      <c r="G1479" s="2">
        <v>1.08062552</v>
      </c>
      <c r="H1479" s="2">
        <v>-1.641515</v>
      </c>
      <c r="I1479" s="2">
        <v>2.06145427</v>
      </c>
      <c r="J1479" s="2">
        <v>-0.6680568</v>
      </c>
      <c r="K1479" s="2">
        <v>1.94342584</v>
      </c>
      <c r="L1479" s="2">
        <v>1.11990505</v>
      </c>
      <c r="M1479" s="2">
        <v>2.07909247</v>
      </c>
      <c r="N1479" s="2">
        <v>16.1757787</v>
      </c>
      <c r="O1479" s="2">
        <v>2.90500772</v>
      </c>
      <c r="P1479" s="2">
        <v>0.0</v>
      </c>
      <c r="Q1479" s="2">
        <v>0.0</v>
      </c>
      <c r="R1479" s="7">
        <v>0.0</v>
      </c>
      <c r="S1479" s="1">
        <v>0.0</v>
      </c>
      <c r="T1479" s="1">
        <v>0.0</v>
      </c>
      <c r="U1479" s="7">
        <v>0.0</v>
      </c>
      <c r="V1479" s="7"/>
      <c r="W1479" s="7"/>
      <c r="X1479" s="7"/>
      <c r="Y1479" s="7"/>
      <c r="Z1479" s="7"/>
    </row>
    <row r="1480">
      <c r="A1480" s="1" t="s">
        <v>1086</v>
      </c>
      <c r="B1480" s="2">
        <v>1.46365515</v>
      </c>
      <c r="C1480" s="2">
        <v>1.77667477</v>
      </c>
      <c r="D1480" s="2">
        <v>-0.2996552</v>
      </c>
      <c r="E1480" s="2">
        <v>0.91841353</v>
      </c>
      <c r="F1480" s="2">
        <v>-1.1950006</v>
      </c>
      <c r="G1480" s="2">
        <v>-0.1202596</v>
      </c>
      <c r="H1480" s="2">
        <v>0.34813646</v>
      </c>
      <c r="I1480" s="2">
        <v>1.44564963</v>
      </c>
      <c r="J1480" s="2">
        <v>-1.6131081</v>
      </c>
      <c r="K1480" s="2">
        <v>-0.3337222</v>
      </c>
      <c r="L1480" s="2">
        <v>1.31713881</v>
      </c>
      <c r="M1480" s="2">
        <v>0.550941</v>
      </c>
      <c r="N1480" s="2">
        <v>12.4112901</v>
      </c>
      <c r="O1480" s="2">
        <v>1.01860188</v>
      </c>
      <c r="P1480" s="2">
        <v>0.0</v>
      </c>
      <c r="Q1480" s="2">
        <v>0.0</v>
      </c>
      <c r="R1480" s="7">
        <v>0.0</v>
      </c>
      <c r="S1480" s="1">
        <v>0.0</v>
      </c>
      <c r="T1480" s="1">
        <v>0.0</v>
      </c>
      <c r="U1480" s="7">
        <v>0.0</v>
      </c>
      <c r="V1480" s="7"/>
      <c r="W1480" s="7"/>
      <c r="X1480" s="7"/>
      <c r="Y1480" s="7"/>
      <c r="Z1480" s="7"/>
    </row>
    <row r="1481">
      <c r="A1481" s="1" t="s">
        <v>1114</v>
      </c>
      <c r="B1481" s="2">
        <v>1.40721826</v>
      </c>
      <c r="C1481" s="2">
        <v>-0.1678453</v>
      </c>
      <c r="D1481" s="2">
        <v>0.75704714</v>
      </c>
      <c r="E1481" s="2">
        <v>-0.5498478</v>
      </c>
      <c r="F1481" s="2">
        <v>-1.2064412</v>
      </c>
      <c r="G1481" s="2">
        <v>0.75638655</v>
      </c>
      <c r="H1481" s="2">
        <v>-0.0319093</v>
      </c>
      <c r="I1481" s="2">
        <v>-0.7096666</v>
      </c>
      <c r="J1481" s="2">
        <v>1.04917037</v>
      </c>
      <c r="K1481" s="2">
        <v>0.46580977</v>
      </c>
      <c r="L1481" s="2">
        <v>-0.4732587</v>
      </c>
      <c r="M1481" s="2">
        <v>-0.2645947</v>
      </c>
      <c r="N1481" s="2">
        <v>0.92568926</v>
      </c>
      <c r="O1481" s="2">
        <v>-0.3585129</v>
      </c>
      <c r="P1481" s="2">
        <v>0.0</v>
      </c>
      <c r="Q1481" s="2">
        <v>0.0</v>
      </c>
      <c r="R1481" s="7">
        <v>0.0</v>
      </c>
      <c r="S1481" s="1">
        <v>0.0</v>
      </c>
      <c r="T1481" s="1">
        <v>0.0</v>
      </c>
      <c r="U1481" s="7">
        <v>0.0</v>
      </c>
      <c r="V1481" s="7"/>
      <c r="W1481" s="7"/>
      <c r="X1481" s="7"/>
      <c r="Y1481" s="7"/>
      <c r="Z1481" s="7"/>
    </row>
    <row r="1482">
      <c r="A1482" s="1" t="s">
        <v>1077</v>
      </c>
      <c r="B1482" s="2">
        <v>1.37698422</v>
      </c>
      <c r="C1482" s="2">
        <v>-0.5457379</v>
      </c>
      <c r="D1482" s="2">
        <v>1.2334537</v>
      </c>
      <c r="E1482" s="2">
        <v>-0.1388942</v>
      </c>
      <c r="F1482" s="2">
        <v>-1.0996626</v>
      </c>
      <c r="G1482" s="2">
        <v>0.12392039</v>
      </c>
      <c r="H1482" s="2">
        <v>0.51580372</v>
      </c>
      <c r="I1482" s="2">
        <v>-1.9412759</v>
      </c>
      <c r="J1482" s="2">
        <v>-0.2416313</v>
      </c>
      <c r="K1482" s="2">
        <v>-0.7486692</v>
      </c>
      <c r="L1482" s="2">
        <v>-0.9734127</v>
      </c>
      <c r="M1482" s="2">
        <v>-0.9263038</v>
      </c>
      <c r="N1482" s="2">
        <v>-4.9984598</v>
      </c>
      <c r="O1482" s="2">
        <v>-1.116261</v>
      </c>
      <c r="P1482" s="2">
        <v>0.0</v>
      </c>
      <c r="Q1482" s="2">
        <v>0.0</v>
      </c>
      <c r="R1482" s="7">
        <v>0.0</v>
      </c>
      <c r="S1482" s="1">
        <v>0.0</v>
      </c>
      <c r="T1482" s="1">
        <v>0.0</v>
      </c>
      <c r="U1482" s="7">
        <v>0.0</v>
      </c>
      <c r="V1482" s="7"/>
      <c r="W1482" s="7"/>
      <c r="X1482" s="7"/>
      <c r="Y1482" s="7"/>
      <c r="Z1482" s="7"/>
    </row>
    <row r="1483">
      <c r="A1483" s="1" t="s">
        <v>1067</v>
      </c>
      <c r="B1483" s="2">
        <v>1.32860975</v>
      </c>
      <c r="C1483" s="2">
        <v>0.23507327</v>
      </c>
      <c r="D1483" s="2">
        <v>-0.1141387</v>
      </c>
      <c r="E1483" s="2">
        <v>1.27749917</v>
      </c>
      <c r="F1483" s="2">
        <v>1.30094802</v>
      </c>
      <c r="G1483" s="2">
        <v>1.18069928</v>
      </c>
      <c r="H1483" s="2">
        <v>-1.8315379</v>
      </c>
      <c r="I1483" s="2">
        <v>0.72721089</v>
      </c>
      <c r="J1483" s="2">
        <v>1.49864594</v>
      </c>
      <c r="K1483" s="2">
        <v>2.40897611</v>
      </c>
      <c r="L1483" s="2">
        <v>1.01387167</v>
      </c>
      <c r="M1483" s="2">
        <v>1.80914665</v>
      </c>
      <c r="N1483" s="2">
        <v>11.0586169</v>
      </c>
      <c r="O1483" s="2">
        <v>2.72955077</v>
      </c>
      <c r="P1483" s="2">
        <v>0.0</v>
      </c>
      <c r="Q1483" s="2">
        <v>0.0</v>
      </c>
      <c r="R1483" s="7">
        <v>0.0</v>
      </c>
      <c r="S1483" s="1">
        <v>0.0</v>
      </c>
      <c r="T1483" s="1">
        <v>0.0</v>
      </c>
      <c r="U1483" s="7">
        <v>0.0</v>
      </c>
      <c r="V1483" s="7"/>
      <c r="W1483" s="7"/>
      <c r="X1483" s="7"/>
      <c r="Y1483" s="7"/>
      <c r="Z1483" s="7"/>
    </row>
    <row r="1484">
      <c r="A1484" s="1" t="s">
        <v>1089</v>
      </c>
      <c r="B1484" s="2">
        <v>1.25403243</v>
      </c>
      <c r="C1484" s="2">
        <v>0.32766946</v>
      </c>
      <c r="D1484" s="2">
        <v>-0.1749881</v>
      </c>
      <c r="E1484" s="2">
        <v>0.88649481</v>
      </c>
      <c r="F1484" s="2">
        <v>-0.1767909</v>
      </c>
      <c r="G1484" s="2">
        <v>-0.1722979</v>
      </c>
      <c r="H1484" s="2">
        <v>0.01280194</v>
      </c>
      <c r="I1484" s="2">
        <v>-0.5043984</v>
      </c>
      <c r="J1484" s="2">
        <v>-1.0138073</v>
      </c>
      <c r="K1484" s="2">
        <v>-0.3944462</v>
      </c>
      <c r="L1484" s="2">
        <v>-0.0755791</v>
      </c>
      <c r="M1484" s="2">
        <v>-1.1679538</v>
      </c>
      <c r="N1484" s="2">
        <v>-0.5649956</v>
      </c>
      <c r="O1484" s="2">
        <v>0.06600702</v>
      </c>
      <c r="P1484" s="2">
        <v>0.0</v>
      </c>
      <c r="Q1484" s="2">
        <v>0.0</v>
      </c>
      <c r="R1484" s="7">
        <v>0.0</v>
      </c>
      <c r="S1484" s="1">
        <v>0.0</v>
      </c>
      <c r="T1484" s="1">
        <v>0.0</v>
      </c>
      <c r="U1484" s="7">
        <v>0.0</v>
      </c>
      <c r="V1484" s="7"/>
      <c r="W1484" s="7"/>
      <c r="X1484" s="7"/>
      <c r="Y1484" s="7"/>
      <c r="Z1484" s="7"/>
    </row>
    <row r="1485">
      <c r="A1485" s="1" t="s">
        <v>1225</v>
      </c>
      <c r="B1485" s="2">
        <v>1.15526788</v>
      </c>
      <c r="C1485" s="2">
        <v>-0.7985005</v>
      </c>
      <c r="D1485" s="2">
        <v>-1.2702779</v>
      </c>
      <c r="E1485" s="2">
        <v>-2.0141192</v>
      </c>
      <c r="F1485" s="2">
        <v>0.618328</v>
      </c>
      <c r="G1485" s="2">
        <v>-1.05695</v>
      </c>
      <c r="H1485" s="2">
        <v>0.25871392</v>
      </c>
      <c r="I1485" s="2">
        <v>0.72721089</v>
      </c>
      <c r="J1485" s="2">
        <v>1.19899556</v>
      </c>
      <c r="K1485" s="2">
        <v>-1.0421683</v>
      </c>
      <c r="L1485" s="2">
        <v>-2.1385679</v>
      </c>
      <c r="M1485" s="2">
        <v>-0.900684</v>
      </c>
      <c r="N1485" s="2">
        <v>-9.5824428</v>
      </c>
      <c r="O1485" s="2">
        <v>-1.1515425</v>
      </c>
      <c r="P1485" s="2">
        <v>0.0</v>
      </c>
      <c r="Q1485" s="2">
        <v>0.0</v>
      </c>
      <c r="R1485" s="7">
        <v>0.0</v>
      </c>
      <c r="S1485" s="1">
        <v>0.0</v>
      </c>
      <c r="T1485" s="1">
        <v>0.0</v>
      </c>
      <c r="U1485" s="7">
        <v>0.0</v>
      </c>
      <c r="V1485" s="7"/>
      <c r="W1485" s="7"/>
      <c r="X1485" s="7"/>
      <c r="Y1485" s="7"/>
      <c r="Z1485" s="7"/>
    </row>
    <row r="1486">
      <c r="A1486" s="1" t="s">
        <v>1088</v>
      </c>
      <c r="B1486" s="2">
        <v>1.15123667</v>
      </c>
      <c r="C1486" s="2">
        <v>-0.0927673</v>
      </c>
      <c r="D1486" s="2">
        <v>0.69471358</v>
      </c>
      <c r="E1486" s="2">
        <v>-0.1548536</v>
      </c>
      <c r="F1486" s="2">
        <v>-0.4246696</v>
      </c>
      <c r="G1486" s="2">
        <v>1.61301792</v>
      </c>
      <c r="H1486" s="2">
        <v>-0.724934</v>
      </c>
      <c r="I1486" s="2">
        <v>-0.7096666</v>
      </c>
      <c r="J1486" s="2">
        <v>0.3000444</v>
      </c>
      <c r="K1486" s="2">
        <v>0.46580977</v>
      </c>
      <c r="L1486" s="2">
        <v>-1.688702</v>
      </c>
      <c r="M1486" s="2">
        <v>0.36414908</v>
      </c>
      <c r="N1486" s="2">
        <v>-5.5938713</v>
      </c>
      <c r="O1486" s="2">
        <v>-0.4032583</v>
      </c>
      <c r="P1486" s="2">
        <v>0.0</v>
      </c>
      <c r="Q1486" s="2">
        <v>0.0</v>
      </c>
      <c r="R1486" s="7">
        <v>0.0</v>
      </c>
      <c r="S1486" s="1">
        <v>0.0</v>
      </c>
      <c r="T1486" s="1">
        <v>0.0</v>
      </c>
      <c r="U1486" s="7">
        <v>0.0</v>
      </c>
      <c r="V1486" s="7"/>
      <c r="W1486" s="7"/>
      <c r="X1486" s="7"/>
      <c r="Y1486" s="7"/>
      <c r="Z1486" s="7"/>
    </row>
    <row r="1487">
      <c r="A1487" s="1" t="s">
        <v>1073</v>
      </c>
      <c r="B1487" s="2">
        <v>1.12100263</v>
      </c>
      <c r="C1487" s="2">
        <v>0.84320503</v>
      </c>
      <c r="D1487" s="2">
        <v>-0.7641887</v>
      </c>
      <c r="E1487" s="2">
        <v>0.79073864</v>
      </c>
      <c r="F1487" s="2">
        <v>0.20456111</v>
      </c>
      <c r="G1487" s="2">
        <v>0.10790859</v>
      </c>
      <c r="H1487" s="2">
        <v>-0.84789</v>
      </c>
      <c r="I1487" s="2">
        <v>0.72721089</v>
      </c>
      <c r="J1487" s="2">
        <v>-0.0687561</v>
      </c>
      <c r="K1487" s="2">
        <v>1.30582439</v>
      </c>
      <c r="L1487" s="2">
        <v>0.45396306</v>
      </c>
      <c r="M1487" s="2">
        <v>1.84123102</v>
      </c>
      <c r="N1487" s="2">
        <v>6.82646485</v>
      </c>
      <c r="O1487" s="2">
        <v>1.67023687</v>
      </c>
      <c r="P1487" s="2">
        <v>0.0</v>
      </c>
      <c r="Q1487" s="2">
        <v>0.0</v>
      </c>
      <c r="R1487" s="7">
        <v>0.0</v>
      </c>
      <c r="S1487" s="1">
        <v>1.0</v>
      </c>
      <c r="T1487" s="1">
        <v>1.0</v>
      </c>
      <c r="U1487" s="7">
        <v>1.0</v>
      </c>
      <c r="V1487" s="7"/>
      <c r="W1487" s="7"/>
      <c r="X1487" s="7"/>
      <c r="Y1487" s="7"/>
      <c r="Z1487" s="7"/>
    </row>
    <row r="1488">
      <c r="A1488" s="1" t="s">
        <v>1263</v>
      </c>
      <c r="B1488" s="2">
        <v>1.11697142</v>
      </c>
      <c r="C1488" s="2">
        <v>-0.0352075</v>
      </c>
      <c r="D1488" s="2">
        <v>0.8965556</v>
      </c>
      <c r="E1488" s="2">
        <v>-0.3144472</v>
      </c>
      <c r="F1488" s="2">
        <v>-0.3331452</v>
      </c>
      <c r="G1488" s="2">
        <v>-0.8648083</v>
      </c>
      <c r="H1488" s="2">
        <v>0.66111534</v>
      </c>
      <c r="I1488" s="2">
        <v>-0.6070325</v>
      </c>
      <c r="J1488" s="2">
        <v>0.12716918</v>
      </c>
      <c r="K1488" s="2">
        <v>-0.1313091</v>
      </c>
      <c r="L1488" s="2">
        <v>0.82555568</v>
      </c>
      <c r="M1488" s="2">
        <v>0.47783498</v>
      </c>
      <c r="N1488" s="2">
        <v>7.12109778</v>
      </c>
      <c r="O1488" s="2">
        <v>0.46064922</v>
      </c>
      <c r="P1488" s="2">
        <v>0.0</v>
      </c>
      <c r="Q1488" s="2">
        <v>0.0</v>
      </c>
      <c r="R1488" s="7">
        <v>0.0</v>
      </c>
      <c r="S1488" s="1">
        <v>1.0</v>
      </c>
      <c r="T1488" s="1">
        <v>1.0</v>
      </c>
      <c r="U1488" s="7">
        <v>1.0</v>
      </c>
      <c r="V1488" s="7"/>
      <c r="W1488" s="7"/>
      <c r="X1488" s="7"/>
      <c r="Y1488" s="7"/>
      <c r="Z1488" s="7"/>
    </row>
    <row r="1489">
      <c r="A1489" s="1" t="s">
        <v>1075</v>
      </c>
      <c r="B1489" s="2">
        <v>1.06456574</v>
      </c>
      <c r="C1489" s="2">
        <v>1.81421377</v>
      </c>
      <c r="D1489" s="2">
        <v>0.37859334</v>
      </c>
      <c r="E1489" s="2">
        <v>0.38377491</v>
      </c>
      <c r="F1489" s="2">
        <v>-0.0261568</v>
      </c>
      <c r="G1489" s="2">
        <v>0.86046325</v>
      </c>
      <c r="H1489" s="2">
        <v>-0.9932016</v>
      </c>
      <c r="I1489" s="2">
        <v>1.75355195</v>
      </c>
      <c r="J1489" s="2">
        <v>0.81867007</v>
      </c>
      <c r="K1489" s="2">
        <v>1.61956479</v>
      </c>
      <c r="L1489" s="2">
        <v>1.67094276</v>
      </c>
      <c r="M1489" s="2">
        <v>2.11940792</v>
      </c>
      <c r="N1489" s="2">
        <v>17.6625041</v>
      </c>
      <c r="O1489" s="2">
        <v>2.34506451</v>
      </c>
      <c r="P1489" s="2">
        <v>0.0</v>
      </c>
      <c r="Q1489" s="2">
        <v>0.0</v>
      </c>
      <c r="R1489" s="7">
        <v>0.0</v>
      </c>
      <c r="S1489" s="1">
        <v>1.0</v>
      </c>
      <c r="T1489" s="1">
        <v>1.0</v>
      </c>
      <c r="U1489" s="7">
        <v>1.0</v>
      </c>
      <c r="V1489" s="7"/>
      <c r="W1489" s="7"/>
      <c r="X1489" s="7"/>
      <c r="Y1489" s="7"/>
      <c r="Z1489" s="7"/>
    </row>
    <row r="1490">
      <c r="A1490" s="1" t="s">
        <v>1082</v>
      </c>
      <c r="B1490" s="2">
        <v>1.01820687</v>
      </c>
      <c r="C1490" s="2">
        <v>-0.8185213</v>
      </c>
      <c r="D1490" s="2">
        <v>-0.4718146</v>
      </c>
      <c r="E1490" s="2">
        <v>-1.7587694</v>
      </c>
      <c r="F1490" s="2">
        <v>1.35624406</v>
      </c>
      <c r="G1490" s="2">
        <v>-0.1402743</v>
      </c>
      <c r="H1490" s="2">
        <v>-0.1436875</v>
      </c>
      <c r="I1490" s="2">
        <v>0.31667446</v>
      </c>
      <c r="J1490" s="2">
        <v>0.50749467</v>
      </c>
      <c r="K1490" s="2">
        <v>0.47593043</v>
      </c>
      <c r="L1490" s="2">
        <v>0.58541072</v>
      </c>
      <c r="M1490" s="2">
        <v>0.17556733</v>
      </c>
      <c r="N1490" s="2">
        <v>3.03940126</v>
      </c>
      <c r="O1490" s="2">
        <v>0.8641277</v>
      </c>
      <c r="P1490" s="2">
        <v>0.0</v>
      </c>
      <c r="Q1490" s="2">
        <v>0.0</v>
      </c>
      <c r="R1490" s="7">
        <v>0.0</v>
      </c>
      <c r="S1490" s="1">
        <v>0.0</v>
      </c>
      <c r="T1490" s="1">
        <v>0.0</v>
      </c>
      <c r="U1490" s="7">
        <v>0.0</v>
      </c>
      <c r="V1490" s="7"/>
      <c r="W1490" s="7"/>
      <c r="X1490" s="7"/>
      <c r="Y1490" s="7"/>
      <c r="Z1490" s="7"/>
    </row>
    <row r="1491">
      <c r="A1491" s="1" t="s">
        <v>1276</v>
      </c>
      <c r="B1491" s="2">
        <v>0.95773878</v>
      </c>
      <c r="C1491" s="2">
        <v>-0.1503271</v>
      </c>
      <c r="D1491" s="2">
        <v>2.30944981</v>
      </c>
      <c r="E1491" s="2">
        <v>0.53538885</v>
      </c>
      <c r="F1491" s="2">
        <v>-0.3236114</v>
      </c>
      <c r="G1491" s="2">
        <v>1.86520379</v>
      </c>
      <c r="H1491" s="2">
        <v>-1.1385132</v>
      </c>
      <c r="I1491" s="2">
        <v>0.21404036</v>
      </c>
      <c r="J1491" s="2">
        <v>-0.9331322</v>
      </c>
      <c r="K1491" s="2">
        <v>1.35642768</v>
      </c>
      <c r="L1491" s="2">
        <v>1.06284919</v>
      </c>
      <c r="M1491" s="2">
        <v>-0.259122</v>
      </c>
      <c r="N1491" s="2">
        <v>5.7172662</v>
      </c>
      <c r="O1491" s="2">
        <v>1.0334649</v>
      </c>
      <c r="P1491" s="2">
        <v>0.0</v>
      </c>
      <c r="Q1491" s="2">
        <v>0.0</v>
      </c>
      <c r="R1491" s="7">
        <v>0.0</v>
      </c>
      <c r="S1491" s="1">
        <v>0.0</v>
      </c>
      <c r="T1491" s="1">
        <v>0.0</v>
      </c>
      <c r="U1491" s="7">
        <v>0.0</v>
      </c>
      <c r="V1491" s="7"/>
      <c r="W1491" s="7"/>
      <c r="X1491" s="7"/>
      <c r="Y1491" s="7"/>
      <c r="Z1491" s="7"/>
    </row>
    <row r="1492">
      <c r="A1492" s="1" t="s">
        <v>1087</v>
      </c>
      <c r="B1492" s="2">
        <v>0.94362956</v>
      </c>
      <c r="C1492" s="2">
        <v>1.16353781</v>
      </c>
      <c r="D1492" s="2">
        <v>1.11323896</v>
      </c>
      <c r="E1492" s="2">
        <v>-1.1842324</v>
      </c>
      <c r="F1492" s="2">
        <v>-0.152003</v>
      </c>
      <c r="G1492" s="2">
        <v>0.69233934</v>
      </c>
      <c r="H1492" s="2">
        <v>-0.23311</v>
      </c>
      <c r="I1492" s="2">
        <v>-0.5043984</v>
      </c>
      <c r="J1492" s="2">
        <v>-0.5873817</v>
      </c>
      <c r="K1492" s="2">
        <v>2.595E-4</v>
      </c>
      <c r="L1492" s="2">
        <v>-0.3234755</v>
      </c>
      <c r="M1492" s="2">
        <v>0.73481898</v>
      </c>
      <c r="N1492" s="2">
        <v>1.55474383</v>
      </c>
      <c r="O1492" s="2">
        <v>0.11073553</v>
      </c>
      <c r="P1492" s="2">
        <v>0.0</v>
      </c>
      <c r="Q1492" s="2">
        <v>0.0</v>
      </c>
      <c r="R1492" s="7">
        <v>0.0</v>
      </c>
      <c r="S1492" s="1">
        <v>0.0</v>
      </c>
      <c r="T1492" s="1">
        <v>0.0</v>
      </c>
      <c r="U1492" s="7">
        <v>0.0</v>
      </c>
      <c r="V1492" s="7"/>
      <c r="W1492" s="7"/>
      <c r="X1492" s="7"/>
      <c r="Y1492" s="7"/>
      <c r="Z1492" s="7"/>
    </row>
    <row r="1493">
      <c r="A1493" s="1" t="s">
        <v>1091</v>
      </c>
      <c r="B1493" s="2">
        <v>0.93758275</v>
      </c>
      <c r="C1493" s="2">
        <v>1.43381859</v>
      </c>
      <c r="D1493" s="2">
        <v>0.35484722</v>
      </c>
      <c r="E1493" s="2">
        <v>0.21620161</v>
      </c>
      <c r="F1493" s="2">
        <v>0.95582449</v>
      </c>
      <c r="G1493" s="2">
        <v>1.14867568</v>
      </c>
      <c r="H1493" s="2">
        <v>-2.2451171</v>
      </c>
      <c r="I1493" s="2">
        <v>1.13774731</v>
      </c>
      <c r="J1493" s="2">
        <v>-0.0687561</v>
      </c>
      <c r="K1493" s="2">
        <v>1.8827019</v>
      </c>
      <c r="L1493" s="2">
        <v>0.00411744</v>
      </c>
      <c r="M1493" s="2">
        <v>1.57988753</v>
      </c>
      <c r="N1493" s="2">
        <v>3.52042921</v>
      </c>
      <c r="O1493" s="2">
        <v>1.86394598</v>
      </c>
      <c r="P1493" s="2">
        <v>0.0</v>
      </c>
      <c r="Q1493" s="2">
        <v>0.0</v>
      </c>
      <c r="R1493" s="7">
        <v>0.0</v>
      </c>
      <c r="S1493" s="1">
        <v>0.0</v>
      </c>
      <c r="T1493" s="1">
        <v>0.0</v>
      </c>
      <c r="U1493" s="7">
        <v>0.0</v>
      </c>
      <c r="V1493" s="7"/>
      <c r="W1493" s="7"/>
      <c r="X1493" s="7"/>
      <c r="Y1493" s="7"/>
      <c r="Z1493" s="7"/>
    </row>
    <row r="1494">
      <c r="A1494" s="1" t="s">
        <v>1240</v>
      </c>
      <c r="B1494" s="2">
        <v>0.91137991</v>
      </c>
      <c r="C1494" s="2">
        <v>-0.2354155</v>
      </c>
      <c r="D1494" s="2">
        <v>0.36523615</v>
      </c>
      <c r="E1494" s="2">
        <v>0.8266472</v>
      </c>
      <c r="F1494" s="2">
        <v>0.53061704</v>
      </c>
      <c r="G1494" s="2">
        <v>0.50820363</v>
      </c>
      <c r="H1494" s="2">
        <v>-0.7584674</v>
      </c>
      <c r="I1494" s="2">
        <v>-0.6070325</v>
      </c>
      <c r="J1494" s="2">
        <v>-1.2904076</v>
      </c>
      <c r="K1494" s="2">
        <v>0.57713701</v>
      </c>
      <c r="L1494" s="2">
        <v>-0.3234755</v>
      </c>
      <c r="M1494" s="2">
        <v>0.4187791</v>
      </c>
      <c r="N1494" s="2">
        <v>-2.595383</v>
      </c>
      <c r="O1494" s="2">
        <v>0.666542</v>
      </c>
      <c r="P1494" s="2">
        <v>0.0</v>
      </c>
      <c r="Q1494" s="2">
        <v>0.0</v>
      </c>
      <c r="R1494" s="7">
        <v>0.0</v>
      </c>
      <c r="S1494" s="1">
        <v>0.0</v>
      </c>
      <c r="T1494" s="1">
        <v>0.0</v>
      </c>
      <c r="U1494" s="7">
        <v>0.0</v>
      </c>
      <c r="V1494" s="7"/>
      <c r="W1494" s="7"/>
      <c r="X1494" s="7"/>
      <c r="Y1494" s="7"/>
      <c r="Z1494" s="7"/>
    </row>
    <row r="1495">
      <c r="A1495" s="1" t="s">
        <v>1111</v>
      </c>
      <c r="B1495" s="2">
        <v>0.9033175</v>
      </c>
      <c r="C1495" s="2">
        <v>0.69304904</v>
      </c>
      <c r="D1495" s="2">
        <v>0.62792761</v>
      </c>
      <c r="E1495" s="2">
        <v>-2.2614893</v>
      </c>
      <c r="F1495" s="2">
        <v>-0.9108934</v>
      </c>
      <c r="G1495" s="2">
        <v>1.02058127</v>
      </c>
      <c r="H1495" s="2">
        <v>-0.0654428</v>
      </c>
      <c r="I1495" s="2">
        <v>-1.0175689</v>
      </c>
      <c r="J1495" s="2">
        <v>0.35766948</v>
      </c>
      <c r="K1495" s="2">
        <v>0.11158674</v>
      </c>
      <c r="L1495" s="2">
        <v>-0.3234755</v>
      </c>
      <c r="M1495" s="2">
        <v>-0.8183379</v>
      </c>
      <c r="N1495" s="2">
        <v>-1.5834142</v>
      </c>
      <c r="O1495" s="2">
        <v>-0.7828586</v>
      </c>
      <c r="P1495" s="2">
        <v>0.0</v>
      </c>
      <c r="Q1495" s="2">
        <v>0.0</v>
      </c>
      <c r="R1495" s="7">
        <v>0.0</v>
      </c>
      <c r="S1495" s="1">
        <v>0.0</v>
      </c>
      <c r="T1495" s="1">
        <v>0.0</v>
      </c>
      <c r="U1495" s="7">
        <v>0.0</v>
      </c>
      <c r="V1495" s="7"/>
      <c r="W1495" s="7"/>
      <c r="X1495" s="7"/>
      <c r="Y1495" s="7"/>
      <c r="Z1495" s="7"/>
    </row>
    <row r="1496">
      <c r="A1496" s="1" t="s">
        <v>1080</v>
      </c>
      <c r="B1496" s="2">
        <v>0.89727069</v>
      </c>
      <c r="C1496" s="2">
        <v>1.09596761</v>
      </c>
      <c r="D1496" s="2">
        <v>-0.4169017</v>
      </c>
      <c r="E1496" s="2">
        <v>1.11391571</v>
      </c>
      <c r="F1496" s="2">
        <v>2.118948</v>
      </c>
      <c r="G1496" s="2">
        <v>0.86046325</v>
      </c>
      <c r="H1496" s="2">
        <v>-1.5520925</v>
      </c>
      <c r="I1496" s="2">
        <v>2.16408837</v>
      </c>
      <c r="J1496" s="2">
        <v>0.35766948</v>
      </c>
      <c r="K1496" s="2">
        <v>1.761254</v>
      </c>
      <c r="L1496" s="2">
        <v>1.64014098</v>
      </c>
      <c r="M1496" s="2">
        <v>1.96112951</v>
      </c>
      <c r="N1496" s="2">
        <v>15.5201162</v>
      </c>
      <c r="O1496" s="2">
        <v>3.23231809</v>
      </c>
      <c r="P1496" s="2">
        <v>0.0</v>
      </c>
      <c r="Q1496" s="2">
        <v>0.0</v>
      </c>
      <c r="R1496" s="7">
        <v>0.0</v>
      </c>
      <c r="S1496" s="1">
        <v>0.0</v>
      </c>
      <c r="T1496" s="1">
        <v>0.0</v>
      </c>
      <c r="U1496" s="7">
        <v>1.0</v>
      </c>
      <c r="V1496" s="7"/>
      <c r="W1496" s="7"/>
      <c r="X1496" s="7"/>
      <c r="Y1496" s="7"/>
      <c r="Z1496" s="7"/>
    </row>
    <row r="1497">
      <c r="A1497" s="1" t="s">
        <v>1137</v>
      </c>
      <c r="B1497" s="2">
        <v>0.86300544</v>
      </c>
      <c r="C1497" s="2">
        <v>-0.6533497</v>
      </c>
      <c r="D1497" s="2">
        <v>-0.4599416</v>
      </c>
      <c r="E1497" s="2">
        <v>0.25211017</v>
      </c>
      <c r="F1497" s="2">
        <v>2.20856571</v>
      </c>
      <c r="G1497" s="2">
        <v>0.13592924</v>
      </c>
      <c r="H1497" s="2">
        <v>-1.0155572</v>
      </c>
      <c r="I1497" s="2">
        <v>0.72721089</v>
      </c>
      <c r="J1497" s="2">
        <v>1.19899556</v>
      </c>
      <c r="K1497" s="2">
        <v>1.09329057</v>
      </c>
      <c r="L1497" s="2">
        <v>-0.5175689</v>
      </c>
      <c r="M1497" s="2">
        <v>-0.2575245</v>
      </c>
      <c r="N1497" s="2">
        <v>0.14854621</v>
      </c>
      <c r="O1497" s="2">
        <v>1.23927661</v>
      </c>
      <c r="P1497" s="2">
        <v>0.0</v>
      </c>
      <c r="Q1497" s="2">
        <v>0.0</v>
      </c>
      <c r="R1497" s="7">
        <v>0.0</v>
      </c>
      <c r="S1497" s="1">
        <v>0.0</v>
      </c>
      <c r="T1497" s="1">
        <v>0.0</v>
      </c>
      <c r="U1497" s="7">
        <v>0.0</v>
      </c>
      <c r="V1497" s="7"/>
      <c r="W1497" s="7"/>
      <c r="X1497" s="7"/>
      <c r="Y1497" s="7"/>
      <c r="Z1497" s="7"/>
    </row>
    <row r="1498">
      <c r="A1498" s="1" t="s">
        <v>1098</v>
      </c>
      <c r="B1498" s="2">
        <v>0.85897423</v>
      </c>
      <c r="C1498" s="2">
        <v>-0.2904727</v>
      </c>
      <c r="D1498" s="2">
        <v>0.16190998</v>
      </c>
      <c r="E1498" s="2">
        <v>1.52087944</v>
      </c>
      <c r="F1498" s="2">
        <v>-0.1901382</v>
      </c>
      <c r="G1498" s="2">
        <v>0.60827738</v>
      </c>
      <c r="H1498" s="2">
        <v>0.22518047</v>
      </c>
      <c r="I1498" s="2">
        <v>-0.9149348</v>
      </c>
      <c r="J1498" s="2">
        <v>0.77257001</v>
      </c>
      <c r="K1498" s="2">
        <v>-0.0807058</v>
      </c>
      <c r="L1498" s="2">
        <v>-1.0045464</v>
      </c>
      <c r="M1498" s="2">
        <v>0.29641103</v>
      </c>
      <c r="N1498" s="2">
        <v>0.12262612</v>
      </c>
      <c r="O1498" s="2">
        <v>-0.041056</v>
      </c>
      <c r="P1498" s="2">
        <v>0.0</v>
      </c>
      <c r="Q1498" s="2">
        <v>0.0</v>
      </c>
      <c r="R1498" s="7">
        <v>0.0</v>
      </c>
      <c r="S1498" s="1">
        <v>0.0</v>
      </c>
      <c r="T1498" s="1">
        <v>1.0</v>
      </c>
      <c r="U1498" s="7">
        <v>1.0</v>
      </c>
      <c r="V1498" s="7"/>
      <c r="W1498" s="7"/>
      <c r="X1498" s="7"/>
      <c r="Y1498" s="7"/>
      <c r="Z1498" s="7"/>
    </row>
    <row r="1499">
      <c r="A1499" s="1" t="s">
        <v>1293</v>
      </c>
      <c r="B1499" s="2">
        <v>0.81261536</v>
      </c>
      <c r="C1499" s="2">
        <v>-1.0437553</v>
      </c>
      <c r="D1499" s="2">
        <v>-1.5878823</v>
      </c>
      <c r="E1499" s="2">
        <v>0.54336853</v>
      </c>
      <c r="F1499" s="2">
        <v>-1.8089773</v>
      </c>
      <c r="G1499" s="2">
        <v>-0.6446461</v>
      </c>
      <c r="H1499" s="2">
        <v>0.59404844</v>
      </c>
      <c r="I1499" s="2">
        <v>-0.9149348</v>
      </c>
      <c r="J1499" s="2">
        <v>-1.8897084</v>
      </c>
      <c r="K1499" s="2">
        <v>-0.8903584</v>
      </c>
      <c r="L1499" s="2">
        <v>-0.4441345</v>
      </c>
      <c r="M1499" s="2">
        <v>-1.577141</v>
      </c>
      <c r="N1499" s="2">
        <v>-10.035225</v>
      </c>
      <c r="O1499" s="2">
        <v>-1.3588828</v>
      </c>
      <c r="P1499" s="2">
        <v>0.0</v>
      </c>
      <c r="Q1499" s="2">
        <v>0.0</v>
      </c>
      <c r="R1499" s="7">
        <v>0.0</v>
      </c>
      <c r="S1499" s="1">
        <v>0.0</v>
      </c>
      <c r="T1499" s="1">
        <v>0.0</v>
      </c>
      <c r="U1499" s="7">
        <v>0.0</v>
      </c>
      <c r="V1499" s="7"/>
      <c r="W1499" s="7"/>
      <c r="X1499" s="7"/>
      <c r="Y1499" s="7"/>
      <c r="Z1499" s="7"/>
    </row>
    <row r="1500">
      <c r="A1500" s="1" t="s">
        <v>1260</v>
      </c>
      <c r="B1500" s="2">
        <v>0.71385081</v>
      </c>
      <c r="C1500" s="2">
        <v>-0.5407327</v>
      </c>
      <c r="D1500" s="2">
        <v>-0.1898294</v>
      </c>
      <c r="E1500" s="2">
        <v>-0.4660611</v>
      </c>
      <c r="F1500" s="2">
        <v>-0.8003013</v>
      </c>
      <c r="G1500" s="2">
        <v>0.54423018</v>
      </c>
      <c r="H1500" s="2">
        <v>0.64993753</v>
      </c>
      <c r="I1500" s="2">
        <v>0.41930857</v>
      </c>
      <c r="J1500" s="2">
        <v>-0.1033311</v>
      </c>
      <c r="K1500" s="2">
        <v>-1.2243401</v>
      </c>
      <c r="L1500" s="2">
        <v>0.59945813</v>
      </c>
      <c r="M1500" s="2">
        <v>0.3786026</v>
      </c>
      <c r="N1500" s="2">
        <v>4.06008586</v>
      </c>
      <c r="O1500" s="2">
        <v>-0.2675006</v>
      </c>
      <c r="P1500" s="2">
        <v>0.0</v>
      </c>
      <c r="Q1500" s="2">
        <v>0.0</v>
      </c>
      <c r="R1500" s="7">
        <v>0.0</v>
      </c>
      <c r="S1500" s="1">
        <v>0.0</v>
      </c>
      <c r="T1500" s="1">
        <v>0.0</v>
      </c>
      <c r="U1500" s="7">
        <v>0.0</v>
      </c>
      <c r="V1500" s="7"/>
      <c r="W1500" s="7"/>
      <c r="X1500" s="7"/>
      <c r="Y1500" s="7"/>
      <c r="Z1500" s="7"/>
    </row>
    <row r="1501">
      <c r="A1501" s="1" t="s">
        <v>1096</v>
      </c>
      <c r="B1501" s="2">
        <v>0.7057884</v>
      </c>
      <c r="C1501" s="2">
        <v>0.17250827</v>
      </c>
      <c r="D1501" s="2">
        <v>0.69026118</v>
      </c>
      <c r="E1501" s="2">
        <v>-0.294498</v>
      </c>
      <c r="F1501" s="2">
        <v>-0.0109028</v>
      </c>
      <c r="G1501" s="2">
        <v>0.88448096</v>
      </c>
      <c r="H1501" s="2">
        <v>-0.4678442</v>
      </c>
      <c r="I1501" s="2">
        <v>-0.1964961</v>
      </c>
      <c r="J1501" s="2">
        <v>0.93392022</v>
      </c>
      <c r="K1501" s="2">
        <v>-0.0807058</v>
      </c>
      <c r="L1501" s="2">
        <v>-0.673925</v>
      </c>
      <c r="M1501" s="2">
        <v>0.31033984</v>
      </c>
      <c r="N1501" s="2">
        <v>-0.2053717</v>
      </c>
      <c r="O1501" s="2">
        <v>-0.0806206</v>
      </c>
      <c r="P1501" s="2">
        <v>0.0</v>
      </c>
      <c r="Q1501" s="2">
        <v>0.0</v>
      </c>
      <c r="R1501" s="7">
        <v>0.0</v>
      </c>
      <c r="S1501" s="1">
        <v>0.0</v>
      </c>
      <c r="T1501" s="1">
        <v>0.0</v>
      </c>
      <c r="U1501" s="7">
        <v>0.0</v>
      </c>
      <c r="V1501" s="7"/>
      <c r="W1501" s="7"/>
      <c r="X1501" s="7"/>
      <c r="Y1501" s="7"/>
      <c r="Z1501" s="7"/>
    </row>
    <row r="1502">
      <c r="A1502" s="1" t="s">
        <v>1074</v>
      </c>
      <c r="B1502" s="2">
        <v>0.69974159</v>
      </c>
      <c r="C1502" s="2">
        <v>1.3337146</v>
      </c>
      <c r="D1502" s="2">
        <v>1.50653409</v>
      </c>
      <c r="E1502" s="2">
        <v>-0.5777766</v>
      </c>
      <c r="F1502" s="2">
        <v>0.19884083</v>
      </c>
      <c r="G1502" s="2">
        <v>0.1639499</v>
      </c>
      <c r="H1502" s="2">
        <v>-0.6131558</v>
      </c>
      <c r="I1502" s="2">
        <v>0.31667446</v>
      </c>
      <c r="J1502" s="2">
        <v>-0.1955312</v>
      </c>
      <c r="K1502" s="2">
        <v>0.08122477</v>
      </c>
      <c r="L1502" s="2">
        <v>-1.1779881</v>
      </c>
      <c r="M1502" s="2">
        <v>1.40977037</v>
      </c>
      <c r="N1502" s="2">
        <v>-0.1334051</v>
      </c>
      <c r="O1502" s="2">
        <v>0.20825944</v>
      </c>
      <c r="P1502" s="2">
        <v>0.0</v>
      </c>
      <c r="Q1502" s="2">
        <v>0.0</v>
      </c>
      <c r="R1502" s="7">
        <v>0.0</v>
      </c>
      <c r="S1502" s="1">
        <v>0.0</v>
      </c>
      <c r="T1502" s="1">
        <v>0.0</v>
      </c>
      <c r="U1502" s="7">
        <v>0.0</v>
      </c>
      <c r="V1502" s="7"/>
      <c r="W1502" s="7"/>
      <c r="X1502" s="7"/>
      <c r="Y1502" s="7"/>
      <c r="Z1502" s="7"/>
    </row>
    <row r="1503">
      <c r="A1503" s="1" t="s">
        <v>1273</v>
      </c>
      <c r="B1503" s="2">
        <v>0.62717988</v>
      </c>
      <c r="C1503" s="2">
        <v>0.56041125</v>
      </c>
      <c r="D1503" s="2">
        <v>-0.9823562</v>
      </c>
      <c r="E1503" s="2">
        <v>0.87053544</v>
      </c>
      <c r="F1503" s="2">
        <v>1.47636993</v>
      </c>
      <c r="G1503" s="2">
        <v>-0.2203333</v>
      </c>
      <c r="H1503" s="2">
        <v>-0.5684446</v>
      </c>
      <c r="I1503" s="2">
        <v>0.41930857</v>
      </c>
      <c r="J1503" s="2">
        <v>0.12716918</v>
      </c>
      <c r="K1503" s="2">
        <v>-0.546256</v>
      </c>
      <c r="L1503" s="2">
        <v>-0.5682056</v>
      </c>
      <c r="M1503" s="2">
        <v>1.05519295</v>
      </c>
      <c r="N1503" s="2">
        <v>0.30145104</v>
      </c>
      <c r="O1503" s="2">
        <v>0.85769682</v>
      </c>
      <c r="P1503" s="2">
        <v>0.0</v>
      </c>
      <c r="Q1503" s="2">
        <v>0.0</v>
      </c>
      <c r="R1503" s="7">
        <v>0.0</v>
      </c>
      <c r="S1503" s="1">
        <v>0.0</v>
      </c>
      <c r="T1503" s="1">
        <v>0.0</v>
      </c>
      <c r="U1503" s="7">
        <v>0.0</v>
      </c>
      <c r="V1503" s="7"/>
      <c r="W1503" s="7"/>
      <c r="X1503" s="7"/>
      <c r="Y1503" s="7"/>
      <c r="Z1503" s="7"/>
    </row>
    <row r="1504">
      <c r="A1504" s="1" t="s">
        <v>1217</v>
      </c>
      <c r="B1504" s="2">
        <v>0.61911746</v>
      </c>
      <c r="C1504" s="2">
        <v>0.59795024</v>
      </c>
      <c r="D1504" s="2">
        <v>0.21682289</v>
      </c>
      <c r="E1504" s="2">
        <v>0.93437289</v>
      </c>
      <c r="F1504" s="2">
        <v>-0.9719097</v>
      </c>
      <c r="G1504" s="2">
        <v>0.50019772</v>
      </c>
      <c r="H1504" s="2">
        <v>-0.4343107</v>
      </c>
      <c r="I1504" s="2">
        <v>1.03511321</v>
      </c>
      <c r="J1504" s="2">
        <v>0.3000444</v>
      </c>
      <c r="K1504" s="2">
        <v>0.6277403</v>
      </c>
      <c r="L1504" s="2">
        <v>1.45448701</v>
      </c>
      <c r="M1504" s="2">
        <v>0.05101847</v>
      </c>
      <c r="N1504" s="2">
        <v>9.87581946</v>
      </c>
      <c r="O1504" s="2">
        <v>0.92147776</v>
      </c>
      <c r="P1504" s="2">
        <v>0.0</v>
      </c>
      <c r="Q1504" s="2">
        <v>0.0</v>
      </c>
      <c r="R1504" s="7">
        <v>0.0</v>
      </c>
      <c r="S1504" s="1">
        <v>0.0</v>
      </c>
      <c r="T1504" s="1">
        <v>0.0</v>
      </c>
      <c r="U1504" s="7">
        <v>0.0</v>
      </c>
      <c r="V1504" s="7"/>
      <c r="W1504" s="7"/>
      <c r="X1504" s="7"/>
      <c r="Y1504" s="7"/>
      <c r="Z1504" s="7"/>
    </row>
    <row r="1505">
      <c r="A1505" s="1" t="s">
        <v>1297</v>
      </c>
      <c r="B1505" s="2">
        <v>0.61307065</v>
      </c>
      <c r="C1505" s="2">
        <v>-0.6308263</v>
      </c>
      <c r="D1505" s="2">
        <v>-1.338548</v>
      </c>
      <c r="E1505" s="2">
        <v>-0.1109653</v>
      </c>
      <c r="F1505" s="2">
        <v>-0.9966976</v>
      </c>
      <c r="G1505" s="2">
        <v>-0.5045428</v>
      </c>
      <c r="H1505" s="2">
        <v>0.00162413</v>
      </c>
      <c r="I1505" s="2">
        <v>-0.2991302</v>
      </c>
      <c r="J1505" s="2">
        <v>-0.5067066</v>
      </c>
      <c r="K1505" s="2">
        <v>2.595E-4</v>
      </c>
      <c r="L1505" s="2">
        <v>0.27516961</v>
      </c>
      <c r="M1505" s="2">
        <v>-0.5436447</v>
      </c>
      <c r="N1505" s="2">
        <v>-3.6312305</v>
      </c>
      <c r="O1505" s="2">
        <v>-0.3403571</v>
      </c>
      <c r="P1505" s="2">
        <v>0.0</v>
      </c>
      <c r="Q1505" s="2">
        <v>0.0</v>
      </c>
      <c r="R1505" s="7">
        <v>0.0</v>
      </c>
      <c r="S1505" s="1">
        <v>0.0</v>
      </c>
      <c r="T1505" s="1">
        <v>0.0</v>
      </c>
      <c r="U1505" s="7">
        <v>0.0</v>
      </c>
      <c r="V1505" s="7"/>
      <c r="W1505" s="7"/>
      <c r="X1505" s="7"/>
      <c r="Y1505" s="7"/>
      <c r="Z1505" s="7"/>
    </row>
    <row r="1506">
      <c r="A1506" s="1" t="s">
        <v>1289</v>
      </c>
      <c r="B1506" s="2">
        <v>0.59694583</v>
      </c>
      <c r="C1506" s="2">
        <v>0.40775266</v>
      </c>
      <c r="D1506" s="2">
        <v>-1.092182</v>
      </c>
      <c r="E1506" s="2">
        <v>-1.1483238</v>
      </c>
      <c r="F1506" s="2">
        <v>0.45434665</v>
      </c>
      <c r="G1506" s="2">
        <v>-1.4692538</v>
      </c>
      <c r="H1506" s="2">
        <v>0.16929139</v>
      </c>
      <c r="I1506" s="2">
        <v>0.62457678</v>
      </c>
      <c r="J1506" s="2">
        <v>0.39224452</v>
      </c>
      <c r="K1506" s="2">
        <v>0.85039478</v>
      </c>
      <c r="L1506" s="2">
        <v>1.75799859</v>
      </c>
      <c r="M1506" s="2">
        <v>0.60054734</v>
      </c>
      <c r="N1506" s="2">
        <v>9.43931789</v>
      </c>
      <c r="O1506" s="2">
        <v>1.33825417</v>
      </c>
      <c r="P1506" s="2">
        <v>0.0</v>
      </c>
      <c r="Q1506" s="2">
        <v>0.0</v>
      </c>
      <c r="R1506" s="7">
        <v>0.0</v>
      </c>
      <c r="S1506" s="1">
        <v>0.0</v>
      </c>
      <c r="T1506" s="1">
        <v>0.0</v>
      </c>
      <c r="U1506" s="7">
        <v>0.0</v>
      </c>
      <c r="V1506" s="7"/>
      <c r="W1506" s="7"/>
      <c r="X1506" s="7"/>
      <c r="Y1506" s="7"/>
      <c r="Z1506" s="7"/>
    </row>
    <row r="1507">
      <c r="A1507" s="1" t="s">
        <v>1149</v>
      </c>
      <c r="B1507" s="2">
        <v>0.59694583</v>
      </c>
      <c r="C1507" s="2">
        <v>-0.3830689</v>
      </c>
      <c r="D1507" s="2">
        <v>1.53621674</v>
      </c>
      <c r="E1507" s="2">
        <v>-0.2506097</v>
      </c>
      <c r="F1507" s="2">
        <v>-0.1500962</v>
      </c>
      <c r="G1507" s="2">
        <v>0.06787909</v>
      </c>
      <c r="H1507" s="2">
        <v>-0.2219322</v>
      </c>
      <c r="I1507" s="2">
        <v>0.00877215</v>
      </c>
      <c r="J1507" s="2">
        <v>0.12716918</v>
      </c>
      <c r="K1507" s="2">
        <v>0.40508582</v>
      </c>
      <c r="L1507" s="2">
        <v>-0.0401727</v>
      </c>
      <c r="M1507" s="2">
        <v>-0.3749809</v>
      </c>
      <c r="N1507" s="2">
        <v>0.81674119</v>
      </c>
      <c r="O1507" s="2">
        <v>0.0555399</v>
      </c>
      <c r="P1507" s="2">
        <v>0.0</v>
      </c>
      <c r="Q1507" s="2">
        <v>0.0</v>
      </c>
      <c r="R1507" s="7">
        <v>0.0</v>
      </c>
      <c r="S1507" s="1">
        <v>0.0</v>
      </c>
      <c r="T1507" s="1">
        <v>0.0</v>
      </c>
      <c r="U1507" s="7">
        <v>0.0</v>
      </c>
      <c r="V1507" s="7"/>
      <c r="W1507" s="7"/>
      <c r="X1507" s="7"/>
      <c r="Y1507" s="7"/>
      <c r="Z1507" s="7"/>
    </row>
    <row r="1508">
      <c r="A1508" s="1" t="s">
        <v>1132</v>
      </c>
      <c r="B1508" s="2">
        <v>0.59493023</v>
      </c>
      <c r="C1508" s="2">
        <v>0.21004727</v>
      </c>
      <c r="D1508" s="2">
        <v>-0.0310273</v>
      </c>
      <c r="E1508" s="2">
        <v>0.02867911</v>
      </c>
      <c r="F1508" s="2">
        <v>-0.9719097</v>
      </c>
      <c r="G1508" s="2">
        <v>0.2520148</v>
      </c>
      <c r="H1508" s="2">
        <v>-0.4678442</v>
      </c>
      <c r="I1508" s="2">
        <v>0.11140625</v>
      </c>
      <c r="J1508" s="2">
        <v>-1.1866825</v>
      </c>
      <c r="K1508" s="2">
        <v>0.22291398</v>
      </c>
      <c r="L1508" s="2">
        <v>-0.9707318</v>
      </c>
      <c r="M1508" s="2">
        <v>-0.2080556</v>
      </c>
      <c r="N1508" s="2">
        <v>-6.4646479</v>
      </c>
      <c r="O1508" s="2">
        <v>-0.532221</v>
      </c>
      <c r="P1508" s="2">
        <v>0.0</v>
      </c>
      <c r="Q1508" s="2">
        <v>0.0</v>
      </c>
      <c r="R1508" s="7">
        <v>0.0</v>
      </c>
      <c r="S1508" s="1">
        <v>0.0</v>
      </c>
      <c r="T1508" s="1">
        <v>0.0</v>
      </c>
      <c r="U1508" s="7">
        <v>0.0</v>
      </c>
      <c r="V1508" s="7"/>
      <c r="W1508" s="7"/>
      <c r="X1508" s="7"/>
      <c r="Y1508" s="7"/>
      <c r="Z1508" s="7"/>
    </row>
    <row r="1509">
      <c r="A1509" s="1" t="s">
        <v>1100</v>
      </c>
      <c r="B1509" s="2">
        <v>0.54857136</v>
      </c>
      <c r="C1509" s="2">
        <v>0.88574923</v>
      </c>
      <c r="D1509" s="2">
        <v>0.28806125</v>
      </c>
      <c r="E1509" s="2">
        <v>1.90789396</v>
      </c>
      <c r="F1509" s="2">
        <v>1.07595036</v>
      </c>
      <c r="G1509" s="2">
        <v>1.4288822</v>
      </c>
      <c r="H1509" s="2">
        <v>-1.3285361</v>
      </c>
      <c r="I1509" s="2">
        <v>1.24038142</v>
      </c>
      <c r="J1509" s="2">
        <v>-0.2762063</v>
      </c>
      <c r="K1509" s="2">
        <v>1.69040939</v>
      </c>
      <c r="L1509" s="2">
        <v>1.00067178</v>
      </c>
      <c r="M1509" s="2">
        <v>2.42265709</v>
      </c>
      <c r="N1509" s="2">
        <v>11.8173007</v>
      </c>
      <c r="O1509" s="2">
        <v>2.55689782</v>
      </c>
      <c r="P1509" s="2">
        <v>0.0</v>
      </c>
      <c r="Q1509" s="2">
        <v>0.0</v>
      </c>
      <c r="R1509" s="7">
        <v>0.0</v>
      </c>
      <c r="S1509" s="1">
        <v>0.0</v>
      </c>
      <c r="T1509" s="1">
        <v>0.0</v>
      </c>
      <c r="U1509" s="7">
        <v>1.0</v>
      </c>
      <c r="V1509" s="7"/>
      <c r="W1509" s="7"/>
      <c r="X1509" s="7"/>
      <c r="Y1509" s="7"/>
      <c r="Z1509" s="7"/>
    </row>
    <row r="1510">
      <c r="A1510" s="1" t="s">
        <v>1256</v>
      </c>
      <c r="B1510" s="2">
        <v>0.51833731</v>
      </c>
      <c r="C1510" s="2">
        <v>1.36875099</v>
      </c>
      <c r="D1510" s="2">
        <v>-0.028059</v>
      </c>
      <c r="E1510" s="2">
        <v>-1.2480698</v>
      </c>
      <c r="F1510" s="2">
        <v>1.03400164</v>
      </c>
      <c r="G1510" s="2">
        <v>0.10790859</v>
      </c>
      <c r="H1510" s="2">
        <v>-0.7025784</v>
      </c>
      <c r="I1510" s="2">
        <v>0.82984499</v>
      </c>
      <c r="J1510" s="2">
        <v>1.12984547</v>
      </c>
      <c r="K1510" s="2">
        <v>1.80173663</v>
      </c>
      <c r="L1510" s="2">
        <v>-0.18849</v>
      </c>
      <c r="M1510" s="2">
        <v>0.62293899</v>
      </c>
      <c r="N1510" s="2">
        <v>5.43989584</v>
      </c>
      <c r="O1510" s="2">
        <v>1.17530533</v>
      </c>
      <c r="P1510" s="2">
        <v>0.0</v>
      </c>
      <c r="Q1510" s="2">
        <v>0.0</v>
      </c>
      <c r="R1510" s="7">
        <v>0.0</v>
      </c>
      <c r="S1510" s="1">
        <v>1.0</v>
      </c>
      <c r="T1510" s="1">
        <v>1.0</v>
      </c>
      <c r="U1510" s="7">
        <v>1.0</v>
      </c>
      <c r="V1510" s="7"/>
      <c r="W1510" s="7"/>
      <c r="X1510" s="7"/>
      <c r="Y1510" s="7"/>
      <c r="Z1510" s="7"/>
    </row>
    <row r="1511">
      <c r="A1511" s="1" t="s">
        <v>1084</v>
      </c>
      <c r="B1511" s="2">
        <v>0.46391603</v>
      </c>
      <c r="C1511" s="2">
        <v>1.06843901</v>
      </c>
      <c r="D1511" s="2">
        <v>0.43647451</v>
      </c>
      <c r="E1511" s="2">
        <v>-1.2281206</v>
      </c>
      <c r="F1511" s="2">
        <v>-0.1310286</v>
      </c>
      <c r="G1511" s="2">
        <v>1.3968586</v>
      </c>
      <c r="H1511" s="2">
        <v>-1.1720467</v>
      </c>
      <c r="I1511" s="2">
        <v>0.00877215</v>
      </c>
      <c r="J1511" s="2">
        <v>0.71494494</v>
      </c>
      <c r="K1511" s="2">
        <v>1.35642768</v>
      </c>
      <c r="L1511" s="2">
        <v>-1.1779881</v>
      </c>
      <c r="M1511" s="2">
        <v>0.33717239</v>
      </c>
      <c r="N1511" s="2">
        <v>-3.0820695</v>
      </c>
      <c r="O1511" s="2">
        <v>-0.004591</v>
      </c>
      <c r="P1511" s="2">
        <v>0.0</v>
      </c>
      <c r="Q1511" s="2">
        <v>0.0</v>
      </c>
      <c r="R1511" s="7">
        <v>0.0</v>
      </c>
      <c r="S1511" s="1">
        <v>0.0</v>
      </c>
      <c r="T1511" s="1">
        <v>0.0</v>
      </c>
      <c r="U1511" s="7">
        <v>0.0</v>
      </c>
      <c r="V1511" s="7"/>
      <c r="W1511" s="7"/>
      <c r="X1511" s="7"/>
      <c r="Y1511" s="7"/>
      <c r="Z1511" s="7"/>
    </row>
    <row r="1512">
      <c r="A1512" s="1" t="s">
        <v>1094</v>
      </c>
      <c r="B1512" s="2">
        <v>0.42965077</v>
      </c>
      <c r="C1512" s="2">
        <v>0.21755507</v>
      </c>
      <c r="D1512" s="2">
        <v>0.02536979</v>
      </c>
      <c r="E1512" s="2">
        <v>-0.4900001</v>
      </c>
      <c r="F1512" s="2">
        <v>1.23611819</v>
      </c>
      <c r="G1512" s="2">
        <v>0.94052226</v>
      </c>
      <c r="H1512" s="2">
        <v>-1.0155572</v>
      </c>
      <c r="I1512" s="2">
        <v>0.41930857</v>
      </c>
      <c r="J1512" s="2">
        <v>1.37187078</v>
      </c>
      <c r="K1512" s="2">
        <v>0.98196333</v>
      </c>
      <c r="L1512" s="2">
        <v>0.88722208</v>
      </c>
      <c r="M1512" s="2">
        <v>1.25202082</v>
      </c>
      <c r="N1512" s="2">
        <v>7.4138343</v>
      </c>
      <c r="O1512" s="2">
        <v>1.49650324</v>
      </c>
      <c r="P1512" s="2">
        <v>0.0</v>
      </c>
      <c r="Q1512" s="2">
        <v>0.0</v>
      </c>
      <c r="R1512" s="7">
        <v>0.0</v>
      </c>
      <c r="S1512" s="1">
        <v>0.0</v>
      </c>
      <c r="T1512" s="1">
        <v>0.0</v>
      </c>
      <c r="U1512" s="7">
        <v>0.0</v>
      </c>
      <c r="V1512" s="7"/>
      <c r="W1512" s="7"/>
      <c r="X1512" s="7"/>
      <c r="Y1512" s="7"/>
      <c r="Z1512" s="7"/>
    </row>
    <row r="1513">
      <c r="A1513" s="1" t="s">
        <v>1107</v>
      </c>
      <c r="B1513" s="2">
        <v>0.40747914</v>
      </c>
      <c r="C1513" s="2">
        <v>1.41129519</v>
      </c>
      <c r="D1513" s="2">
        <v>-0.6914662</v>
      </c>
      <c r="E1513" s="2">
        <v>-0.49399</v>
      </c>
      <c r="F1513" s="2">
        <v>0.24841658</v>
      </c>
      <c r="G1513" s="2">
        <v>0.1879676</v>
      </c>
      <c r="H1513" s="2">
        <v>-0.8702456</v>
      </c>
      <c r="I1513" s="2">
        <v>0.52194268</v>
      </c>
      <c r="J1513" s="2">
        <v>-0.806357</v>
      </c>
      <c r="K1513" s="2">
        <v>0.78967083</v>
      </c>
      <c r="L1513" s="2">
        <v>-0.7757117</v>
      </c>
      <c r="M1513" s="2">
        <v>0.41484685</v>
      </c>
      <c r="N1513" s="2">
        <v>-2.9174564</v>
      </c>
      <c r="O1513" s="2">
        <v>0.361555</v>
      </c>
      <c r="P1513" s="2">
        <v>0.0</v>
      </c>
      <c r="Q1513" s="2">
        <v>0.0</v>
      </c>
      <c r="R1513" s="7">
        <v>0.0</v>
      </c>
      <c r="S1513" s="1">
        <v>0.0</v>
      </c>
      <c r="T1513" s="1">
        <v>0.0</v>
      </c>
      <c r="U1513" s="7">
        <v>0.0</v>
      </c>
      <c r="V1513" s="7"/>
      <c r="W1513" s="7"/>
      <c r="X1513" s="7"/>
      <c r="Y1513" s="7"/>
      <c r="Z1513" s="7"/>
    </row>
    <row r="1514">
      <c r="A1514" s="1" t="s">
        <v>1290</v>
      </c>
      <c r="B1514" s="2">
        <v>0.39740113</v>
      </c>
      <c r="C1514" s="2">
        <v>0.37271626</v>
      </c>
      <c r="D1514" s="2">
        <v>-1.6665413</v>
      </c>
      <c r="E1514" s="2">
        <v>-0.1628332</v>
      </c>
      <c r="F1514" s="2">
        <v>1.1407802</v>
      </c>
      <c r="G1514" s="2">
        <v>-0.728708</v>
      </c>
      <c r="H1514" s="2">
        <v>-0.0319093</v>
      </c>
      <c r="I1514" s="2">
        <v>-0.4017643</v>
      </c>
      <c r="J1514" s="2">
        <v>0.12716918</v>
      </c>
      <c r="K1514" s="2">
        <v>-1.2445814</v>
      </c>
      <c r="L1514" s="2">
        <v>0.90521976</v>
      </c>
      <c r="M1514" s="2">
        <v>-0.6630719</v>
      </c>
      <c r="N1514" s="2">
        <v>1.29662812</v>
      </c>
      <c r="O1514" s="2">
        <v>0.40127419</v>
      </c>
      <c r="P1514" s="2">
        <v>0.0</v>
      </c>
      <c r="Q1514" s="2">
        <v>0.0</v>
      </c>
      <c r="R1514" s="7">
        <v>0.0</v>
      </c>
      <c r="S1514" s="1">
        <v>0.0</v>
      </c>
      <c r="T1514" s="1">
        <v>0.0</v>
      </c>
      <c r="U1514" s="7">
        <v>0.0</v>
      </c>
      <c r="V1514" s="7"/>
      <c r="W1514" s="7"/>
      <c r="X1514" s="7"/>
      <c r="Y1514" s="7"/>
      <c r="Z1514" s="7"/>
    </row>
    <row r="1515">
      <c r="A1515" s="1" t="s">
        <v>1079</v>
      </c>
      <c r="B1515" s="2">
        <v>0.36716708</v>
      </c>
      <c r="C1515" s="2">
        <v>-0.6483445</v>
      </c>
      <c r="D1515" s="2">
        <v>0.262831</v>
      </c>
      <c r="E1515" s="2">
        <v>-0.3423761</v>
      </c>
      <c r="F1515" s="2">
        <v>0.70603895</v>
      </c>
      <c r="G1515" s="2">
        <v>0.32807086</v>
      </c>
      <c r="H1515" s="2">
        <v>-0.5237333</v>
      </c>
      <c r="I1515" s="2">
        <v>0.21404036</v>
      </c>
      <c r="J1515" s="2">
        <v>1.40644582</v>
      </c>
      <c r="K1515" s="2">
        <v>0.25327595</v>
      </c>
      <c r="L1515" s="2">
        <v>-0.1795537</v>
      </c>
      <c r="M1515" s="2">
        <v>-0.0878755</v>
      </c>
      <c r="N1515" s="2">
        <v>0.17519154</v>
      </c>
      <c r="O1515" s="2">
        <v>0.25581505</v>
      </c>
      <c r="P1515" s="2">
        <v>0.0</v>
      </c>
      <c r="Q1515" s="2">
        <v>0.0</v>
      </c>
      <c r="R1515" s="7">
        <v>0.0</v>
      </c>
      <c r="S1515" s="1">
        <v>0.0</v>
      </c>
      <c r="T1515" s="1">
        <v>0.0</v>
      </c>
      <c r="U1515" s="7">
        <v>0.0</v>
      </c>
      <c r="V1515" s="7"/>
      <c r="W1515" s="7"/>
      <c r="X1515" s="7"/>
      <c r="Y1515" s="7"/>
      <c r="Z1515" s="7"/>
    </row>
    <row r="1516">
      <c r="A1516" s="1" t="s">
        <v>1106</v>
      </c>
      <c r="B1516" s="2">
        <v>0.36112027</v>
      </c>
      <c r="C1516" s="2">
        <v>-1.101315</v>
      </c>
      <c r="D1516" s="2">
        <v>-0.0339955</v>
      </c>
      <c r="E1516" s="2">
        <v>0.60321613</v>
      </c>
      <c r="F1516" s="2">
        <v>-0.3255181</v>
      </c>
      <c r="G1516" s="2">
        <v>0.8164308</v>
      </c>
      <c r="H1516" s="2">
        <v>0.13575793</v>
      </c>
      <c r="I1516" s="2">
        <v>-1.0175689</v>
      </c>
      <c r="J1516" s="2">
        <v>0.31156942</v>
      </c>
      <c r="K1516" s="2">
        <v>0.58725767</v>
      </c>
      <c r="L1516" s="2">
        <v>-0.5326957</v>
      </c>
      <c r="M1516" s="2">
        <v>-0.3994382</v>
      </c>
      <c r="N1516" s="2">
        <v>-2.8791873</v>
      </c>
      <c r="O1516" s="2">
        <v>-0.2656839</v>
      </c>
      <c r="P1516" s="2">
        <v>0.0</v>
      </c>
      <c r="Q1516" s="2">
        <v>0.0</v>
      </c>
      <c r="R1516" s="7">
        <v>0.0</v>
      </c>
      <c r="S1516" s="1">
        <v>0.0</v>
      </c>
      <c r="T1516" s="1">
        <v>0.0</v>
      </c>
      <c r="U1516" s="7">
        <v>0.0</v>
      </c>
      <c r="V1516" s="7"/>
      <c r="W1516" s="7"/>
      <c r="X1516" s="7"/>
      <c r="Y1516" s="7"/>
      <c r="Z1516" s="7"/>
    </row>
    <row r="1517">
      <c r="A1517" s="1" t="s">
        <v>1118</v>
      </c>
      <c r="B1517" s="2">
        <v>0.35104225</v>
      </c>
      <c r="C1517" s="2">
        <v>-0.0902647</v>
      </c>
      <c r="D1517" s="2">
        <v>-0.2937187</v>
      </c>
      <c r="E1517" s="2">
        <v>0.5114498</v>
      </c>
      <c r="F1517" s="2">
        <v>0.25413686</v>
      </c>
      <c r="G1517" s="2">
        <v>0.22399415</v>
      </c>
      <c r="H1517" s="2">
        <v>-0.8814234</v>
      </c>
      <c r="I1517" s="2">
        <v>0.21404036</v>
      </c>
      <c r="J1517" s="2">
        <v>-0.6334818</v>
      </c>
      <c r="K1517" s="2">
        <v>0.79979149</v>
      </c>
      <c r="L1517" s="2">
        <v>-0.6976982</v>
      </c>
      <c r="M1517" s="2">
        <v>-0.4050208</v>
      </c>
      <c r="N1517" s="2">
        <v>-5.3334608</v>
      </c>
      <c r="O1517" s="2">
        <v>0.18700718</v>
      </c>
      <c r="P1517" s="2">
        <v>0.0</v>
      </c>
      <c r="Q1517" s="2">
        <v>0.0</v>
      </c>
      <c r="R1517" s="7">
        <v>0.0</v>
      </c>
      <c r="S1517" s="1">
        <v>0.0</v>
      </c>
      <c r="T1517" s="1">
        <v>0.0</v>
      </c>
      <c r="U1517" s="7">
        <v>0.0</v>
      </c>
      <c r="V1517" s="7"/>
      <c r="W1517" s="7"/>
      <c r="X1517" s="7"/>
      <c r="Y1517" s="7"/>
      <c r="Z1517" s="7"/>
    </row>
    <row r="1518">
      <c r="A1518" s="1" t="s">
        <v>1097</v>
      </c>
      <c r="B1518" s="2">
        <v>0.316777</v>
      </c>
      <c r="C1518" s="2">
        <v>-0.6633601</v>
      </c>
      <c r="D1518" s="2">
        <v>-0.7864507</v>
      </c>
      <c r="E1518" s="2">
        <v>-0.0989958</v>
      </c>
      <c r="F1518" s="2">
        <v>-0.405602</v>
      </c>
      <c r="G1518" s="2">
        <v>-0.728708</v>
      </c>
      <c r="H1518" s="2">
        <v>0.09104667</v>
      </c>
      <c r="I1518" s="2">
        <v>1.65091784</v>
      </c>
      <c r="J1518" s="2">
        <v>0.69189491</v>
      </c>
      <c r="K1518" s="2">
        <v>-0.7385485</v>
      </c>
      <c r="L1518" s="2">
        <v>0.5840411</v>
      </c>
      <c r="M1518" s="2">
        <v>1.24388618</v>
      </c>
      <c r="N1518" s="2">
        <v>4.00698509</v>
      </c>
      <c r="O1518" s="2">
        <v>0.25984452</v>
      </c>
      <c r="P1518" s="2">
        <v>0.0</v>
      </c>
      <c r="Q1518" s="2">
        <v>0.0</v>
      </c>
      <c r="R1518" s="7">
        <v>1.0</v>
      </c>
      <c r="S1518" s="1">
        <v>1.0</v>
      </c>
      <c r="T1518" s="1">
        <v>1.0</v>
      </c>
      <c r="U1518" s="7">
        <v>1.0</v>
      </c>
      <c r="V1518" s="7"/>
      <c r="W1518" s="7"/>
      <c r="X1518" s="7"/>
      <c r="Y1518" s="7"/>
      <c r="Z1518" s="7"/>
    </row>
    <row r="1519">
      <c r="A1519" s="1" t="s">
        <v>1083</v>
      </c>
      <c r="B1519" s="2">
        <v>0.27646494</v>
      </c>
      <c r="C1519" s="2">
        <v>1.60649798</v>
      </c>
      <c r="D1519" s="2">
        <v>0.28360885</v>
      </c>
      <c r="E1519" s="2">
        <v>0.65508406</v>
      </c>
      <c r="F1519" s="2">
        <v>-0.0833596</v>
      </c>
      <c r="G1519" s="2">
        <v>0.1479381</v>
      </c>
      <c r="H1519" s="2">
        <v>-0.7472896</v>
      </c>
      <c r="I1519" s="2">
        <v>0.9324791</v>
      </c>
      <c r="J1519" s="2">
        <v>-0.5528067</v>
      </c>
      <c r="K1519" s="2">
        <v>1.2552211</v>
      </c>
      <c r="L1519" s="2">
        <v>-0.3234755</v>
      </c>
      <c r="M1519" s="2">
        <v>1.73811565</v>
      </c>
      <c r="N1519" s="2">
        <v>4.04898208</v>
      </c>
      <c r="O1519" s="2">
        <v>1.04919056</v>
      </c>
      <c r="P1519" s="2">
        <v>0.0</v>
      </c>
      <c r="Q1519" s="2">
        <v>0.0</v>
      </c>
      <c r="R1519" s="7">
        <v>0.0</v>
      </c>
      <c r="S1519" s="1">
        <v>1.0</v>
      </c>
      <c r="T1519" s="1">
        <v>1.0</v>
      </c>
      <c r="U1519" s="7">
        <v>1.0</v>
      </c>
      <c r="V1519" s="7"/>
      <c r="W1519" s="7"/>
      <c r="X1519" s="7"/>
      <c r="Y1519" s="7"/>
      <c r="Z1519" s="7"/>
    </row>
    <row r="1520">
      <c r="A1520" s="1" t="s">
        <v>1109</v>
      </c>
      <c r="B1520" s="2">
        <v>0.2502621</v>
      </c>
      <c r="C1520" s="2">
        <v>0.01484448</v>
      </c>
      <c r="D1520" s="2">
        <v>-0.7033393</v>
      </c>
      <c r="E1520" s="2">
        <v>-0.4501017</v>
      </c>
      <c r="F1520" s="2">
        <v>0.14354479</v>
      </c>
      <c r="G1520" s="2">
        <v>-0.4324897</v>
      </c>
      <c r="H1520" s="2">
        <v>-0.0766206</v>
      </c>
      <c r="I1520" s="2">
        <v>0.21404036</v>
      </c>
      <c r="J1520" s="2">
        <v>0.98002028</v>
      </c>
      <c r="K1520" s="2">
        <v>0.37472385</v>
      </c>
      <c r="L1520" s="2">
        <v>0.46392779</v>
      </c>
      <c r="M1520" s="2">
        <v>-0.9887615</v>
      </c>
      <c r="N1520" s="2">
        <v>1.81410935</v>
      </c>
      <c r="O1520" s="2">
        <v>0.17253212</v>
      </c>
      <c r="P1520" s="2">
        <v>0.0</v>
      </c>
      <c r="Q1520" s="2">
        <v>0.0</v>
      </c>
      <c r="R1520" s="7">
        <v>0.0</v>
      </c>
      <c r="S1520" s="1">
        <v>0.0</v>
      </c>
      <c r="T1520" s="1">
        <v>0.0</v>
      </c>
      <c r="U1520" s="7">
        <v>0.0</v>
      </c>
      <c r="V1520" s="7"/>
      <c r="W1520" s="7"/>
      <c r="X1520" s="7"/>
      <c r="Y1520" s="7"/>
      <c r="Z1520" s="7"/>
    </row>
    <row r="1521">
      <c r="A1521" s="1" t="s">
        <v>1122</v>
      </c>
      <c r="B1521" s="2">
        <v>0.19382522</v>
      </c>
      <c r="C1521" s="2">
        <v>0.24758627</v>
      </c>
      <c r="D1521" s="2">
        <v>0.262831</v>
      </c>
      <c r="E1521" s="2">
        <v>-0.0351583</v>
      </c>
      <c r="F1521" s="2">
        <v>-0.6325065</v>
      </c>
      <c r="G1521" s="2">
        <v>-0.3804513</v>
      </c>
      <c r="H1521" s="2">
        <v>0.62758189</v>
      </c>
      <c r="I1521" s="2">
        <v>-1.0175689</v>
      </c>
      <c r="J1521" s="2">
        <v>-1.2673576</v>
      </c>
      <c r="K1521" s="2">
        <v>-0.4349288</v>
      </c>
      <c r="L1521" s="2">
        <v>-0.2631123</v>
      </c>
      <c r="M1521" s="2">
        <v>-0.1560087</v>
      </c>
      <c r="N1521" s="2">
        <v>-2.4629109</v>
      </c>
      <c r="O1521" s="2">
        <v>-0.5392083</v>
      </c>
      <c r="P1521" s="2">
        <v>0.0</v>
      </c>
      <c r="Q1521" s="2">
        <v>0.0</v>
      </c>
      <c r="R1521" s="7">
        <v>0.0</v>
      </c>
      <c r="S1521" s="1">
        <v>0.0</v>
      </c>
      <c r="T1521" s="1">
        <v>0.0</v>
      </c>
      <c r="U1521" s="7">
        <v>0.0</v>
      </c>
      <c r="V1521" s="7"/>
      <c r="W1521" s="7"/>
      <c r="X1521" s="7"/>
      <c r="Y1521" s="7"/>
      <c r="Z1521" s="7"/>
    </row>
    <row r="1522">
      <c r="A1522" s="1" t="s">
        <v>1092</v>
      </c>
      <c r="B1522" s="2">
        <v>0.16963798</v>
      </c>
      <c r="C1522" s="2">
        <v>-0.0752491</v>
      </c>
      <c r="D1522" s="2">
        <v>0.92623826</v>
      </c>
      <c r="E1522" s="2">
        <v>-1.4675111</v>
      </c>
      <c r="F1522" s="2">
        <v>-0.889919</v>
      </c>
      <c r="G1522" s="2">
        <v>-1.0369352</v>
      </c>
      <c r="H1522" s="2">
        <v>1.25353966</v>
      </c>
      <c r="I1522" s="2">
        <v>-0.8123007</v>
      </c>
      <c r="J1522" s="2">
        <v>-0.760257</v>
      </c>
      <c r="K1522" s="2">
        <v>-0.991565</v>
      </c>
      <c r="L1522" s="2">
        <v>-2.598311</v>
      </c>
      <c r="M1522" s="2">
        <v>-1.3526365</v>
      </c>
      <c r="N1522" s="2">
        <v>-12.361473</v>
      </c>
      <c r="O1522" s="2">
        <v>-2.2667002</v>
      </c>
      <c r="P1522" s="2">
        <v>0.0</v>
      </c>
      <c r="Q1522" s="2">
        <v>0.0</v>
      </c>
      <c r="R1522" s="7">
        <v>0.0</v>
      </c>
      <c r="S1522" s="1">
        <v>0.0</v>
      </c>
      <c r="T1522" s="1">
        <v>0.0</v>
      </c>
      <c r="U1522" s="7">
        <v>0.0</v>
      </c>
      <c r="V1522" s="7"/>
      <c r="W1522" s="7"/>
      <c r="X1522" s="7"/>
      <c r="Y1522" s="7"/>
      <c r="Z1522" s="7"/>
    </row>
    <row r="1523">
      <c r="A1523" s="1" t="s">
        <v>1123</v>
      </c>
      <c r="B1523" s="2">
        <v>0.16560677</v>
      </c>
      <c r="C1523" s="2">
        <v>-1.176393</v>
      </c>
      <c r="D1523" s="2">
        <v>-0.3708936</v>
      </c>
      <c r="E1523" s="2">
        <v>-0.693482</v>
      </c>
      <c r="F1523" s="2">
        <v>-0.1291219</v>
      </c>
      <c r="G1523" s="2">
        <v>-0.4645133</v>
      </c>
      <c r="H1523" s="2">
        <v>0.77289352</v>
      </c>
      <c r="I1523" s="2">
        <v>-1.0175689</v>
      </c>
      <c r="J1523" s="2">
        <v>-1.7053082</v>
      </c>
      <c r="K1523" s="2">
        <v>-0.3337222</v>
      </c>
      <c r="L1523" s="2">
        <v>-0.3482734</v>
      </c>
      <c r="M1523" s="2">
        <v>-0.5353576</v>
      </c>
      <c r="N1523" s="2">
        <v>-6.9344985</v>
      </c>
      <c r="O1523" s="2">
        <v>-0.7186913</v>
      </c>
      <c r="P1523" s="2">
        <v>0.0</v>
      </c>
      <c r="Q1523" s="2">
        <v>0.0</v>
      </c>
      <c r="R1523" s="7">
        <v>0.0</v>
      </c>
      <c r="S1523" s="1">
        <v>0.0</v>
      </c>
      <c r="T1523" s="1">
        <v>0.0</v>
      </c>
      <c r="U1523" s="7">
        <v>0.0</v>
      </c>
      <c r="V1523" s="7"/>
      <c r="W1523" s="7"/>
      <c r="X1523" s="7"/>
      <c r="Y1523" s="7"/>
      <c r="Z1523" s="7"/>
    </row>
    <row r="1524">
      <c r="A1524" s="1" t="s">
        <v>1231</v>
      </c>
      <c r="B1524" s="2">
        <v>0.16359117</v>
      </c>
      <c r="C1524" s="2">
        <v>1.14351701</v>
      </c>
      <c r="D1524" s="2">
        <v>-0.8072286</v>
      </c>
      <c r="E1524" s="2">
        <v>-0.7772687</v>
      </c>
      <c r="F1524" s="2">
        <v>0.73273359</v>
      </c>
      <c r="G1524" s="2">
        <v>0.84445145</v>
      </c>
      <c r="H1524" s="2">
        <v>-0.6802227</v>
      </c>
      <c r="I1524" s="2">
        <v>0.00877215</v>
      </c>
      <c r="J1524" s="2">
        <v>0.20784428</v>
      </c>
      <c r="K1524" s="2">
        <v>0.41520648</v>
      </c>
      <c r="L1524" s="2">
        <v>0.14095484</v>
      </c>
      <c r="M1524" s="2">
        <v>0.55469437</v>
      </c>
      <c r="N1524" s="2">
        <v>1.7446581</v>
      </c>
      <c r="O1524" s="2">
        <v>0.62943094</v>
      </c>
      <c r="P1524" s="2">
        <v>0.0</v>
      </c>
      <c r="Q1524" s="2">
        <v>0.0</v>
      </c>
      <c r="R1524" s="7">
        <v>0.0</v>
      </c>
      <c r="S1524" s="1">
        <v>0.0</v>
      </c>
      <c r="T1524" s="1">
        <v>0.0</v>
      </c>
      <c r="U1524" s="7">
        <v>0.0</v>
      </c>
      <c r="V1524" s="7"/>
      <c r="W1524" s="7"/>
      <c r="X1524" s="7"/>
      <c r="Y1524" s="7"/>
      <c r="Z1524" s="7"/>
    </row>
    <row r="1525">
      <c r="A1525" s="1" t="s">
        <v>1136</v>
      </c>
      <c r="B1525" s="2">
        <v>0.12731031</v>
      </c>
      <c r="C1525" s="2">
        <v>0.11995367</v>
      </c>
      <c r="D1525" s="2">
        <v>0.7140073</v>
      </c>
      <c r="E1525" s="2">
        <v>-0.3104573</v>
      </c>
      <c r="F1525" s="2">
        <v>0.86239326</v>
      </c>
      <c r="G1525" s="2">
        <v>0.43214757</v>
      </c>
      <c r="H1525" s="2">
        <v>-0.6914005</v>
      </c>
      <c r="I1525" s="2">
        <v>0.9324791</v>
      </c>
      <c r="J1525" s="2">
        <v>1.10679544</v>
      </c>
      <c r="K1525" s="2">
        <v>0.97184267</v>
      </c>
      <c r="L1525" s="2">
        <v>-0.1702994</v>
      </c>
      <c r="M1525" s="2">
        <v>0.34269383</v>
      </c>
      <c r="N1525" s="2">
        <v>3.11926715</v>
      </c>
      <c r="O1525" s="2">
        <v>0.72334067</v>
      </c>
      <c r="P1525" s="2">
        <v>0.0</v>
      </c>
      <c r="Q1525" s="2">
        <v>0.0</v>
      </c>
      <c r="R1525" s="7">
        <v>0.0</v>
      </c>
      <c r="S1525" s="1">
        <v>0.0</v>
      </c>
      <c r="T1525" s="1">
        <v>0.0</v>
      </c>
      <c r="U1525" s="7">
        <v>0.0</v>
      </c>
      <c r="V1525" s="7"/>
      <c r="W1525" s="7"/>
      <c r="X1525" s="7"/>
      <c r="Y1525" s="7"/>
      <c r="Z1525" s="7"/>
    </row>
    <row r="1526">
      <c r="A1526" s="1" t="s">
        <v>1113</v>
      </c>
      <c r="B1526" s="2">
        <v>0.12327911</v>
      </c>
      <c r="C1526" s="2">
        <v>-0.0752491</v>
      </c>
      <c r="D1526" s="2">
        <v>0.39788706</v>
      </c>
      <c r="E1526" s="2">
        <v>-0.4620713</v>
      </c>
      <c r="F1526" s="2">
        <v>-0.6858957</v>
      </c>
      <c r="G1526" s="2">
        <v>-0.728708</v>
      </c>
      <c r="H1526" s="2">
        <v>0.32578083</v>
      </c>
      <c r="I1526" s="2">
        <v>0.52194268</v>
      </c>
      <c r="J1526" s="2">
        <v>-1.2212576</v>
      </c>
      <c r="K1526" s="2">
        <v>-0.2831189</v>
      </c>
      <c r="L1526" s="2">
        <v>-0.3234755</v>
      </c>
      <c r="M1526" s="2">
        <v>-0.5261425</v>
      </c>
      <c r="N1526" s="2">
        <v>-3.2317404</v>
      </c>
      <c r="O1526" s="2">
        <v>-0.5961567</v>
      </c>
      <c r="P1526" s="2">
        <v>0.0</v>
      </c>
      <c r="Q1526" s="2">
        <v>0.0</v>
      </c>
      <c r="R1526" s="7">
        <v>0.0</v>
      </c>
      <c r="S1526" s="1">
        <v>0.0</v>
      </c>
      <c r="T1526" s="1">
        <v>0.0</v>
      </c>
      <c r="U1526" s="7">
        <v>0.0</v>
      </c>
      <c r="V1526" s="7"/>
      <c r="W1526" s="7"/>
      <c r="X1526" s="7"/>
      <c r="Y1526" s="7"/>
      <c r="Z1526" s="7"/>
    </row>
    <row r="1527">
      <c r="A1527" s="1" t="s">
        <v>1104</v>
      </c>
      <c r="B1527" s="2">
        <v>0.1152167</v>
      </c>
      <c r="C1527" s="2">
        <v>0.23006807</v>
      </c>
      <c r="D1527" s="2">
        <v>1.6074551</v>
      </c>
      <c r="E1527" s="2">
        <v>-0.6735328</v>
      </c>
      <c r="F1527" s="2">
        <v>0.43146553</v>
      </c>
      <c r="G1527" s="2">
        <v>0.64430394</v>
      </c>
      <c r="H1527" s="2">
        <v>-0.7696453</v>
      </c>
      <c r="I1527" s="2">
        <v>0.72721089</v>
      </c>
      <c r="J1527" s="2">
        <v>0.32309443</v>
      </c>
      <c r="K1527" s="2">
        <v>1.35642768</v>
      </c>
      <c r="L1527" s="2">
        <v>-0.2009704</v>
      </c>
      <c r="M1527" s="2">
        <v>0.63488871</v>
      </c>
      <c r="N1527" s="2">
        <v>2.3845732</v>
      </c>
      <c r="O1527" s="2">
        <v>0.63733332</v>
      </c>
      <c r="P1527" s="2">
        <v>0.0</v>
      </c>
      <c r="Q1527" s="2">
        <v>0.0</v>
      </c>
      <c r="R1527" s="7">
        <v>0.0</v>
      </c>
      <c r="S1527" s="1">
        <v>0.0</v>
      </c>
      <c r="T1527" s="1">
        <v>0.0</v>
      </c>
      <c r="U1527" s="7">
        <v>0.0</v>
      </c>
      <c r="V1527" s="7"/>
      <c r="W1527" s="7"/>
      <c r="X1527" s="7"/>
      <c r="Y1527" s="7"/>
      <c r="Z1527" s="7"/>
    </row>
    <row r="1528">
      <c r="A1528" s="1" t="s">
        <v>1257</v>
      </c>
      <c r="B1528" s="2">
        <v>0.1152167</v>
      </c>
      <c r="C1528" s="2">
        <v>0.49033845</v>
      </c>
      <c r="D1528" s="2">
        <v>-0.3634729</v>
      </c>
      <c r="E1528" s="2">
        <v>1.76026986</v>
      </c>
      <c r="F1528" s="2">
        <v>0.1149434</v>
      </c>
      <c r="G1528" s="2">
        <v>1.10864617</v>
      </c>
      <c r="H1528" s="2">
        <v>-0.6131558</v>
      </c>
      <c r="I1528" s="2">
        <v>0.52194268</v>
      </c>
      <c r="J1528" s="2">
        <v>0.28851939</v>
      </c>
      <c r="K1528" s="2">
        <v>0.17231069</v>
      </c>
      <c r="L1528" s="2">
        <v>0.63424454</v>
      </c>
      <c r="M1528" s="2">
        <v>0.79989664</v>
      </c>
      <c r="N1528" s="2">
        <v>6.1037521</v>
      </c>
      <c r="O1528" s="2">
        <v>0.97501065</v>
      </c>
      <c r="P1528" s="2">
        <v>0.0</v>
      </c>
      <c r="Q1528" s="2">
        <v>0.0</v>
      </c>
      <c r="R1528" s="7">
        <v>0.0</v>
      </c>
      <c r="S1528" s="1">
        <v>0.0</v>
      </c>
      <c r="T1528" s="1">
        <v>0.0</v>
      </c>
      <c r="U1528" s="7">
        <v>0.0</v>
      </c>
      <c r="V1528" s="7"/>
      <c r="W1528" s="7"/>
      <c r="X1528" s="7"/>
      <c r="Y1528" s="7"/>
      <c r="Z1528" s="7"/>
    </row>
    <row r="1529">
      <c r="A1529" s="1" t="s">
        <v>1168</v>
      </c>
      <c r="B1529" s="2">
        <v>0.0507174</v>
      </c>
      <c r="C1529" s="2">
        <v>-0.9386461</v>
      </c>
      <c r="D1529" s="2">
        <v>-1.1010868</v>
      </c>
      <c r="E1529" s="2">
        <v>1.47699119</v>
      </c>
      <c r="F1529" s="2">
        <v>-0.8022081</v>
      </c>
      <c r="G1529" s="2">
        <v>-0.3804513</v>
      </c>
      <c r="H1529" s="2">
        <v>0.41520336</v>
      </c>
      <c r="I1529" s="2">
        <v>0.11140625</v>
      </c>
      <c r="J1529" s="2">
        <v>-0.8755071</v>
      </c>
      <c r="K1529" s="2">
        <v>-0.7891518</v>
      </c>
      <c r="L1529" s="2">
        <v>-0.3234755</v>
      </c>
      <c r="M1529" s="2">
        <v>-0.7797516</v>
      </c>
      <c r="N1529" s="2">
        <v>-4.9307556</v>
      </c>
      <c r="O1529" s="2">
        <v>-0.6607519</v>
      </c>
      <c r="P1529" s="2">
        <v>0.0</v>
      </c>
      <c r="Q1529" s="2">
        <v>0.0</v>
      </c>
      <c r="R1529" s="7">
        <v>0.0</v>
      </c>
      <c r="S1529" s="1">
        <v>0.0</v>
      </c>
      <c r="T1529" s="1">
        <v>0.0</v>
      </c>
      <c r="U1529" s="7">
        <v>0.0</v>
      </c>
      <c r="V1529" s="7"/>
      <c r="W1529" s="7"/>
      <c r="X1529" s="7"/>
      <c r="Y1529" s="7"/>
      <c r="Z1529" s="7"/>
    </row>
    <row r="1530">
      <c r="A1530" s="1" t="s">
        <v>1121</v>
      </c>
      <c r="B1530" s="2">
        <v>0.02653016</v>
      </c>
      <c r="C1530" s="2">
        <v>1.82422417</v>
      </c>
      <c r="D1530" s="2">
        <v>-0.9274433</v>
      </c>
      <c r="E1530" s="2">
        <v>-0.218691</v>
      </c>
      <c r="F1530" s="2">
        <v>-1.898595</v>
      </c>
      <c r="G1530" s="2">
        <v>-0.3564336</v>
      </c>
      <c r="H1530" s="2">
        <v>0.23635829</v>
      </c>
      <c r="I1530" s="2">
        <v>0.82984499</v>
      </c>
      <c r="J1530" s="2">
        <v>-2.0049586</v>
      </c>
      <c r="K1530" s="2">
        <v>-0.161671</v>
      </c>
      <c r="L1530" s="2">
        <v>0.89841298</v>
      </c>
      <c r="M1530" s="2">
        <v>-0.2665608</v>
      </c>
      <c r="N1530" s="2">
        <v>2.64852858</v>
      </c>
      <c r="O1530" s="2">
        <v>-0.2242581</v>
      </c>
      <c r="P1530" s="2">
        <v>0.0</v>
      </c>
      <c r="Q1530" s="2">
        <v>0.0</v>
      </c>
      <c r="R1530" s="7">
        <v>0.0</v>
      </c>
      <c r="S1530" s="1">
        <v>0.0</v>
      </c>
      <c r="T1530" s="1">
        <v>0.0</v>
      </c>
      <c r="U1530" s="7">
        <v>0.0</v>
      </c>
      <c r="V1530" s="7"/>
      <c r="W1530" s="7"/>
      <c r="X1530" s="7"/>
      <c r="Y1530" s="7"/>
      <c r="Z1530" s="7"/>
    </row>
    <row r="1531">
      <c r="A1531" s="1" t="s">
        <v>1141</v>
      </c>
      <c r="B1531" s="2">
        <v>-0.0077351</v>
      </c>
      <c r="C1531" s="2">
        <v>0.49284105</v>
      </c>
      <c r="D1531" s="2">
        <v>0.94256371</v>
      </c>
      <c r="E1531" s="2">
        <v>0.46357172</v>
      </c>
      <c r="F1531" s="2">
        <v>-1.0786883</v>
      </c>
      <c r="G1531" s="2">
        <v>0.2520148</v>
      </c>
      <c r="H1531" s="2">
        <v>0.05751321</v>
      </c>
      <c r="I1531" s="2">
        <v>-0.4017643</v>
      </c>
      <c r="J1531" s="2">
        <v>-1.1866825</v>
      </c>
      <c r="K1531" s="2">
        <v>-0.2831189</v>
      </c>
      <c r="L1531" s="2">
        <v>0.05380724</v>
      </c>
      <c r="M1531" s="2">
        <v>-0.3078277</v>
      </c>
      <c r="N1531" s="2">
        <v>-0.9786611</v>
      </c>
      <c r="O1531" s="2">
        <v>-0.4521279</v>
      </c>
      <c r="P1531" s="2">
        <v>0.0</v>
      </c>
      <c r="Q1531" s="2">
        <v>0.0</v>
      </c>
      <c r="R1531" s="7">
        <v>0.0</v>
      </c>
      <c r="S1531" s="1">
        <v>0.0</v>
      </c>
      <c r="T1531" s="1">
        <v>0.0</v>
      </c>
      <c r="U1531" s="7">
        <v>0.0</v>
      </c>
      <c r="V1531" s="7"/>
      <c r="W1531" s="7"/>
      <c r="X1531" s="7"/>
      <c r="Y1531" s="7"/>
      <c r="Z1531" s="7"/>
    </row>
    <row r="1532">
      <c r="A1532" s="1" t="s">
        <v>1251</v>
      </c>
      <c r="B1532" s="2">
        <v>-0.0379691</v>
      </c>
      <c r="C1532" s="2">
        <v>-1.439166</v>
      </c>
      <c r="D1532" s="2">
        <v>-1.8965819</v>
      </c>
      <c r="E1532" s="2">
        <v>1.76026986</v>
      </c>
      <c r="F1532" s="2">
        <v>0.39714385</v>
      </c>
      <c r="G1532" s="2">
        <v>-1.2851181</v>
      </c>
      <c r="H1532" s="2">
        <v>0.49344809</v>
      </c>
      <c r="I1532" s="2">
        <v>-0.093862</v>
      </c>
      <c r="J1532" s="2">
        <v>0.12716918</v>
      </c>
      <c r="K1532" s="2">
        <v>-0.9004791</v>
      </c>
      <c r="L1532" s="2">
        <v>0.73678884</v>
      </c>
      <c r="M1532" s="2">
        <v>0.75704005</v>
      </c>
      <c r="N1532" s="2">
        <v>0.8489129</v>
      </c>
      <c r="O1532" s="2">
        <v>0.45756657</v>
      </c>
      <c r="P1532" s="2">
        <v>0.0</v>
      </c>
      <c r="Q1532" s="2">
        <v>0.0</v>
      </c>
      <c r="R1532" s="7">
        <v>0.0</v>
      </c>
      <c r="S1532" s="1">
        <v>0.0</v>
      </c>
      <c r="T1532" s="1">
        <v>0.0</v>
      </c>
      <c r="U1532" s="7">
        <v>0.0</v>
      </c>
      <c r="V1532" s="7"/>
      <c r="W1532" s="7"/>
      <c r="X1532" s="7"/>
      <c r="Y1532" s="7"/>
      <c r="Z1532" s="7"/>
    </row>
    <row r="1533">
      <c r="A1533" s="1" t="s">
        <v>1171</v>
      </c>
      <c r="B1533" s="2">
        <v>-0.0661876</v>
      </c>
      <c r="C1533" s="2">
        <v>0.15248747</v>
      </c>
      <c r="D1533" s="2">
        <v>0.90694453</v>
      </c>
      <c r="E1533" s="2">
        <v>0.25610002</v>
      </c>
      <c r="F1533" s="2">
        <v>0.94438393</v>
      </c>
      <c r="G1533" s="2">
        <v>1.14867568</v>
      </c>
      <c r="H1533" s="2">
        <v>-0.8814234</v>
      </c>
      <c r="I1533" s="2">
        <v>-0.9149348</v>
      </c>
      <c r="J1533" s="2">
        <v>1.32577072</v>
      </c>
      <c r="K1533" s="2">
        <v>0.57713701</v>
      </c>
      <c r="L1533" s="2">
        <v>0.13766765</v>
      </c>
      <c r="M1533" s="2">
        <v>-0.3569622</v>
      </c>
      <c r="N1533" s="2">
        <v>1.29010949</v>
      </c>
      <c r="O1533" s="2">
        <v>0.4855886</v>
      </c>
      <c r="P1533" s="2">
        <v>0.0</v>
      </c>
      <c r="Q1533" s="2">
        <v>0.0</v>
      </c>
      <c r="R1533" s="7">
        <v>0.0</v>
      </c>
      <c r="S1533" s="1">
        <v>0.0</v>
      </c>
      <c r="T1533" s="1">
        <v>0.0</v>
      </c>
      <c r="U1533" s="7">
        <v>0.0</v>
      </c>
      <c r="V1533" s="7"/>
      <c r="W1533" s="7"/>
      <c r="X1533" s="7"/>
      <c r="Y1533" s="7"/>
      <c r="Z1533" s="7"/>
    </row>
    <row r="1534">
      <c r="A1534" s="1" t="s">
        <v>1152</v>
      </c>
      <c r="B1534" s="2">
        <v>-0.0802968</v>
      </c>
      <c r="C1534" s="2">
        <v>-1.1063202</v>
      </c>
      <c r="D1534" s="2">
        <v>1.13253268</v>
      </c>
      <c r="E1534" s="2">
        <v>-0.4301525</v>
      </c>
      <c r="F1534" s="2">
        <v>0.19502731</v>
      </c>
      <c r="G1534" s="2">
        <v>-0.9888998</v>
      </c>
      <c r="H1534" s="2">
        <v>0.51580372</v>
      </c>
      <c r="I1534" s="2">
        <v>-0.8123007</v>
      </c>
      <c r="J1534" s="2">
        <v>-1.3710827</v>
      </c>
      <c r="K1534" s="2">
        <v>-1.0118063</v>
      </c>
      <c r="L1534" s="2">
        <v>-0.2501901</v>
      </c>
      <c r="M1534" s="2">
        <v>0.62194245</v>
      </c>
      <c r="N1534" s="2">
        <v>-5.0672111</v>
      </c>
      <c r="O1534" s="2">
        <v>-0.5183633</v>
      </c>
      <c r="P1534" s="2">
        <v>0.0</v>
      </c>
      <c r="Q1534" s="2">
        <v>0.0</v>
      </c>
      <c r="R1534" s="7">
        <v>0.0</v>
      </c>
      <c r="S1534" s="1">
        <v>0.0</v>
      </c>
      <c r="T1534" s="1">
        <v>0.0</v>
      </c>
      <c r="U1534" s="7">
        <v>0.0</v>
      </c>
      <c r="V1534" s="7"/>
      <c r="W1534" s="7"/>
      <c r="X1534" s="7"/>
      <c r="Y1534" s="7"/>
      <c r="Z1534" s="7"/>
    </row>
    <row r="1535">
      <c r="A1535" s="1" t="s">
        <v>1099</v>
      </c>
      <c r="B1535" s="2">
        <v>-0.084328</v>
      </c>
      <c r="C1535" s="2">
        <v>0.12245627</v>
      </c>
      <c r="D1535" s="2">
        <v>0.17229891</v>
      </c>
      <c r="E1535" s="2">
        <v>0.20024225</v>
      </c>
      <c r="F1535" s="2">
        <v>0.46006693</v>
      </c>
      <c r="G1535" s="2">
        <v>0.71235409</v>
      </c>
      <c r="H1535" s="2">
        <v>-0.5684446</v>
      </c>
      <c r="I1535" s="2">
        <v>0.41930857</v>
      </c>
      <c r="J1535" s="2">
        <v>-0.4375565</v>
      </c>
      <c r="K1535" s="2">
        <v>0.86051544</v>
      </c>
      <c r="L1535" s="2">
        <v>1.56226396</v>
      </c>
      <c r="M1535" s="2">
        <v>0.48530751</v>
      </c>
      <c r="N1535" s="2">
        <v>6.91494735</v>
      </c>
      <c r="O1535" s="2">
        <v>1.23096777</v>
      </c>
      <c r="P1535" s="2">
        <v>0.0</v>
      </c>
      <c r="Q1535" s="2">
        <v>0.0</v>
      </c>
      <c r="R1535" s="7">
        <v>0.0</v>
      </c>
      <c r="S1535" s="1">
        <v>0.0</v>
      </c>
      <c r="T1535" s="1">
        <v>0.0</v>
      </c>
      <c r="U1535" s="7">
        <v>1.0</v>
      </c>
      <c r="V1535" s="7"/>
      <c r="W1535" s="7"/>
      <c r="X1535" s="7"/>
      <c r="Y1535" s="7"/>
      <c r="Z1535" s="7"/>
    </row>
    <row r="1536">
      <c r="A1536" s="1" t="s">
        <v>1188</v>
      </c>
      <c r="B1536" s="2">
        <v>-0.1226245</v>
      </c>
      <c r="C1536" s="2">
        <v>-1.1713878</v>
      </c>
      <c r="D1536" s="2">
        <v>-1.0061023</v>
      </c>
      <c r="E1536" s="2">
        <v>-0.6017157</v>
      </c>
      <c r="F1536" s="2">
        <v>1.71662167</v>
      </c>
      <c r="G1536" s="2">
        <v>-1.052947</v>
      </c>
      <c r="H1536" s="2">
        <v>0.1804692</v>
      </c>
      <c r="I1536" s="2">
        <v>1.24038142</v>
      </c>
      <c r="J1536" s="2">
        <v>0.69189491</v>
      </c>
      <c r="K1536" s="2">
        <v>-0.6575833</v>
      </c>
      <c r="L1536" s="2">
        <v>1.12327779</v>
      </c>
      <c r="M1536" s="2">
        <v>-0.1649387</v>
      </c>
      <c r="N1536" s="2">
        <v>3.7587125</v>
      </c>
      <c r="O1536" s="2">
        <v>0.73788528</v>
      </c>
      <c r="P1536" s="2">
        <v>0.0</v>
      </c>
      <c r="Q1536" s="2">
        <v>0.0</v>
      </c>
      <c r="R1536" s="7">
        <v>0.0</v>
      </c>
      <c r="S1536" s="1">
        <v>0.0</v>
      </c>
      <c r="T1536" s="1">
        <v>0.0</v>
      </c>
      <c r="U1536" s="7">
        <v>0.0</v>
      </c>
      <c r="V1536" s="7"/>
      <c r="W1536" s="7"/>
      <c r="X1536" s="7"/>
      <c r="Y1536" s="7"/>
      <c r="Z1536" s="7"/>
    </row>
    <row r="1537">
      <c r="A1537" s="1" t="s">
        <v>1252</v>
      </c>
      <c r="B1537" s="2">
        <v>-0.1347181</v>
      </c>
      <c r="C1537" s="2">
        <v>0.47782545</v>
      </c>
      <c r="D1537" s="2">
        <v>0.55965751</v>
      </c>
      <c r="E1537" s="2">
        <v>-0.8012077</v>
      </c>
      <c r="F1537" s="2">
        <v>1.3257359</v>
      </c>
      <c r="G1537" s="2">
        <v>0.08789384</v>
      </c>
      <c r="H1537" s="2">
        <v>-0.3672438</v>
      </c>
      <c r="I1537" s="2">
        <v>0.00877215</v>
      </c>
      <c r="J1537" s="2">
        <v>0.34614446</v>
      </c>
      <c r="K1537" s="2">
        <v>1.07304925</v>
      </c>
      <c r="L1537" s="2">
        <v>0.51859542</v>
      </c>
      <c r="M1537" s="2">
        <v>-0.6405014</v>
      </c>
      <c r="N1537" s="2">
        <v>3.42862339</v>
      </c>
      <c r="O1537" s="2">
        <v>0.80163821</v>
      </c>
      <c r="P1537" s="2">
        <v>0.0</v>
      </c>
      <c r="Q1537" s="2">
        <v>0.0</v>
      </c>
      <c r="R1537" s="7">
        <v>0.0</v>
      </c>
      <c r="S1537" s="1">
        <v>0.0</v>
      </c>
      <c r="T1537" s="1">
        <v>0.0</v>
      </c>
      <c r="U1537" s="7">
        <v>0.0</v>
      </c>
      <c r="V1537" s="7"/>
      <c r="W1537" s="7"/>
      <c r="X1537" s="7"/>
      <c r="Y1537" s="7"/>
      <c r="Z1537" s="7"/>
    </row>
    <row r="1538">
      <c r="A1538" s="1" t="s">
        <v>1117</v>
      </c>
      <c r="B1538" s="2">
        <v>-0.1589053</v>
      </c>
      <c r="C1538" s="2">
        <v>2.74267831</v>
      </c>
      <c r="D1538" s="2">
        <v>-0.4154176</v>
      </c>
      <c r="E1538" s="2">
        <v>0.06857751</v>
      </c>
      <c r="F1538" s="2">
        <v>0.52299</v>
      </c>
      <c r="G1538" s="2">
        <v>0.01584074</v>
      </c>
      <c r="H1538" s="2">
        <v>-0.5237333</v>
      </c>
      <c r="I1538" s="2">
        <v>0.9324791</v>
      </c>
      <c r="J1538" s="2">
        <v>-0.4029815</v>
      </c>
      <c r="K1538" s="2">
        <v>2.595E-4</v>
      </c>
      <c r="L1538" s="2">
        <v>1.85043431</v>
      </c>
      <c r="M1538" s="2">
        <v>1.70172519</v>
      </c>
      <c r="N1538" s="2">
        <v>13.1625718</v>
      </c>
      <c r="O1538" s="2">
        <v>1.67902999</v>
      </c>
      <c r="P1538" s="2">
        <v>0.0</v>
      </c>
      <c r="Q1538" s="2">
        <v>0.0</v>
      </c>
      <c r="R1538" s="7">
        <v>0.0</v>
      </c>
      <c r="S1538" s="1">
        <v>0.0</v>
      </c>
      <c r="T1538" s="1">
        <v>0.0</v>
      </c>
      <c r="U1538" s="7">
        <v>0.0</v>
      </c>
      <c r="V1538" s="7"/>
      <c r="W1538" s="7"/>
      <c r="X1538" s="7"/>
      <c r="Y1538" s="7"/>
      <c r="Z1538" s="7"/>
    </row>
    <row r="1539">
      <c r="A1539" s="1" t="s">
        <v>1115</v>
      </c>
      <c r="B1539" s="2">
        <v>-0.1689833</v>
      </c>
      <c r="C1539" s="2">
        <v>-0.0977725</v>
      </c>
      <c r="D1539" s="2">
        <v>1.06871498</v>
      </c>
      <c r="E1539" s="2">
        <v>0.03665879</v>
      </c>
      <c r="F1539" s="2">
        <v>0.87764734</v>
      </c>
      <c r="G1539" s="2">
        <v>1.04059602</v>
      </c>
      <c r="H1539" s="2">
        <v>-0.9932016</v>
      </c>
      <c r="I1539" s="2">
        <v>-0.8123007</v>
      </c>
      <c r="J1539" s="2">
        <v>0.88782016</v>
      </c>
      <c r="K1539" s="2">
        <v>0.83015346</v>
      </c>
      <c r="L1539" s="2">
        <v>0.98277193</v>
      </c>
      <c r="M1539" s="2">
        <v>-0.5172612</v>
      </c>
      <c r="N1539" s="2">
        <v>2.87455818</v>
      </c>
      <c r="O1539" s="2">
        <v>0.75102216</v>
      </c>
      <c r="P1539" s="2">
        <v>0.0</v>
      </c>
      <c r="Q1539" s="2">
        <v>0.0</v>
      </c>
      <c r="R1539" s="7">
        <v>0.0</v>
      </c>
      <c r="S1539" s="1">
        <v>0.0</v>
      </c>
      <c r="T1539" s="1">
        <v>0.0</v>
      </c>
      <c r="U1539" s="7">
        <v>1.0</v>
      </c>
      <c r="V1539" s="7"/>
      <c r="W1539" s="7"/>
      <c r="X1539" s="7"/>
      <c r="Y1539" s="7"/>
      <c r="Z1539" s="7"/>
    </row>
    <row r="1540">
      <c r="A1540" s="1" t="s">
        <v>1081</v>
      </c>
      <c r="B1540" s="2">
        <v>-0.1730145</v>
      </c>
      <c r="C1540" s="2">
        <v>-0.3230065</v>
      </c>
      <c r="D1540" s="2">
        <v>-0.2699726</v>
      </c>
      <c r="E1540" s="2">
        <v>-0.3663151</v>
      </c>
      <c r="F1540" s="2">
        <v>0.36472894</v>
      </c>
      <c r="G1540" s="2">
        <v>0.97254586</v>
      </c>
      <c r="H1540" s="2">
        <v>-0.8031787</v>
      </c>
      <c r="I1540" s="2">
        <v>-0.5043984</v>
      </c>
      <c r="J1540" s="2">
        <v>0.12716918</v>
      </c>
      <c r="K1540" s="2">
        <v>0.57713701</v>
      </c>
      <c r="L1540" s="2">
        <v>0.52693643</v>
      </c>
      <c r="M1540" s="2">
        <v>-0.5359021</v>
      </c>
      <c r="N1540" s="2">
        <v>-1.920633</v>
      </c>
      <c r="O1540" s="2">
        <v>0.21483972</v>
      </c>
      <c r="P1540" s="2">
        <v>0.0</v>
      </c>
      <c r="Q1540" s="2">
        <v>0.0</v>
      </c>
      <c r="R1540" s="7">
        <v>0.0</v>
      </c>
      <c r="S1540" s="1">
        <v>0.0</v>
      </c>
      <c r="T1540" s="1">
        <v>0.0</v>
      </c>
      <c r="U1540" s="7">
        <v>0.0</v>
      </c>
      <c r="V1540" s="7"/>
      <c r="W1540" s="7"/>
      <c r="X1540" s="7"/>
      <c r="Y1540" s="7"/>
      <c r="Z1540" s="7"/>
    </row>
    <row r="1541">
      <c r="A1541" s="1" t="s">
        <v>1129</v>
      </c>
      <c r="B1541" s="2">
        <v>-0.1871238</v>
      </c>
      <c r="C1541" s="2">
        <v>-3.0683585</v>
      </c>
      <c r="D1541" s="2">
        <v>-1.8787723</v>
      </c>
      <c r="E1541" s="2">
        <v>0.4915006</v>
      </c>
      <c r="F1541" s="2">
        <v>-0.1577233</v>
      </c>
      <c r="G1541" s="2">
        <v>-2.0616905</v>
      </c>
      <c r="H1541" s="2">
        <v>2.18129849</v>
      </c>
      <c r="I1541" s="2">
        <v>-1.2228371</v>
      </c>
      <c r="J1541" s="2">
        <v>0.12716918</v>
      </c>
      <c r="K1541" s="2">
        <v>-1.7809763</v>
      </c>
      <c r="L1541" s="2">
        <v>-0.4274222</v>
      </c>
      <c r="M1541" s="2">
        <v>-0.8965339</v>
      </c>
      <c r="N1541" s="2">
        <v>-7.4231572</v>
      </c>
      <c r="O1541" s="2">
        <v>-1.4067926</v>
      </c>
      <c r="P1541" s="2">
        <v>0.0</v>
      </c>
      <c r="Q1541" s="2">
        <v>0.0</v>
      </c>
      <c r="R1541" s="7">
        <v>0.0</v>
      </c>
      <c r="S1541" s="1">
        <v>0.0</v>
      </c>
      <c r="T1541" s="1">
        <v>0.0</v>
      </c>
      <c r="U1541" s="7">
        <v>0.0</v>
      </c>
      <c r="V1541" s="7"/>
      <c r="W1541" s="7"/>
      <c r="X1541" s="7"/>
      <c r="Y1541" s="7"/>
      <c r="Z1541" s="7"/>
    </row>
    <row r="1542">
      <c r="A1542" s="1" t="s">
        <v>1229</v>
      </c>
      <c r="B1542" s="2">
        <v>-0.2818571</v>
      </c>
      <c r="C1542" s="2">
        <v>-0.0251971</v>
      </c>
      <c r="D1542" s="2">
        <v>1.53324848</v>
      </c>
      <c r="E1542" s="2">
        <v>0.58326693</v>
      </c>
      <c r="F1542" s="2">
        <v>-0.2130193</v>
      </c>
      <c r="G1542" s="2">
        <v>0.38411217</v>
      </c>
      <c r="H1542" s="2">
        <v>0.07986885</v>
      </c>
      <c r="I1542" s="2">
        <v>-0.1964961</v>
      </c>
      <c r="J1542" s="2">
        <v>-2.2124088</v>
      </c>
      <c r="K1542" s="2">
        <v>0.02050082</v>
      </c>
      <c r="L1542" s="2">
        <v>0.09978052</v>
      </c>
      <c r="M1542" s="2">
        <v>-0.0684129</v>
      </c>
      <c r="N1542" s="2">
        <v>-1.2691721</v>
      </c>
      <c r="O1542" s="2">
        <v>-0.0521819</v>
      </c>
      <c r="P1542" s="2">
        <v>0.0</v>
      </c>
      <c r="Q1542" s="2">
        <v>0.0</v>
      </c>
      <c r="R1542" s="7">
        <v>0.0</v>
      </c>
      <c r="S1542" s="1">
        <v>0.0</v>
      </c>
      <c r="T1542" s="1">
        <v>0.0</v>
      </c>
      <c r="U1542" s="7">
        <v>0.0</v>
      </c>
      <c r="V1542" s="7"/>
      <c r="W1542" s="7"/>
      <c r="X1542" s="7"/>
      <c r="Y1542" s="7"/>
      <c r="Z1542" s="7"/>
    </row>
    <row r="1543">
      <c r="A1543" s="1" t="s">
        <v>1254</v>
      </c>
      <c r="B1543" s="2">
        <v>-0.2838727</v>
      </c>
      <c r="C1543" s="2">
        <v>-0.2629441</v>
      </c>
      <c r="D1543" s="2">
        <v>-0.4599416</v>
      </c>
      <c r="E1543" s="2">
        <v>-1.4475619</v>
      </c>
      <c r="F1543" s="2">
        <v>-1.1244505</v>
      </c>
      <c r="G1543" s="2">
        <v>-1.0969795</v>
      </c>
      <c r="H1543" s="2">
        <v>0.92938296</v>
      </c>
      <c r="I1543" s="2">
        <v>-1.5307394</v>
      </c>
      <c r="J1543" s="2">
        <v>-0.9331322</v>
      </c>
      <c r="K1543" s="2">
        <v>-1.7506143</v>
      </c>
      <c r="L1543" s="2">
        <v>-0.0302665</v>
      </c>
      <c r="M1543" s="2">
        <v>-0.623248</v>
      </c>
      <c r="N1543" s="2">
        <v>-7.695771</v>
      </c>
      <c r="O1543" s="2">
        <v>-1.6387048</v>
      </c>
      <c r="P1543" s="2">
        <v>0.0</v>
      </c>
      <c r="Q1543" s="2">
        <v>0.0</v>
      </c>
      <c r="R1543" s="7">
        <v>0.0</v>
      </c>
      <c r="S1543" s="1">
        <v>0.0</v>
      </c>
      <c r="T1543" s="1">
        <v>0.0</v>
      </c>
      <c r="U1543" s="7">
        <v>1.0</v>
      </c>
      <c r="V1543" s="7"/>
      <c r="W1543" s="7"/>
      <c r="X1543" s="7"/>
      <c r="Y1543" s="7"/>
      <c r="Z1543" s="7"/>
    </row>
    <row r="1544">
      <c r="A1544" s="1" t="s">
        <v>1143</v>
      </c>
      <c r="B1544" s="2">
        <v>-0.2939507</v>
      </c>
      <c r="C1544" s="2">
        <v>-0.7509511</v>
      </c>
      <c r="D1544" s="2">
        <v>-0.7419267</v>
      </c>
      <c r="E1544" s="2">
        <v>-0.218691</v>
      </c>
      <c r="F1544" s="2">
        <v>0.61642124</v>
      </c>
      <c r="G1544" s="2">
        <v>0.50019772</v>
      </c>
      <c r="H1544" s="2">
        <v>0.12458012</v>
      </c>
      <c r="I1544" s="2">
        <v>-0.5043984</v>
      </c>
      <c r="J1544" s="2">
        <v>0.96849526</v>
      </c>
      <c r="K1544" s="2">
        <v>-0.0199818</v>
      </c>
      <c r="L1544" s="2">
        <v>-0.0256546</v>
      </c>
      <c r="M1544" s="2">
        <v>-0.395998</v>
      </c>
      <c r="N1544" s="2">
        <v>-1.2579349</v>
      </c>
      <c r="O1544" s="2">
        <v>-0.1180463</v>
      </c>
      <c r="P1544" s="2">
        <v>0.0</v>
      </c>
      <c r="Q1544" s="2">
        <v>0.0</v>
      </c>
      <c r="R1544" s="7">
        <v>0.0</v>
      </c>
      <c r="S1544" s="1">
        <v>0.0</v>
      </c>
      <c r="T1544" s="1">
        <v>0.0</v>
      </c>
      <c r="U1544" s="7">
        <v>0.0</v>
      </c>
      <c r="V1544" s="7"/>
      <c r="W1544" s="7"/>
      <c r="X1544" s="7"/>
      <c r="Y1544" s="7"/>
      <c r="Z1544" s="7"/>
    </row>
    <row r="1545">
      <c r="A1545" s="1" t="s">
        <v>1134</v>
      </c>
      <c r="B1545" s="2">
        <v>-0.2999975</v>
      </c>
      <c r="C1545" s="2">
        <v>-0.2529337</v>
      </c>
      <c r="D1545" s="2">
        <v>-0.6231961</v>
      </c>
      <c r="E1545" s="2">
        <v>-0.6096954</v>
      </c>
      <c r="F1545" s="2">
        <v>1.07213684</v>
      </c>
      <c r="G1545" s="2">
        <v>1.14467273</v>
      </c>
      <c r="H1545" s="2">
        <v>-0.5684446</v>
      </c>
      <c r="I1545" s="2">
        <v>0.41930857</v>
      </c>
      <c r="J1545" s="2">
        <v>1.1528955</v>
      </c>
      <c r="K1545" s="2">
        <v>0.25327595</v>
      </c>
      <c r="L1545" s="2">
        <v>-0.334862</v>
      </c>
      <c r="M1545" s="2">
        <v>0.60087451</v>
      </c>
      <c r="N1545" s="2">
        <v>-0.5227141</v>
      </c>
      <c r="O1545" s="2">
        <v>0.30062295</v>
      </c>
      <c r="P1545" s="2">
        <v>0.0</v>
      </c>
      <c r="Q1545" s="2">
        <v>0.0</v>
      </c>
      <c r="R1545" s="7">
        <v>0.0</v>
      </c>
      <c r="S1545" s="1">
        <v>0.0</v>
      </c>
      <c r="T1545" s="1">
        <v>1.0</v>
      </c>
      <c r="U1545" s="7">
        <v>1.0</v>
      </c>
      <c r="V1545" s="7"/>
      <c r="W1545" s="7"/>
      <c r="X1545" s="7"/>
      <c r="Y1545" s="7"/>
      <c r="Z1545" s="7"/>
    </row>
    <row r="1546">
      <c r="A1546" s="1" t="s">
        <v>1155</v>
      </c>
      <c r="B1546" s="2">
        <v>-0.3443408</v>
      </c>
      <c r="C1546" s="2">
        <v>-0.8760811</v>
      </c>
      <c r="D1546" s="2">
        <v>0.44092691</v>
      </c>
      <c r="E1546" s="2">
        <v>0.88649481</v>
      </c>
      <c r="F1546" s="2">
        <v>-0.3789074</v>
      </c>
      <c r="G1546" s="2">
        <v>0.38411217</v>
      </c>
      <c r="H1546" s="2">
        <v>0.03515758</v>
      </c>
      <c r="I1546" s="2">
        <v>0.11140625</v>
      </c>
      <c r="J1546" s="2">
        <v>0.12716918</v>
      </c>
      <c r="K1546" s="2">
        <v>-0.3742048</v>
      </c>
      <c r="L1546" s="2">
        <v>-2.1385679</v>
      </c>
      <c r="M1546" s="2">
        <v>-0.5127446</v>
      </c>
      <c r="N1546" s="2">
        <v>-10.050945</v>
      </c>
      <c r="O1546" s="2">
        <v>-1.2563096</v>
      </c>
      <c r="P1546" s="2">
        <v>0.0</v>
      </c>
      <c r="Q1546" s="2">
        <v>0.0</v>
      </c>
      <c r="R1546" s="7">
        <v>0.0</v>
      </c>
      <c r="S1546" s="1">
        <v>0.0</v>
      </c>
      <c r="T1546" s="1">
        <v>0.0</v>
      </c>
      <c r="U1546" s="7">
        <v>0.0</v>
      </c>
      <c r="V1546" s="7"/>
      <c r="W1546" s="7"/>
      <c r="X1546" s="7"/>
      <c r="Y1546" s="7"/>
      <c r="Z1546" s="7"/>
    </row>
    <row r="1547">
      <c r="A1547" s="1" t="s">
        <v>1246</v>
      </c>
      <c r="B1547" s="2">
        <v>-0.3765905</v>
      </c>
      <c r="C1547" s="2">
        <v>0.47532285</v>
      </c>
      <c r="D1547" s="2">
        <v>0.56856231</v>
      </c>
      <c r="E1547" s="2">
        <v>-1.1084254</v>
      </c>
      <c r="F1547" s="2">
        <v>-1.0691545</v>
      </c>
      <c r="G1547" s="2">
        <v>-0.3564336</v>
      </c>
      <c r="H1547" s="2">
        <v>0.77289352</v>
      </c>
      <c r="I1547" s="2">
        <v>-1.6333736</v>
      </c>
      <c r="J1547" s="2">
        <v>-1.2097325</v>
      </c>
      <c r="K1547" s="2">
        <v>-0.8397551</v>
      </c>
      <c r="L1547" s="2">
        <v>-2.0182773</v>
      </c>
      <c r="M1547" s="2">
        <v>-0.8493635</v>
      </c>
      <c r="N1547" s="2">
        <v>-12.703299</v>
      </c>
      <c r="O1547" s="2">
        <v>-2.0707304</v>
      </c>
      <c r="P1547" s="2">
        <v>0.0</v>
      </c>
      <c r="Q1547" s="2">
        <v>0.0</v>
      </c>
      <c r="R1547" s="7">
        <v>0.0</v>
      </c>
      <c r="S1547" s="1">
        <v>0.0</v>
      </c>
      <c r="T1547" s="1">
        <v>0.0</v>
      </c>
      <c r="U1547" s="7">
        <v>0.0</v>
      </c>
      <c r="V1547" s="7"/>
      <c r="W1547" s="7"/>
      <c r="X1547" s="7"/>
      <c r="Y1547" s="7"/>
      <c r="Z1547" s="7"/>
    </row>
    <row r="1548">
      <c r="A1548" s="1" t="s">
        <v>1150</v>
      </c>
      <c r="B1548" s="2">
        <v>-0.4088401</v>
      </c>
      <c r="C1548" s="2">
        <v>-0.0527257</v>
      </c>
      <c r="D1548" s="2">
        <v>-0.868078</v>
      </c>
      <c r="E1548" s="2">
        <v>0.61518566</v>
      </c>
      <c r="F1548" s="2">
        <v>0.5897266</v>
      </c>
      <c r="G1548" s="2">
        <v>-0.1722979</v>
      </c>
      <c r="H1548" s="2">
        <v>0.24753611</v>
      </c>
      <c r="I1548" s="2">
        <v>0.9324791</v>
      </c>
      <c r="J1548" s="2">
        <v>-1.0138073</v>
      </c>
      <c r="K1548" s="2">
        <v>-0.222395</v>
      </c>
      <c r="L1548" s="2">
        <v>0.49190976</v>
      </c>
      <c r="M1548" s="2">
        <v>-0.1962536</v>
      </c>
      <c r="N1548" s="2">
        <v>1.65854727</v>
      </c>
      <c r="O1548" s="2">
        <v>0.40293386</v>
      </c>
      <c r="P1548" s="2">
        <v>0.0</v>
      </c>
      <c r="Q1548" s="2">
        <v>0.0</v>
      </c>
      <c r="R1548" s="7">
        <v>0.0</v>
      </c>
      <c r="S1548" s="1">
        <v>0.0</v>
      </c>
      <c r="T1548" s="1">
        <v>0.0</v>
      </c>
      <c r="U1548" s="7">
        <v>0.0</v>
      </c>
      <c r="V1548" s="7"/>
      <c r="W1548" s="7"/>
      <c r="X1548" s="7"/>
      <c r="Y1548" s="7"/>
      <c r="Z1548" s="7"/>
    </row>
    <row r="1549">
      <c r="A1549" s="1" t="s">
        <v>1261</v>
      </c>
      <c r="B1549" s="2">
        <v>-0.4088401</v>
      </c>
      <c r="C1549" s="2">
        <v>-0.7884901</v>
      </c>
      <c r="D1549" s="2">
        <v>1.63120122</v>
      </c>
      <c r="E1549" s="2">
        <v>-0.1867723</v>
      </c>
      <c r="F1549" s="2">
        <v>0.14735831</v>
      </c>
      <c r="G1549" s="2">
        <v>0.30005021</v>
      </c>
      <c r="H1549" s="2">
        <v>-0.0654428</v>
      </c>
      <c r="I1549" s="2">
        <v>-1.2228371</v>
      </c>
      <c r="J1549" s="2">
        <v>1.36034577</v>
      </c>
      <c r="K1549" s="2">
        <v>0.17231069</v>
      </c>
      <c r="L1549" s="2">
        <v>0.97854742</v>
      </c>
      <c r="M1549" s="2">
        <v>-0.4127754</v>
      </c>
      <c r="N1549" s="2">
        <v>3.1153939</v>
      </c>
      <c r="O1549" s="2">
        <v>0.04736255</v>
      </c>
      <c r="P1549" s="2">
        <v>0.0</v>
      </c>
      <c r="Q1549" s="2">
        <v>0.0</v>
      </c>
      <c r="R1549" s="7">
        <v>0.0</v>
      </c>
      <c r="S1549" s="1">
        <v>0.0</v>
      </c>
      <c r="T1549" s="1">
        <v>0.0</v>
      </c>
      <c r="U1549" s="7">
        <v>0.0</v>
      </c>
      <c r="V1549" s="7"/>
      <c r="W1549" s="7"/>
      <c r="X1549" s="7"/>
      <c r="Y1549" s="7"/>
      <c r="Z1549" s="7"/>
    </row>
    <row r="1550">
      <c r="A1550" s="1" t="s">
        <v>1180</v>
      </c>
      <c r="B1550" s="2">
        <v>-0.4148869</v>
      </c>
      <c r="C1550" s="2">
        <v>-0.8160187</v>
      </c>
      <c r="D1550" s="2">
        <v>1.52731195</v>
      </c>
      <c r="E1550" s="2">
        <v>-1.2001917</v>
      </c>
      <c r="F1550" s="2">
        <v>0.618328</v>
      </c>
      <c r="G1550" s="2">
        <v>-0.0722242</v>
      </c>
      <c r="H1550" s="2">
        <v>0.15811357</v>
      </c>
      <c r="I1550" s="2">
        <v>-0.4017643</v>
      </c>
      <c r="J1550" s="2">
        <v>0.88782016</v>
      </c>
      <c r="K1550" s="2">
        <v>-0.2527569</v>
      </c>
      <c r="L1550" s="2">
        <v>-1.2741462</v>
      </c>
      <c r="M1550" s="2">
        <v>-0.5784419</v>
      </c>
      <c r="N1550" s="2">
        <v>-6.1548325</v>
      </c>
      <c r="O1550" s="2">
        <v>-0.9338239</v>
      </c>
      <c r="P1550" s="2">
        <v>0.0</v>
      </c>
      <c r="Q1550" s="2">
        <v>0.0</v>
      </c>
      <c r="R1550" s="7">
        <v>0.0</v>
      </c>
      <c r="S1550" s="1">
        <v>0.0</v>
      </c>
      <c r="T1550" s="1">
        <v>0.0</v>
      </c>
      <c r="U1550" s="7">
        <v>0.0</v>
      </c>
      <c r="V1550" s="7"/>
      <c r="W1550" s="7"/>
      <c r="X1550" s="7"/>
      <c r="Y1550" s="7"/>
      <c r="Z1550" s="7"/>
    </row>
    <row r="1551">
      <c r="A1551" s="1" t="s">
        <v>1216</v>
      </c>
      <c r="B1551" s="2">
        <v>-0.4229493</v>
      </c>
      <c r="C1551" s="2">
        <v>-1.711E-4</v>
      </c>
      <c r="D1551" s="2">
        <v>-0.3234014</v>
      </c>
      <c r="E1551" s="2">
        <v>0.50347012</v>
      </c>
      <c r="F1551" s="2">
        <v>0.68125107</v>
      </c>
      <c r="G1551" s="2">
        <v>0.53222133</v>
      </c>
      <c r="H1551" s="2">
        <v>-0.8926013</v>
      </c>
      <c r="I1551" s="2">
        <v>2.47199069</v>
      </c>
      <c r="J1551" s="2">
        <v>1.62542111</v>
      </c>
      <c r="K1551" s="2">
        <v>0.87063609</v>
      </c>
      <c r="L1551" s="2">
        <v>0.42948247</v>
      </c>
      <c r="M1551" s="2">
        <v>1.26928302</v>
      </c>
      <c r="N1551" s="2">
        <v>6.98086195</v>
      </c>
      <c r="O1551" s="2">
        <v>1.17125645</v>
      </c>
      <c r="P1551" s="2">
        <v>0.0</v>
      </c>
      <c r="Q1551" s="2">
        <v>0.0</v>
      </c>
      <c r="R1551" s="7">
        <v>0.0</v>
      </c>
      <c r="S1551" s="1">
        <v>1.0</v>
      </c>
      <c r="T1551" s="1">
        <v>1.0</v>
      </c>
      <c r="U1551" s="7">
        <v>1.0</v>
      </c>
      <c r="V1551" s="7"/>
      <c r="W1551" s="7"/>
      <c r="X1551" s="7"/>
      <c r="Y1551" s="7"/>
      <c r="Z1551" s="7"/>
    </row>
    <row r="1552">
      <c r="A1552" s="1" t="s">
        <v>1166</v>
      </c>
      <c r="B1552" s="2">
        <v>-0.4269805</v>
      </c>
      <c r="C1552" s="2">
        <v>-0.6583549</v>
      </c>
      <c r="D1552" s="2">
        <v>1.26165222</v>
      </c>
      <c r="E1552" s="2">
        <v>0.78674879</v>
      </c>
      <c r="F1552" s="2">
        <v>-0.3960682</v>
      </c>
      <c r="G1552" s="2">
        <v>0.59226558</v>
      </c>
      <c r="H1552" s="2">
        <v>0.13575793</v>
      </c>
      <c r="I1552" s="2">
        <v>-1.120203</v>
      </c>
      <c r="J1552" s="2">
        <v>0.72646995</v>
      </c>
      <c r="K1552" s="2">
        <v>-0.2426363</v>
      </c>
      <c r="L1552" s="2">
        <v>0.53953353</v>
      </c>
      <c r="M1552" s="2">
        <v>-0.2333757</v>
      </c>
      <c r="N1552" s="2">
        <v>1.70848183</v>
      </c>
      <c r="O1552" s="2">
        <v>-0.2357037</v>
      </c>
      <c r="P1552" s="2">
        <v>0.0</v>
      </c>
      <c r="Q1552" s="2">
        <v>0.0</v>
      </c>
      <c r="R1552" s="7">
        <v>0.0</v>
      </c>
      <c r="S1552" s="1">
        <v>0.0</v>
      </c>
      <c r="T1552" s="1">
        <v>0.0</v>
      </c>
      <c r="U1552" s="7">
        <v>0.0</v>
      </c>
      <c r="V1552" s="7"/>
      <c r="W1552" s="7"/>
      <c r="X1552" s="7"/>
      <c r="Y1552" s="7"/>
      <c r="Z1552" s="7"/>
    </row>
    <row r="1553">
      <c r="A1553" s="1" t="s">
        <v>1133</v>
      </c>
      <c r="B1553" s="2">
        <v>-0.455199</v>
      </c>
      <c r="C1553" s="2">
        <v>0.07240428</v>
      </c>
      <c r="D1553" s="2">
        <v>-0.7612205</v>
      </c>
      <c r="E1553" s="2">
        <v>-0.418183</v>
      </c>
      <c r="F1553" s="2">
        <v>-2.3619377</v>
      </c>
      <c r="G1553" s="2">
        <v>-2.0616905</v>
      </c>
      <c r="H1553" s="2">
        <v>1.94656432</v>
      </c>
      <c r="I1553" s="2">
        <v>-1.3254712</v>
      </c>
      <c r="J1553" s="2">
        <v>-2.8117096</v>
      </c>
      <c r="K1553" s="2">
        <v>-1.5178392</v>
      </c>
      <c r="L1553" s="2">
        <v>-1.3522162</v>
      </c>
      <c r="M1553" s="2">
        <v>-1.2160233</v>
      </c>
      <c r="N1553" s="2">
        <v>-12.930862</v>
      </c>
      <c r="O1553" s="2">
        <v>-2.510438</v>
      </c>
      <c r="P1553" s="2">
        <v>0.0</v>
      </c>
      <c r="Q1553" s="2">
        <v>0.0</v>
      </c>
      <c r="R1553" s="7">
        <v>0.0</v>
      </c>
      <c r="S1553" s="1">
        <v>0.0</v>
      </c>
      <c r="T1553" s="1">
        <v>0.0</v>
      </c>
      <c r="U1553" s="7">
        <v>0.0</v>
      </c>
      <c r="V1553" s="7"/>
      <c r="W1553" s="7"/>
      <c r="X1553" s="7"/>
      <c r="Y1553" s="7"/>
      <c r="Z1553" s="7"/>
    </row>
    <row r="1554">
      <c r="A1554" s="1" t="s">
        <v>1170</v>
      </c>
      <c r="B1554" s="2">
        <v>-0.4612458</v>
      </c>
      <c r="C1554" s="2">
        <v>-0.6558523</v>
      </c>
      <c r="D1554" s="2">
        <v>-0.6647519</v>
      </c>
      <c r="E1554" s="2">
        <v>0.59922629</v>
      </c>
      <c r="F1554" s="2">
        <v>-0.7659797</v>
      </c>
      <c r="G1554" s="2">
        <v>-0.008177</v>
      </c>
      <c r="H1554" s="2">
        <v>0.61640407</v>
      </c>
      <c r="I1554" s="2">
        <v>-0.5043984</v>
      </c>
      <c r="J1554" s="2">
        <v>0.69189491</v>
      </c>
      <c r="K1554" s="2">
        <v>-0.2932396</v>
      </c>
      <c r="L1554" s="2">
        <v>-2.1431355</v>
      </c>
      <c r="M1554" s="2">
        <v>-1.3298606</v>
      </c>
      <c r="N1554" s="2">
        <v>-10.522659</v>
      </c>
      <c r="O1554" s="2">
        <v>-1.6722364</v>
      </c>
      <c r="P1554" s="2">
        <v>0.0</v>
      </c>
      <c r="Q1554" s="2">
        <v>0.0</v>
      </c>
      <c r="R1554" s="7">
        <v>0.0</v>
      </c>
      <c r="S1554" s="1">
        <v>0.0</v>
      </c>
      <c r="T1554" s="1">
        <v>0.0</v>
      </c>
      <c r="U1554" s="7">
        <v>0.0</v>
      </c>
      <c r="V1554" s="7"/>
      <c r="W1554" s="7"/>
      <c r="X1554" s="7"/>
      <c r="Y1554" s="7"/>
      <c r="Z1554" s="7"/>
    </row>
    <row r="1555">
      <c r="A1555" s="1" t="s">
        <v>1248</v>
      </c>
      <c r="B1555" s="2">
        <v>-0.5217139</v>
      </c>
      <c r="C1555" s="2">
        <v>-0.5157067</v>
      </c>
      <c r="D1555" s="2">
        <v>1.02122274</v>
      </c>
      <c r="E1555" s="2">
        <v>1.12987507</v>
      </c>
      <c r="F1555" s="2">
        <v>-0.5390752</v>
      </c>
      <c r="G1555" s="2">
        <v>-0.1722979</v>
      </c>
      <c r="H1555" s="2">
        <v>-0.3113548</v>
      </c>
      <c r="I1555" s="2">
        <v>0.9324791</v>
      </c>
      <c r="J1555" s="2">
        <v>-0.5528067</v>
      </c>
      <c r="K1555" s="2">
        <v>0.29375859</v>
      </c>
      <c r="L1555" s="2">
        <v>0.23146712</v>
      </c>
      <c r="M1555" s="2">
        <v>0.41084978</v>
      </c>
      <c r="N1555" s="2">
        <v>0.31944998</v>
      </c>
      <c r="O1555" s="2">
        <v>0.13084242</v>
      </c>
      <c r="P1555" s="2">
        <v>0.0</v>
      </c>
      <c r="Q1555" s="2">
        <v>0.0</v>
      </c>
      <c r="R1555" s="7">
        <v>0.0</v>
      </c>
      <c r="S1555" s="1">
        <v>0.0</v>
      </c>
      <c r="T1555" s="1">
        <v>0.0</v>
      </c>
      <c r="U1555" s="7">
        <v>0.0</v>
      </c>
      <c r="V1555" s="7"/>
      <c r="W1555" s="7"/>
      <c r="X1555" s="7"/>
      <c r="Y1555" s="7"/>
      <c r="Z1555" s="7"/>
    </row>
    <row r="1556">
      <c r="A1556" s="1" t="s">
        <v>1162</v>
      </c>
      <c r="B1556" s="2">
        <v>-0.5317919</v>
      </c>
      <c r="C1556" s="2">
        <v>-0.8485525</v>
      </c>
      <c r="D1556" s="2">
        <v>0.88765081</v>
      </c>
      <c r="E1556" s="2">
        <v>-0.0551075</v>
      </c>
      <c r="F1556" s="2">
        <v>0.43909257</v>
      </c>
      <c r="G1556" s="2">
        <v>-0.2843805</v>
      </c>
      <c r="H1556" s="2">
        <v>0.31460301</v>
      </c>
      <c r="I1556" s="2">
        <v>-0.6070325</v>
      </c>
      <c r="J1556" s="2">
        <v>1.40644582</v>
      </c>
      <c r="K1556" s="2">
        <v>-0.2122743</v>
      </c>
      <c r="L1556" s="2">
        <v>-0.7866011</v>
      </c>
      <c r="M1556" s="2">
        <v>-0.6683061</v>
      </c>
      <c r="N1556" s="2">
        <v>-3.3428862</v>
      </c>
      <c r="O1556" s="2">
        <v>-0.6673636</v>
      </c>
      <c r="P1556" s="2">
        <v>0.0</v>
      </c>
      <c r="Q1556" s="2">
        <v>0.0</v>
      </c>
      <c r="R1556" s="7">
        <v>0.0</v>
      </c>
      <c r="S1556" s="1">
        <v>0.0</v>
      </c>
      <c r="T1556" s="1">
        <v>0.0</v>
      </c>
      <c r="U1556" s="7">
        <v>0.0</v>
      </c>
      <c r="V1556" s="7"/>
      <c r="W1556" s="7"/>
      <c r="X1556" s="7"/>
      <c r="Y1556" s="7"/>
      <c r="Z1556" s="7"/>
    </row>
    <row r="1557">
      <c r="A1557" s="1" t="s">
        <v>1148</v>
      </c>
      <c r="B1557" s="2">
        <v>-0.5378387</v>
      </c>
      <c r="C1557" s="2">
        <v>0.18251867</v>
      </c>
      <c r="D1557" s="2">
        <v>0.09809228</v>
      </c>
      <c r="E1557" s="2">
        <v>0.84260656</v>
      </c>
      <c r="F1557" s="2">
        <v>0.31133966</v>
      </c>
      <c r="G1557" s="2">
        <v>0.67632754</v>
      </c>
      <c r="H1557" s="2">
        <v>-0.2554657</v>
      </c>
      <c r="I1557" s="2">
        <v>0.31667446</v>
      </c>
      <c r="J1557" s="2">
        <v>-0.7141569</v>
      </c>
      <c r="K1557" s="2">
        <v>-0.3337222</v>
      </c>
      <c r="L1557" s="2">
        <v>-1.6217616</v>
      </c>
      <c r="M1557" s="2">
        <v>0.49727071</v>
      </c>
      <c r="N1557" s="2">
        <v>-6.7238581</v>
      </c>
      <c r="O1557" s="2">
        <v>-0.4776259</v>
      </c>
      <c r="P1557" s="2">
        <v>0.0</v>
      </c>
      <c r="Q1557" s="2">
        <v>0.0</v>
      </c>
      <c r="R1557" s="7">
        <v>0.0</v>
      </c>
      <c r="S1557" s="1">
        <v>0.0</v>
      </c>
      <c r="T1557" s="1">
        <v>0.0</v>
      </c>
      <c r="U1557" s="7">
        <v>0.0</v>
      </c>
      <c r="V1557" s="7"/>
      <c r="W1557" s="7"/>
      <c r="X1557" s="7"/>
      <c r="Y1557" s="7"/>
      <c r="Z1557" s="7"/>
    </row>
    <row r="1558">
      <c r="A1558" s="1" t="s">
        <v>1255</v>
      </c>
      <c r="B1558" s="2">
        <v>-0.5882288</v>
      </c>
      <c r="C1558" s="2">
        <v>-0.4156027</v>
      </c>
      <c r="D1558" s="2">
        <v>1.49466103</v>
      </c>
      <c r="E1558" s="2">
        <v>-0.8371163</v>
      </c>
      <c r="F1558" s="2">
        <v>-1.1549587</v>
      </c>
      <c r="G1558" s="2">
        <v>-0.7967582</v>
      </c>
      <c r="H1558" s="2">
        <v>1.18647275</v>
      </c>
      <c r="I1558" s="2">
        <v>-1.2228371</v>
      </c>
      <c r="J1558" s="2">
        <v>-0.6680568</v>
      </c>
      <c r="K1558" s="2">
        <v>-0.9409617</v>
      </c>
      <c r="L1558" s="2">
        <v>-0.5570789</v>
      </c>
      <c r="M1558" s="2">
        <v>-1.9824204</v>
      </c>
      <c r="N1558" s="2">
        <v>-6.5439827</v>
      </c>
      <c r="O1558" s="2">
        <v>-1.8571517</v>
      </c>
      <c r="P1558" s="2">
        <v>0.0</v>
      </c>
      <c r="Q1558" s="2">
        <v>0.0</v>
      </c>
      <c r="R1558" s="7">
        <v>0.0</v>
      </c>
      <c r="S1558" s="1">
        <v>0.0</v>
      </c>
      <c r="T1558" s="1">
        <v>0.0</v>
      </c>
      <c r="U1558" s="7">
        <v>0.0</v>
      </c>
      <c r="V1558" s="7"/>
      <c r="W1558" s="7"/>
      <c r="X1558" s="7"/>
      <c r="Y1558" s="7"/>
      <c r="Z1558" s="7"/>
    </row>
    <row r="1559">
      <c r="A1559" s="1" t="s">
        <v>1160</v>
      </c>
      <c r="B1559" s="2">
        <v>-0.59226</v>
      </c>
      <c r="C1559" s="2">
        <v>0.42026566</v>
      </c>
      <c r="D1559" s="2">
        <v>1.03457993</v>
      </c>
      <c r="E1559" s="2">
        <v>-0.5019697</v>
      </c>
      <c r="F1559" s="2">
        <v>-0.0852664</v>
      </c>
      <c r="G1559" s="2">
        <v>0.19997645</v>
      </c>
      <c r="H1559" s="2">
        <v>0.07986885</v>
      </c>
      <c r="I1559" s="2">
        <v>-0.4017643</v>
      </c>
      <c r="J1559" s="2">
        <v>0.8417201</v>
      </c>
      <c r="K1559" s="2">
        <v>-0.1009471</v>
      </c>
      <c r="L1559" s="2">
        <v>0.52357339</v>
      </c>
      <c r="M1559" s="2">
        <v>-0.2250632</v>
      </c>
      <c r="N1559" s="2">
        <v>3.05102409</v>
      </c>
      <c r="O1559" s="2">
        <v>-0.1540234</v>
      </c>
      <c r="P1559" s="2">
        <v>0.0</v>
      </c>
      <c r="Q1559" s="2">
        <v>0.0</v>
      </c>
      <c r="R1559" s="7">
        <v>0.0</v>
      </c>
      <c r="S1559" s="1">
        <v>0.0</v>
      </c>
      <c r="T1559" s="1">
        <v>0.0</v>
      </c>
      <c r="U1559" s="7">
        <v>0.0</v>
      </c>
      <c r="V1559" s="7"/>
      <c r="W1559" s="7"/>
      <c r="X1559" s="7"/>
      <c r="Y1559" s="7"/>
      <c r="Z1559" s="7"/>
    </row>
    <row r="1560">
      <c r="A1560" s="1" t="s">
        <v>1179</v>
      </c>
      <c r="B1560" s="2">
        <v>-0.6164472</v>
      </c>
      <c r="C1560" s="2">
        <v>0.41275786</v>
      </c>
      <c r="D1560" s="2">
        <v>0.00459193</v>
      </c>
      <c r="E1560" s="2">
        <v>0.97028146</v>
      </c>
      <c r="F1560" s="2">
        <v>-1.0348328</v>
      </c>
      <c r="G1560" s="2">
        <v>-1.3531683</v>
      </c>
      <c r="H1560" s="2">
        <v>1.43238473</v>
      </c>
      <c r="I1560" s="2">
        <v>-1.120203</v>
      </c>
      <c r="J1560" s="2">
        <v>-0.0687561</v>
      </c>
      <c r="K1560" s="2">
        <v>-0.8397551</v>
      </c>
      <c r="L1560" s="2">
        <v>-0.3537938</v>
      </c>
      <c r="M1560" s="2">
        <v>-0.5399515</v>
      </c>
      <c r="N1560" s="2">
        <v>-0.6692879</v>
      </c>
      <c r="O1560" s="2">
        <v>-0.9799541</v>
      </c>
      <c r="P1560" s="2">
        <v>0.0</v>
      </c>
      <c r="Q1560" s="2">
        <v>0.0</v>
      </c>
      <c r="R1560" s="7">
        <v>0.0</v>
      </c>
      <c r="S1560" s="1">
        <v>0.0</v>
      </c>
      <c r="T1560" s="1">
        <v>0.0</v>
      </c>
      <c r="U1560" s="7">
        <v>1.0</v>
      </c>
      <c r="V1560" s="7"/>
      <c r="W1560" s="7"/>
      <c r="X1560" s="7"/>
      <c r="Y1560" s="7"/>
      <c r="Z1560" s="7"/>
    </row>
    <row r="1561">
      <c r="A1561" s="1" t="s">
        <v>1177</v>
      </c>
      <c r="B1561" s="2">
        <v>-0.6204784</v>
      </c>
      <c r="C1561" s="2">
        <v>0.64800224</v>
      </c>
      <c r="D1561" s="2">
        <v>0.04169525</v>
      </c>
      <c r="E1561" s="2">
        <v>0.74286055</v>
      </c>
      <c r="F1561" s="2">
        <v>0.61260772</v>
      </c>
      <c r="G1561" s="2">
        <v>0.99656357</v>
      </c>
      <c r="H1561" s="2">
        <v>-1.3061805</v>
      </c>
      <c r="I1561" s="2">
        <v>1.44564963</v>
      </c>
      <c r="J1561" s="2">
        <v>1.72914624</v>
      </c>
      <c r="K1561" s="2">
        <v>1.54872018</v>
      </c>
      <c r="L1561" s="2">
        <v>1.34608967</v>
      </c>
      <c r="M1561" s="2">
        <v>1.02093194</v>
      </c>
      <c r="N1561" s="2">
        <v>9.94025738</v>
      </c>
      <c r="O1561" s="2">
        <v>1.62545391</v>
      </c>
      <c r="P1561" s="2">
        <v>0.0</v>
      </c>
      <c r="Q1561" s="2">
        <v>0.0</v>
      </c>
      <c r="R1561" s="7">
        <v>0.0</v>
      </c>
      <c r="S1561" s="1">
        <v>0.0</v>
      </c>
      <c r="T1561" s="1">
        <v>0.0</v>
      </c>
      <c r="U1561" s="7">
        <v>0.0</v>
      </c>
      <c r="V1561" s="7"/>
      <c r="W1561" s="7"/>
      <c r="X1561" s="7"/>
      <c r="Y1561" s="7"/>
      <c r="Z1561" s="7"/>
    </row>
    <row r="1562">
      <c r="A1562" s="1" t="s">
        <v>1153</v>
      </c>
      <c r="B1562" s="2">
        <v>-0.7232742</v>
      </c>
      <c r="C1562" s="2">
        <v>-1.0262371</v>
      </c>
      <c r="D1562" s="2">
        <v>0.18862437</v>
      </c>
      <c r="E1562" s="2">
        <v>-0.4780306</v>
      </c>
      <c r="F1562" s="2">
        <v>0.22362871</v>
      </c>
      <c r="G1562" s="2">
        <v>-0.1722979</v>
      </c>
      <c r="H1562" s="2">
        <v>0.53815935</v>
      </c>
      <c r="I1562" s="2">
        <v>0.52194268</v>
      </c>
      <c r="J1562" s="2">
        <v>0.8417201</v>
      </c>
      <c r="K1562" s="2">
        <v>0.22291398</v>
      </c>
      <c r="L1562" s="2">
        <v>-0.3234755</v>
      </c>
      <c r="M1562" s="2">
        <v>0.09346545</v>
      </c>
      <c r="N1562" s="2">
        <v>-0.5164889</v>
      </c>
      <c r="O1562" s="2">
        <v>-0.3261889</v>
      </c>
      <c r="P1562" s="2">
        <v>0.0</v>
      </c>
      <c r="Q1562" s="2">
        <v>0.0</v>
      </c>
      <c r="R1562" s="7">
        <v>0.0</v>
      </c>
      <c r="S1562" s="1">
        <v>0.0</v>
      </c>
      <c r="T1562" s="1">
        <v>0.0</v>
      </c>
      <c r="U1562" s="7">
        <v>0.0</v>
      </c>
      <c r="V1562" s="7"/>
      <c r="W1562" s="7"/>
      <c r="X1562" s="7"/>
      <c r="Y1562" s="7"/>
      <c r="Z1562" s="7"/>
    </row>
    <row r="1563">
      <c r="A1563" s="1" t="s">
        <v>1144</v>
      </c>
      <c r="B1563" s="2">
        <v>-0.7333522</v>
      </c>
      <c r="C1563" s="2">
        <v>-0.3830689</v>
      </c>
      <c r="D1563" s="2">
        <v>-0.0176701</v>
      </c>
      <c r="E1563" s="2">
        <v>1.08199699</v>
      </c>
      <c r="F1563" s="2">
        <v>-0.0585718</v>
      </c>
      <c r="G1563" s="2">
        <v>-0.3364189</v>
      </c>
      <c r="H1563" s="2">
        <v>0.28106956</v>
      </c>
      <c r="I1563" s="2">
        <v>-0.093862</v>
      </c>
      <c r="J1563" s="2">
        <v>0.4498696</v>
      </c>
      <c r="K1563" s="2">
        <v>-0.60698</v>
      </c>
      <c r="L1563" s="2">
        <v>-0.3234755</v>
      </c>
      <c r="M1563" s="2">
        <v>-0.5261425</v>
      </c>
      <c r="N1563" s="2">
        <v>-2.3322407</v>
      </c>
      <c r="O1563" s="2">
        <v>-0.5154673</v>
      </c>
      <c r="P1563" s="2">
        <v>0.0</v>
      </c>
      <c r="Q1563" s="2">
        <v>0.0</v>
      </c>
      <c r="R1563" s="7">
        <v>0.0</v>
      </c>
      <c r="S1563" s="1">
        <v>0.0</v>
      </c>
      <c r="T1563" s="1">
        <v>0.0</v>
      </c>
      <c r="U1563" s="7">
        <v>0.0</v>
      </c>
      <c r="V1563" s="7"/>
      <c r="W1563" s="7"/>
      <c r="X1563" s="7"/>
      <c r="Y1563" s="7"/>
      <c r="Z1563" s="7"/>
    </row>
    <row r="1564">
      <c r="A1564" s="1" t="s">
        <v>1278</v>
      </c>
      <c r="B1564" s="2">
        <v>-0.7857579</v>
      </c>
      <c r="C1564" s="2">
        <v>2.19961414</v>
      </c>
      <c r="D1564" s="2">
        <v>-0.3278538</v>
      </c>
      <c r="E1564" s="2">
        <v>0.69498246</v>
      </c>
      <c r="F1564" s="2">
        <v>-0.8003013</v>
      </c>
      <c r="G1564" s="2">
        <v>0.89648981</v>
      </c>
      <c r="H1564" s="2">
        <v>-0.6243336</v>
      </c>
      <c r="I1564" s="2">
        <v>2.36935659</v>
      </c>
      <c r="J1564" s="2">
        <v>-0.6104318</v>
      </c>
      <c r="K1564" s="2">
        <v>0.04074214</v>
      </c>
      <c r="L1564" s="2">
        <v>1.31796127</v>
      </c>
      <c r="M1564" s="2">
        <v>0.61895852</v>
      </c>
      <c r="N1564" s="2">
        <v>9.36362813</v>
      </c>
      <c r="O1564" s="2">
        <v>0.7433472</v>
      </c>
      <c r="P1564" s="2">
        <v>0.0</v>
      </c>
      <c r="Q1564" s="2">
        <v>0.0</v>
      </c>
      <c r="R1564" s="7">
        <v>0.0</v>
      </c>
      <c r="S1564" s="1">
        <v>0.0</v>
      </c>
      <c r="T1564" s="1">
        <v>0.0</v>
      </c>
      <c r="U1564" s="7">
        <v>0.0</v>
      </c>
      <c r="V1564" s="7"/>
      <c r="W1564" s="7"/>
      <c r="X1564" s="7"/>
      <c r="Y1564" s="7"/>
      <c r="Z1564" s="7"/>
    </row>
    <row r="1565">
      <c r="A1565" s="1" t="s">
        <v>1164</v>
      </c>
      <c r="B1565" s="2">
        <v>-0.7918047</v>
      </c>
      <c r="C1565" s="2">
        <v>-0.1077829</v>
      </c>
      <c r="D1565" s="2">
        <v>0.47060956</v>
      </c>
      <c r="E1565" s="2">
        <v>0.38776475</v>
      </c>
      <c r="F1565" s="2">
        <v>0.06918116</v>
      </c>
      <c r="G1565" s="2">
        <v>0.13592924</v>
      </c>
      <c r="H1565" s="2">
        <v>0.29224738</v>
      </c>
      <c r="I1565" s="2">
        <v>-0.5043984</v>
      </c>
      <c r="J1565" s="2">
        <v>-0.2301063</v>
      </c>
      <c r="K1565" s="2">
        <v>-0.0402231</v>
      </c>
      <c r="L1565" s="2">
        <v>0.02750194</v>
      </c>
      <c r="M1565" s="2">
        <v>-0.8566442</v>
      </c>
      <c r="N1565" s="2">
        <v>-1.4553175</v>
      </c>
      <c r="O1565" s="2">
        <v>-0.3710168</v>
      </c>
      <c r="P1565" s="2">
        <v>0.0</v>
      </c>
      <c r="Q1565" s="2">
        <v>0.0</v>
      </c>
      <c r="R1565" s="7">
        <v>0.0</v>
      </c>
      <c r="S1565" s="1">
        <v>0.0</v>
      </c>
      <c r="T1565" s="1">
        <v>0.0</v>
      </c>
      <c r="U1565" s="7">
        <v>0.0</v>
      </c>
      <c r="V1565" s="7"/>
      <c r="W1565" s="7"/>
      <c r="X1565" s="7"/>
      <c r="Y1565" s="7"/>
      <c r="Z1565" s="7"/>
    </row>
    <row r="1566">
      <c r="A1566" s="1" t="s">
        <v>1186</v>
      </c>
      <c r="B1566" s="2">
        <v>-0.8583196</v>
      </c>
      <c r="C1566" s="2">
        <v>0.40525006</v>
      </c>
      <c r="D1566" s="2">
        <v>-1.9322011</v>
      </c>
      <c r="E1566" s="2">
        <v>1.09795635</v>
      </c>
      <c r="F1566" s="2">
        <v>-0.3541195</v>
      </c>
      <c r="G1566" s="2">
        <v>0.800419</v>
      </c>
      <c r="H1566" s="2">
        <v>-0.5237333</v>
      </c>
      <c r="I1566" s="2">
        <v>0.41930857</v>
      </c>
      <c r="J1566" s="2">
        <v>0.33461945</v>
      </c>
      <c r="K1566" s="2">
        <v>1.01232531</v>
      </c>
      <c r="L1566" s="2">
        <v>1.54599054</v>
      </c>
      <c r="M1566" s="2">
        <v>0.40550671</v>
      </c>
      <c r="N1566" s="2">
        <v>5.34366877</v>
      </c>
      <c r="O1566" s="2">
        <v>0.89995995</v>
      </c>
      <c r="P1566" s="2">
        <v>0.0</v>
      </c>
      <c r="Q1566" s="2">
        <v>0.0</v>
      </c>
      <c r="R1566" s="7">
        <v>0.0</v>
      </c>
      <c r="S1566" s="1">
        <v>0.0</v>
      </c>
      <c r="T1566" s="1">
        <v>1.0</v>
      </c>
      <c r="U1566" s="7">
        <v>1.0</v>
      </c>
      <c r="V1566" s="7"/>
      <c r="W1566" s="7"/>
      <c r="X1566" s="7"/>
      <c r="Y1566" s="7"/>
      <c r="Z1566" s="7"/>
    </row>
    <row r="1567">
      <c r="A1567" s="1" t="s">
        <v>1258</v>
      </c>
      <c r="B1567" s="2">
        <v>-0.9288657</v>
      </c>
      <c r="C1567" s="2">
        <v>-1.5242544</v>
      </c>
      <c r="D1567" s="2">
        <v>-1.6309222</v>
      </c>
      <c r="E1567" s="2">
        <v>0.43963268</v>
      </c>
      <c r="F1567" s="2">
        <v>0.26557742</v>
      </c>
      <c r="G1567" s="2">
        <v>-1.2450886</v>
      </c>
      <c r="H1567" s="2">
        <v>1.48827382</v>
      </c>
      <c r="I1567" s="2">
        <v>-0.6070325</v>
      </c>
      <c r="J1567" s="2">
        <v>0.77257001</v>
      </c>
      <c r="K1567" s="2">
        <v>-1.2344608</v>
      </c>
      <c r="L1567" s="2">
        <v>0.36153919</v>
      </c>
      <c r="M1567" s="2">
        <v>-0.4216282</v>
      </c>
      <c r="N1567" s="2">
        <v>-1.0855716</v>
      </c>
      <c r="O1567" s="2">
        <v>-0.643265</v>
      </c>
      <c r="P1567" s="2">
        <v>0.0</v>
      </c>
      <c r="Q1567" s="2">
        <v>0.0</v>
      </c>
      <c r="R1567" s="7">
        <v>0.0</v>
      </c>
      <c r="S1567" s="1">
        <v>0.0</v>
      </c>
      <c r="T1567" s="1">
        <v>0.0</v>
      </c>
      <c r="U1567" s="7">
        <v>1.0</v>
      </c>
      <c r="V1567" s="7"/>
      <c r="W1567" s="7"/>
      <c r="X1567" s="7"/>
      <c r="Y1567" s="7"/>
      <c r="Z1567" s="7"/>
    </row>
    <row r="1568">
      <c r="A1568" s="1" t="s">
        <v>1204</v>
      </c>
      <c r="B1568" s="2">
        <v>-0.9409593</v>
      </c>
      <c r="C1568" s="2">
        <v>0.24258107</v>
      </c>
      <c r="D1568" s="2">
        <v>-1.6665413</v>
      </c>
      <c r="E1568" s="2">
        <v>-0.4501017</v>
      </c>
      <c r="F1568" s="2">
        <v>-1.4028374</v>
      </c>
      <c r="G1568" s="2">
        <v>-0.5205546</v>
      </c>
      <c r="H1568" s="2">
        <v>0.79524915</v>
      </c>
      <c r="I1568" s="2">
        <v>0.21404036</v>
      </c>
      <c r="J1568" s="2">
        <v>-0.4721316</v>
      </c>
      <c r="K1568" s="2">
        <v>-0.8397551</v>
      </c>
      <c r="L1568" s="2">
        <v>0.76753078</v>
      </c>
      <c r="M1568" s="2">
        <v>-1.1194052</v>
      </c>
      <c r="N1568" s="2">
        <v>-1.5319691</v>
      </c>
      <c r="O1568" s="2">
        <v>-1.0330758</v>
      </c>
      <c r="P1568" s="2">
        <v>0.0</v>
      </c>
      <c r="Q1568" s="2">
        <v>0.0</v>
      </c>
      <c r="R1568" s="7">
        <v>0.0</v>
      </c>
      <c r="S1568" s="1">
        <v>0.0</v>
      </c>
      <c r="T1568" s="1">
        <v>0.0</v>
      </c>
      <c r="U1568" s="7">
        <v>1.0</v>
      </c>
      <c r="V1568" s="7"/>
      <c r="W1568" s="7"/>
      <c r="X1568" s="7"/>
      <c r="Y1568" s="7"/>
      <c r="Z1568" s="7"/>
    </row>
    <row r="1569">
      <c r="A1569" s="1" t="s">
        <v>1262</v>
      </c>
      <c r="B1569" s="2">
        <v>-0.9510373</v>
      </c>
      <c r="C1569" s="2">
        <v>-1.8996444</v>
      </c>
      <c r="D1569" s="2">
        <v>1.66088388</v>
      </c>
      <c r="E1569" s="2">
        <v>0.90245417</v>
      </c>
      <c r="F1569" s="2">
        <v>2.16089672</v>
      </c>
      <c r="G1569" s="2">
        <v>-0.0482065</v>
      </c>
      <c r="H1569" s="2">
        <v>-0.479022</v>
      </c>
      <c r="I1569" s="2">
        <v>1.44564963</v>
      </c>
      <c r="J1569" s="2">
        <v>1.01459532</v>
      </c>
      <c r="K1569" s="2">
        <v>0.17231069</v>
      </c>
      <c r="L1569" s="2">
        <v>0.2586767</v>
      </c>
      <c r="M1569" s="2">
        <v>0.84354912</v>
      </c>
      <c r="N1569" s="2">
        <v>2.79951082</v>
      </c>
      <c r="O1569" s="2">
        <v>0.98019693</v>
      </c>
      <c r="P1569" s="2">
        <v>0.0</v>
      </c>
      <c r="Q1569" s="2">
        <v>0.0</v>
      </c>
      <c r="R1569" s="7">
        <v>0.0</v>
      </c>
      <c r="S1569" s="1">
        <v>0.0</v>
      </c>
      <c r="T1569" s="1">
        <v>0.0</v>
      </c>
      <c r="U1569" s="7">
        <v>0.0</v>
      </c>
      <c r="V1569" s="7"/>
      <c r="W1569" s="7"/>
      <c r="X1569" s="7"/>
      <c r="Y1569" s="7"/>
      <c r="Z1569" s="7"/>
    </row>
    <row r="1570">
      <c r="A1570" s="1" t="s">
        <v>1247</v>
      </c>
      <c r="B1570" s="2">
        <v>-0.9671622</v>
      </c>
      <c r="C1570" s="2">
        <v>-0.9661747</v>
      </c>
      <c r="D1570" s="2">
        <v>0.60714975</v>
      </c>
      <c r="E1570" s="2">
        <v>0.1364048</v>
      </c>
      <c r="F1570" s="2">
        <v>0.95201097</v>
      </c>
      <c r="G1570" s="2">
        <v>-1.9095784</v>
      </c>
      <c r="H1570" s="2">
        <v>1.46591818</v>
      </c>
      <c r="I1570" s="2">
        <v>-0.1964961</v>
      </c>
      <c r="J1570" s="2">
        <v>0.33461945</v>
      </c>
      <c r="K1570" s="2">
        <v>-0.930841</v>
      </c>
      <c r="L1570" s="2">
        <v>-0.1186222</v>
      </c>
      <c r="M1570" s="2">
        <v>-1.4382004</v>
      </c>
      <c r="N1570" s="2">
        <v>-0.853359</v>
      </c>
      <c r="O1570" s="2">
        <v>-0.6326061</v>
      </c>
      <c r="P1570" s="2">
        <v>0.0</v>
      </c>
      <c r="Q1570" s="2">
        <v>0.0</v>
      </c>
      <c r="R1570" s="7">
        <v>0.0</v>
      </c>
      <c r="S1570" s="1">
        <v>0.0</v>
      </c>
      <c r="T1570" s="1">
        <v>0.0</v>
      </c>
      <c r="U1570" s="7">
        <v>0.0</v>
      </c>
      <c r="V1570" s="7"/>
      <c r="W1570" s="7"/>
      <c r="X1570" s="7"/>
      <c r="Y1570" s="7"/>
      <c r="Z1570" s="7"/>
    </row>
    <row r="1571">
      <c r="A1571" s="1" t="s">
        <v>1223</v>
      </c>
      <c r="B1571" s="2">
        <v>-0.9711934</v>
      </c>
      <c r="C1571" s="2">
        <v>0.01734708</v>
      </c>
      <c r="D1571" s="2">
        <v>-1.282151</v>
      </c>
      <c r="E1571" s="2">
        <v>1.22962108</v>
      </c>
      <c r="F1571" s="2">
        <v>-1.1454249</v>
      </c>
      <c r="G1571" s="2">
        <v>0.1479381</v>
      </c>
      <c r="H1571" s="2">
        <v>0.80642697</v>
      </c>
      <c r="I1571" s="2">
        <v>-1.120203</v>
      </c>
      <c r="J1571" s="2">
        <v>-0.5528067</v>
      </c>
      <c r="K1571" s="2">
        <v>-0.3337222</v>
      </c>
      <c r="L1571" s="2">
        <v>0.48440736</v>
      </c>
      <c r="M1571" s="2">
        <v>0.12112241</v>
      </c>
      <c r="N1571" s="2">
        <v>-0.5164863</v>
      </c>
      <c r="O1571" s="2">
        <v>-0.5097536</v>
      </c>
      <c r="P1571" s="2">
        <v>0.0</v>
      </c>
      <c r="Q1571" s="2">
        <v>0.0</v>
      </c>
      <c r="R1571" s="7">
        <v>0.0</v>
      </c>
      <c r="S1571" s="1">
        <v>0.0</v>
      </c>
      <c r="T1571" s="1">
        <v>0.0</v>
      </c>
      <c r="U1571" s="7">
        <v>0.0</v>
      </c>
      <c r="V1571" s="7"/>
      <c r="W1571" s="7"/>
      <c r="X1571" s="7"/>
      <c r="Y1571" s="7"/>
      <c r="Z1571" s="7"/>
    </row>
    <row r="1572">
      <c r="A1572" s="1" t="s">
        <v>1185</v>
      </c>
      <c r="B1572" s="2">
        <v>-1.0155366</v>
      </c>
      <c r="C1572" s="2">
        <v>0.16249787</v>
      </c>
      <c r="D1572" s="2">
        <v>0.96779397</v>
      </c>
      <c r="E1572" s="2">
        <v>-1.2121613</v>
      </c>
      <c r="F1572" s="2">
        <v>-0.2835694</v>
      </c>
      <c r="G1572" s="2">
        <v>0.09189679</v>
      </c>
      <c r="H1572" s="2">
        <v>0.39284773</v>
      </c>
      <c r="I1572" s="2">
        <v>-0.8123007</v>
      </c>
      <c r="J1572" s="2">
        <v>0.96849526</v>
      </c>
      <c r="K1572" s="2">
        <v>-0.60698</v>
      </c>
      <c r="L1572" s="2">
        <v>-0.9768499</v>
      </c>
      <c r="M1572" s="2">
        <v>0.49177468</v>
      </c>
      <c r="N1572" s="2">
        <v>-4.3590395</v>
      </c>
      <c r="O1572" s="2">
        <v>-1.1665929</v>
      </c>
      <c r="P1572" s="2">
        <v>0.0</v>
      </c>
      <c r="Q1572" s="2">
        <v>0.0</v>
      </c>
      <c r="R1572" s="7">
        <v>0.0</v>
      </c>
      <c r="S1572" s="1">
        <v>0.0</v>
      </c>
      <c r="T1572" s="1">
        <v>0.0</v>
      </c>
      <c r="U1572" s="7">
        <v>0.0</v>
      </c>
      <c r="V1572" s="7"/>
      <c r="W1572" s="7"/>
      <c r="X1572" s="7"/>
      <c r="Y1572" s="7"/>
      <c r="Z1572" s="7"/>
    </row>
    <row r="1573">
      <c r="A1573" s="1" t="s">
        <v>1157</v>
      </c>
      <c r="B1573" s="2">
        <v>-1.1344572</v>
      </c>
      <c r="C1573" s="2">
        <v>0.27261226</v>
      </c>
      <c r="D1573" s="2">
        <v>-0.643974</v>
      </c>
      <c r="E1573" s="2">
        <v>-0.3703049</v>
      </c>
      <c r="F1573" s="2">
        <v>-2.239905</v>
      </c>
      <c r="G1573" s="2">
        <v>-1.2851181</v>
      </c>
      <c r="H1573" s="2">
        <v>1.24236184</v>
      </c>
      <c r="I1573" s="2">
        <v>-0.2991302</v>
      </c>
      <c r="J1573" s="2">
        <v>-2.1547838</v>
      </c>
      <c r="K1573" s="2">
        <v>-1.345788</v>
      </c>
      <c r="L1573" s="2">
        <v>0.56658175</v>
      </c>
      <c r="M1573" s="2">
        <v>-2.0099125</v>
      </c>
      <c r="N1573" s="2">
        <v>-6.063789</v>
      </c>
      <c r="O1573" s="2">
        <v>-1.865811</v>
      </c>
      <c r="P1573" s="2">
        <v>0.0</v>
      </c>
      <c r="Q1573" s="2">
        <v>0.0</v>
      </c>
      <c r="R1573" s="7">
        <v>0.0</v>
      </c>
      <c r="S1573" s="1">
        <v>0.0</v>
      </c>
      <c r="T1573" s="1">
        <v>0.0</v>
      </c>
      <c r="U1573" s="7">
        <v>0.0</v>
      </c>
      <c r="V1573" s="7"/>
      <c r="W1573" s="7"/>
      <c r="X1573" s="7"/>
      <c r="Y1573" s="7"/>
      <c r="Z1573" s="7"/>
    </row>
    <row r="1574">
      <c r="A1574" s="1" t="s">
        <v>1215</v>
      </c>
      <c r="B1574" s="2">
        <v>-1.1546132</v>
      </c>
      <c r="C1574" s="2">
        <v>1.42380819</v>
      </c>
      <c r="D1574" s="2">
        <v>1.32101752</v>
      </c>
      <c r="E1574" s="2">
        <v>0.36781555</v>
      </c>
      <c r="F1574" s="2">
        <v>0.13591775</v>
      </c>
      <c r="G1574" s="2">
        <v>0.32006496</v>
      </c>
      <c r="H1574" s="2">
        <v>-0.4678442</v>
      </c>
      <c r="I1574" s="2">
        <v>0.52194268</v>
      </c>
      <c r="J1574" s="2">
        <v>0.32309443</v>
      </c>
      <c r="K1574" s="2">
        <v>0.67834359</v>
      </c>
      <c r="L1574" s="2">
        <v>-0.3241047</v>
      </c>
      <c r="M1574" s="2">
        <v>0.95329344</v>
      </c>
      <c r="N1574" s="2">
        <v>2.41460287</v>
      </c>
      <c r="O1574" s="2">
        <v>0.27007262</v>
      </c>
      <c r="P1574" s="2">
        <v>0.0</v>
      </c>
      <c r="Q1574" s="2">
        <v>0.0</v>
      </c>
      <c r="R1574" s="7">
        <v>0.0</v>
      </c>
      <c r="S1574" s="1">
        <v>0.0</v>
      </c>
      <c r="T1574" s="1">
        <v>0.0</v>
      </c>
      <c r="U1574" s="7">
        <v>1.0</v>
      </c>
      <c r="V1574" s="7"/>
      <c r="W1574" s="7"/>
      <c r="X1574" s="7"/>
      <c r="Y1574" s="7"/>
      <c r="Z1574" s="7"/>
    </row>
    <row r="1575">
      <c r="A1575" s="1" t="s">
        <v>1192</v>
      </c>
      <c r="B1575" s="2">
        <v>-1.1828317</v>
      </c>
      <c r="C1575" s="2">
        <v>-0.0752491</v>
      </c>
      <c r="D1575" s="2">
        <v>-0.6632677</v>
      </c>
      <c r="E1575" s="2">
        <v>1.12987507</v>
      </c>
      <c r="F1575" s="2">
        <v>-0.0299704</v>
      </c>
      <c r="G1575" s="2">
        <v>0.45216232</v>
      </c>
      <c r="H1575" s="2">
        <v>-0.2107544</v>
      </c>
      <c r="I1575" s="2">
        <v>-0.2991302</v>
      </c>
      <c r="J1575" s="2">
        <v>0.72646995</v>
      </c>
      <c r="K1575" s="2">
        <v>-0.5867387</v>
      </c>
      <c r="L1575" s="2">
        <v>-0.3234755</v>
      </c>
      <c r="M1575" s="2">
        <v>-0.0324325</v>
      </c>
      <c r="N1575" s="2">
        <v>-3.7424434</v>
      </c>
      <c r="O1575" s="2">
        <v>-0.5060598</v>
      </c>
      <c r="P1575" s="2">
        <v>0.0</v>
      </c>
      <c r="Q1575" s="2">
        <v>0.0</v>
      </c>
      <c r="R1575" s="7">
        <v>0.0</v>
      </c>
      <c r="S1575" s="1">
        <v>0.0</v>
      </c>
      <c r="T1575" s="1">
        <v>0.0</v>
      </c>
      <c r="U1575" s="7">
        <v>0.0</v>
      </c>
      <c r="V1575" s="7"/>
      <c r="W1575" s="7"/>
      <c r="X1575" s="7"/>
      <c r="Y1575" s="7"/>
      <c r="Z1575" s="7"/>
    </row>
    <row r="1576">
      <c r="A1576" s="1" t="s">
        <v>1178</v>
      </c>
      <c r="B1576" s="2">
        <v>-1.2594246</v>
      </c>
      <c r="C1576" s="2">
        <v>-0.3705559</v>
      </c>
      <c r="D1576" s="2">
        <v>0.60121322</v>
      </c>
      <c r="E1576" s="2">
        <v>-0.6096954</v>
      </c>
      <c r="F1576" s="2">
        <v>-0.0032757</v>
      </c>
      <c r="G1576" s="2">
        <v>0.44815937</v>
      </c>
      <c r="H1576" s="2">
        <v>0.29224738</v>
      </c>
      <c r="I1576" s="2">
        <v>-0.093862</v>
      </c>
      <c r="J1576" s="2">
        <v>-0.045706</v>
      </c>
      <c r="K1576" s="2">
        <v>0.44556846</v>
      </c>
      <c r="L1576" s="2">
        <v>0.19246537</v>
      </c>
      <c r="M1576" s="2">
        <v>-0.0344489</v>
      </c>
      <c r="N1576" s="2">
        <v>-0.682941</v>
      </c>
      <c r="O1576" s="2">
        <v>-0.3323827</v>
      </c>
      <c r="P1576" s="2">
        <v>0.0</v>
      </c>
      <c r="Q1576" s="2">
        <v>0.0</v>
      </c>
      <c r="R1576" s="7">
        <v>0.0</v>
      </c>
      <c r="S1576" s="1">
        <v>0.0</v>
      </c>
      <c r="T1576" s="1">
        <v>0.0</v>
      </c>
      <c r="U1576" s="7">
        <v>0.0</v>
      </c>
      <c r="V1576" s="7"/>
      <c r="W1576" s="7"/>
      <c r="X1576" s="7"/>
      <c r="Y1576" s="7"/>
      <c r="Z1576" s="7"/>
    </row>
    <row r="1577">
      <c r="A1577" s="1" t="s">
        <v>1190</v>
      </c>
      <c r="B1577" s="2">
        <v>-1.277565</v>
      </c>
      <c r="C1577" s="2">
        <v>-1.1839008</v>
      </c>
      <c r="D1577" s="2">
        <v>-0.1675674</v>
      </c>
      <c r="E1577" s="2">
        <v>0.85457608</v>
      </c>
      <c r="F1577" s="2">
        <v>0.75180119</v>
      </c>
      <c r="G1577" s="2">
        <v>-0.1362714</v>
      </c>
      <c r="H1577" s="2">
        <v>0.00162413</v>
      </c>
      <c r="I1577" s="2">
        <v>0.72721089</v>
      </c>
      <c r="J1577" s="2">
        <v>1.40644582</v>
      </c>
      <c r="K1577" s="2">
        <v>-0.7284279</v>
      </c>
      <c r="L1577" s="2">
        <v>-1.825575</v>
      </c>
      <c r="M1577" s="2">
        <v>0.00247712</v>
      </c>
      <c r="N1577" s="2">
        <v>-8.4416624</v>
      </c>
      <c r="O1577" s="2">
        <v>-0.9412546</v>
      </c>
      <c r="P1577" s="2">
        <v>0.0</v>
      </c>
      <c r="Q1577" s="2">
        <v>0.0</v>
      </c>
      <c r="R1577" s="7">
        <v>0.0</v>
      </c>
      <c r="S1577" s="1">
        <v>0.0</v>
      </c>
      <c r="T1577" s="1">
        <v>0.0</v>
      </c>
      <c r="U1577" s="7">
        <v>0.0</v>
      </c>
      <c r="V1577" s="7"/>
      <c r="W1577" s="7"/>
      <c r="X1577" s="7"/>
      <c r="Y1577" s="7"/>
      <c r="Z1577" s="7"/>
    </row>
    <row r="1578">
      <c r="A1578" s="1" t="s">
        <v>1191</v>
      </c>
      <c r="B1578" s="2">
        <v>-1.3178771</v>
      </c>
      <c r="C1578" s="2">
        <v>-3.0233117</v>
      </c>
      <c r="D1578" s="2">
        <v>-3.1016975</v>
      </c>
      <c r="E1578" s="2">
        <v>-1.3398362</v>
      </c>
      <c r="F1578" s="2">
        <v>0.81663102</v>
      </c>
      <c r="G1578" s="2">
        <v>-2.9503455</v>
      </c>
      <c r="H1578" s="2">
        <v>2.72901153</v>
      </c>
      <c r="I1578" s="2">
        <v>-2.4544464</v>
      </c>
      <c r="J1578" s="2">
        <v>0.86477013</v>
      </c>
      <c r="K1578" s="2">
        <v>-2.1048374</v>
      </c>
      <c r="L1578" s="2">
        <v>0.52846435</v>
      </c>
      <c r="M1578" s="2">
        <v>-2.4316249</v>
      </c>
      <c r="N1578" s="2">
        <v>-9.1486989</v>
      </c>
      <c r="O1578" s="2">
        <v>-1.8234195</v>
      </c>
      <c r="P1578" s="2">
        <v>0.0</v>
      </c>
      <c r="Q1578" s="2">
        <v>0.0</v>
      </c>
      <c r="R1578" s="7">
        <v>0.0</v>
      </c>
      <c r="S1578" s="1">
        <v>0.0</v>
      </c>
      <c r="T1578" s="1">
        <v>0.0</v>
      </c>
      <c r="U1578" s="7">
        <v>0.0</v>
      </c>
      <c r="V1578" s="7"/>
      <c r="W1578" s="7"/>
      <c r="X1578" s="7"/>
      <c r="Y1578" s="7"/>
      <c r="Z1578" s="7"/>
    </row>
    <row r="1579">
      <c r="A1579" s="1" t="s">
        <v>1259</v>
      </c>
      <c r="B1579" s="2">
        <v>-1.4831565</v>
      </c>
      <c r="C1579" s="2">
        <v>0.48283065</v>
      </c>
      <c r="D1579" s="2">
        <v>-0.2536471</v>
      </c>
      <c r="E1579" s="2">
        <v>0.15236416</v>
      </c>
      <c r="F1579" s="2">
        <v>1.31429534</v>
      </c>
      <c r="G1579" s="2">
        <v>0.68033049</v>
      </c>
      <c r="H1579" s="2">
        <v>-0.3337104</v>
      </c>
      <c r="I1579" s="2">
        <v>0.31667446</v>
      </c>
      <c r="J1579" s="2">
        <v>-0.0802811</v>
      </c>
      <c r="K1579" s="2">
        <v>2.595E-4</v>
      </c>
      <c r="L1579" s="2">
        <v>0.08923199</v>
      </c>
      <c r="M1579" s="2">
        <v>0.13979958</v>
      </c>
      <c r="N1579" s="2">
        <v>-0.5905734</v>
      </c>
      <c r="O1579" s="2">
        <v>0.26712566</v>
      </c>
      <c r="P1579" s="2">
        <v>0.0</v>
      </c>
      <c r="Q1579" s="2">
        <v>0.0</v>
      </c>
      <c r="R1579" s="7">
        <v>0.0</v>
      </c>
      <c r="S1579" s="1">
        <v>0.0</v>
      </c>
      <c r="T1579" s="1">
        <v>0.0</v>
      </c>
      <c r="U1579" s="7">
        <v>0.0</v>
      </c>
      <c r="V1579" s="7"/>
      <c r="W1579" s="7"/>
      <c r="X1579" s="7"/>
      <c r="Y1579" s="7"/>
      <c r="Z1579" s="7"/>
    </row>
    <row r="1580">
      <c r="A1580" s="1" t="s">
        <v>1187</v>
      </c>
      <c r="B1580" s="2">
        <v>-1.5194374</v>
      </c>
      <c r="C1580" s="2">
        <v>-0.3580429</v>
      </c>
      <c r="D1580" s="2">
        <v>0.21979115</v>
      </c>
      <c r="E1580" s="2">
        <v>1.48098103</v>
      </c>
      <c r="F1580" s="2">
        <v>0.49629537</v>
      </c>
      <c r="G1580" s="2">
        <v>-0.6606579</v>
      </c>
      <c r="H1580" s="2">
        <v>0.87349387</v>
      </c>
      <c r="I1580" s="2">
        <v>-1.4281053</v>
      </c>
      <c r="J1580" s="2">
        <v>-0.4375565</v>
      </c>
      <c r="K1580" s="2">
        <v>-0.637342</v>
      </c>
      <c r="L1580" s="2">
        <v>0.76489907</v>
      </c>
      <c r="M1580" s="2">
        <v>-0.379077</v>
      </c>
      <c r="N1580" s="2">
        <v>0.52010907</v>
      </c>
      <c r="O1580" s="2">
        <v>-0.1288199</v>
      </c>
      <c r="P1580" s="2">
        <v>0.0</v>
      </c>
      <c r="Q1580" s="2">
        <v>0.0</v>
      </c>
      <c r="R1580" s="7">
        <v>0.0</v>
      </c>
      <c r="S1580" s="1">
        <v>0.0</v>
      </c>
      <c r="T1580" s="1">
        <v>0.0</v>
      </c>
      <c r="U1580" s="7">
        <v>0.0</v>
      </c>
      <c r="V1580" s="7"/>
      <c r="W1580" s="7"/>
      <c r="X1580" s="7"/>
      <c r="Y1580" s="7"/>
      <c r="Z1580" s="7"/>
    </row>
    <row r="1581">
      <c r="A1581" s="1" t="s">
        <v>1250</v>
      </c>
      <c r="B1581" s="2">
        <v>-1.7109197</v>
      </c>
      <c r="C1581" s="2">
        <v>-1.389114</v>
      </c>
      <c r="D1581" s="2">
        <v>0.47209369</v>
      </c>
      <c r="E1581" s="2">
        <v>-0.3423761</v>
      </c>
      <c r="F1581" s="2">
        <v>-0.1462827</v>
      </c>
      <c r="G1581" s="2">
        <v>0.10790859</v>
      </c>
      <c r="H1581" s="2">
        <v>0.12458012</v>
      </c>
      <c r="I1581" s="2">
        <v>0.00877215</v>
      </c>
      <c r="J1581" s="2">
        <v>0.12716918</v>
      </c>
      <c r="K1581" s="2">
        <v>-0.4652908</v>
      </c>
      <c r="L1581" s="2">
        <v>-0.9778245</v>
      </c>
      <c r="M1581" s="2">
        <v>-0.3722987</v>
      </c>
      <c r="N1581" s="2">
        <v>-10.155379</v>
      </c>
      <c r="O1581" s="2">
        <v>-1.395437</v>
      </c>
      <c r="P1581" s="2">
        <v>0.0</v>
      </c>
      <c r="Q1581" s="2">
        <v>0.0</v>
      </c>
      <c r="R1581" s="7">
        <v>0.0</v>
      </c>
      <c r="S1581" s="1">
        <v>0.0</v>
      </c>
      <c r="T1581" s="1">
        <v>0.0</v>
      </c>
      <c r="U1581" s="7">
        <v>0.0</v>
      </c>
      <c r="V1581" s="7"/>
      <c r="W1581" s="7"/>
      <c r="X1581" s="7"/>
      <c r="Y1581" s="7"/>
      <c r="Z1581" s="7"/>
    </row>
    <row r="1582">
      <c r="A1582" s="1" t="s">
        <v>1182</v>
      </c>
      <c r="B1582" s="2">
        <v>-1.8479807</v>
      </c>
      <c r="C1582" s="2">
        <v>-1.3040256</v>
      </c>
      <c r="D1582" s="2">
        <v>0.24502141</v>
      </c>
      <c r="E1582" s="2">
        <v>-0.2506097</v>
      </c>
      <c r="F1582" s="2">
        <v>0.55731168</v>
      </c>
      <c r="G1582" s="2">
        <v>0.38411217</v>
      </c>
      <c r="H1582" s="2">
        <v>-0.0319093</v>
      </c>
      <c r="I1582" s="2">
        <v>0.52194268</v>
      </c>
      <c r="J1582" s="2">
        <v>1.26814565</v>
      </c>
      <c r="K1582" s="2">
        <v>0.34436188</v>
      </c>
      <c r="L1582" s="2">
        <v>-0.7359453</v>
      </c>
      <c r="M1582" s="2">
        <v>-0.6638792</v>
      </c>
      <c r="N1582" s="2">
        <v>-6.0739805</v>
      </c>
      <c r="O1582" s="2">
        <v>-0.7968522</v>
      </c>
      <c r="P1582" s="2">
        <v>0.0</v>
      </c>
      <c r="Q1582" s="2">
        <v>0.0</v>
      </c>
      <c r="R1582" s="7">
        <v>0.0</v>
      </c>
      <c r="S1582" s="1">
        <v>0.0</v>
      </c>
      <c r="T1582" s="1">
        <v>0.0</v>
      </c>
      <c r="U1582" s="7">
        <v>0.0</v>
      </c>
      <c r="V1582" s="7"/>
      <c r="W1582" s="7"/>
      <c r="X1582" s="7"/>
      <c r="Y1582" s="7"/>
      <c r="Z1582" s="7"/>
    </row>
    <row r="1583">
      <c r="A1583" s="1" t="s">
        <v>1183</v>
      </c>
      <c r="B1583" s="2">
        <v>-1.8882928</v>
      </c>
      <c r="C1583" s="2">
        <v>-1.063776</v>
      </c>
      <c r="D1583" s="2">
        <v>-2.8597839</v>
      </c>
      <c r="E1583" s="2">
        <v>1.44507247</v>
      </c>
      <c r="F1583" s="2">
        <v>-0.874665</v>
      </c>
      <c r="G1583" s="2">
        <v>-1.701425</v>
      </c>
      <c r="H1583" s="2">
        <v>1.71183016</v>
      </c>
      <c r="I1583" s="2">
        <v>-0.2991302</v>
      </c>
      <c r="J1583" s="2">
        <v>0.12716918</v>
      </c>
      <c r="K1583" s="2">
        <v>-0.9207204</v>
      </c>
      <c r="L1583" s="2">
        <v>1.32526673</v>
      </c>
      <c r="M1583" s="2">
        <v>-0.5261425</v>
      </c>
      <c r="N1583" s="2">
        <v>0.54864426</v>
      </c>
      <c r="O1583" s="2">
        <v>-0.6508098</v>
      </c>
      <c r="P1583" s="2">
        <v>0.0</v>
      </c>
      <c r="Q1583" s="2">
        <v>0.0</v>
      </c>
      <c r="R1583" s="7">
        <v>0.0</v>
      </c>
      <c r="S1583" s="1">
        <v>0.0</v>
      </c>
      <c r="T1583" s="1">
        <v>0.0</v>
      </c>
      <c r="U1583" s="7">
        <v>0.0</v>
      </c>
      <c r="V1583" s="7"/>
      <c r="W1583" s="7"/>
      <c r="X1583" s="7"/>
      <c r="Y1583" s="7"/>
      <c r="Z1583" s="7"/>
    </row>
    <row r="1584">
      <c r="A1584" s="1" t="s">
        <v>1298</v>
      </c>
      <c r="B1584" s="2">
        <v>-2.14629</v>
      </c>
      <c r="C1584" s="2">
        <v>-0.4506391</v>
      </c>
      <c r="D1584" s="2">
        <v>0.4542841</v>
      </c>
      <c r="E1584" s="2">
        <v>-1.9462919</v>
      </c>
      <c r="F1584" s="2">
        <v>-2.565961</v>
      </c>
      <c r="G1584" s="2">
        <v>-2.9503455</v>
      </c>
      <c r="H1584" s="2">
        <v>3.80208198</v>
      </c>
      <c r="I1584" s="2">
        <v>-2.5570805</v>
      </c>
      <c r="J1584" s="2">
        <v>-2.4313841</v>
      </c>
      <c r="K1584" s="2">
        <v>-2.9954553</v>
      </c>
      <c r="L1584" s="2">
        <v>-0.3234755</v>
      </c>
      <c r="M1584" s="2">
        <v>-1.6074895</v>
      </c>
      <c r="N1584" s="2">
        <v>-10.373388</v>
      </c>
      <c r="O1584" s="2">
        <v>-3.6617346</v>
      </c>
      <c r="P1584" s="2">
        <v>0.0</v>
      </c>
      <c r="Q1584" s="2">
        <v>0.0</v>
      </c>
      <c r="R1584" s="7">
        <v>0.0</v>
      </c>
      <c r="S1584" s="1">
        <v>0.0</v>
      </c>
      <c r="T1584" s="1">
        <v>0.0</v>
      </c>
      <c r="U1584" s="7">
        <v>0.0</v>
      </c>
      <c r="V1584" s="7"/>
      <c r="W1584" s="7"/>
      <c r="X1584" s="7"/>
      <c r="Y1584" s="7"/>
      <c r="Z1584" s="7"/>
    </row>
    <row r="1585">
      <c r="A1585" s="1" t="s">
        <v>1206</v>
      </c>
      <c r="B1585" s="2">
        <v>-2.323663</v>
      </c>
      <c r="C1585" s="2">
        <v>-2.139894</v>
      </c>
      <c r="D1585" s="2">
        <v>-1.0090706</v>
      </c>
      <c r="E1585" s="2">
        <v>-0.6336344</v>
      </c>
      <c r="F1585" s="2">
        <v>-1.1778398</v>
      </c>
      <c r="G1585" s="2">
        <v>-2.822251</v>
      </c>
      <c r="H1585" s="2">
        <v>2.78490062</v>
      </c>
      <c r="I1585" s="2">
        <v>-2.2491782</v>
      </c>
      <c r="J1585" s="2">
        <v>-1.3710827</v>
      </c>
      <c r="K1585" s="2">
        <v>-2.6108703</v>
      </c>
      <c r="L1585" s="2">
        <v>0.80739071</v>
      </c>
      <c r="M1585" s="2">
        <v>-1.7398101</v>
      </c>
      <c r="N1585" s="2">
        <v>-9.9818163</v>
      </c>
      <c r="O1585" s="2">
        <v>-2.5575589</v>
      </c>
      <c r="P1585" s="2">
        <v>0.0</v>
      </c>
      <c r="Q1585" s="2">
        <v>0.0</v>
      </c>
      <c r="R1585" s="7">
        <v>0.0</v>
      </c>
      <c r="S1585" s="1">
        <v>0.0</v>
      </c>
      <c r="T1585" s="1">
        <v>0.0</v>
      </c>
      <c r="U1585" s="7">
        <v>0.0</v>
      </c>
      <c r="V1585" s="7"/>
      <c r="W1585" s="7"/>
      <c r="X1585" s="7"/>
      <c r="Y1585" s="7"/>
      <c r="Z1585" s="7"/>
    </row>
    <row r="1586">
      <c r="A1586" s="1" t="s">
        <v>1184</v>
      </c>
      <c r="B1586" s="2">
        <v>-2.4526616</v>
      </c>
      <c r="C1586" s="2">
        <v>-0.2028817</v>
      </c>
      <c r="D1586" s="2">
        <v>-0.4629098</v>
      </c>
      <c r="E1586" s="2">
        <v>-0.1628332</v>
      </c>
      <c r="F1586" s="2">
        <v>0.14735831</v>
      </c>
      <c r="G1586" s="2">
        <v>-2.1177318</v>
      </c>
      <c r="H1586" s="2">
        <v>1.77889707</v>
      </c>
      <c r="I1586" s="2">
        <v>-1.6333736</v>
      </c>
      <c r="J1586" s="2">
        <v>-0.2762063</v>
      </c>
      <c r="K1586" s="2">
        <v>-1.4773566</v>
      </c>
      <c r="L1586" s="2">
        <v>-0.8102481</v>
      </c>
      <c r="M1586" s="2">
        <v>-2.6543464</v>
      </c>
      <c r="N1586" s="2">
        <v>-11.02868</v>
      </c>
      <c r="O1586" s="2">
        <v>-2.1781156</v>
      </c>
      <c r="P1586" s="2">
        <v>0.0</v>
      </c>
      <c r="Q1586" s="2">
        <v>0.0</v>
      </c>
      <c r="R1586" s="7">
        <v>0.0</v>
      </c>
      <c r="S1586" s="1">
        <v>0.0</v>
      </c>
      <c r="T1586" s="1">
        <v>0.0</v>
      </c>
      <c r="U1586" s="7">
        <v>0.0</v>
      </c>
      <c r="V1586" s="7"/>
      <c r="W1586" s="7"/>
      <c r="X1586" s="7"/>
      <c r="Y1586" s="7"/>
      <c r="Z1586" s="7"/>
    </row>
    <row r="1587">
      <c r="A1587" s="1" t="s">
        <v>1296</v>
      </c>
      <c r="B1587" s="2">
        <v>-3.5975242</v>
      </c>
      <c r="C1587" s="2">
        <v>-0.5482405</v>
      </c>
      <c r="D1587" s="2">
        <v>-2.0449951</v>
      </c>
      <c r="E1587" s="2">
        <v>-5.1660932</v>
      </c>
      <c r="F1587" s="2">
        <v>3.1543186</v>
      </c>
      <c r="G1587" s="2">
        <v>-2.6341124</v>
      </c>
      <c r="H1587" s="2">
        <v>2.28189884</v>
      </c>
      <c r="I1587" s="2">
        <v>-2.1465441</v>
      </c>
      <c r="J1587" s="2">
        <v>0.58816977</v>
      </c>
      <c r="K1587" s="2">
        <v>-2.2566472</v>
      </c>
      <c r="L1587" s="2">
        <v>-0.3234755</v>
      </c>
      <c r="M1587" s="2">
        <v>-1.2595872</v>
      </c>
      <c r="N1587" s="2">
        <v>-13.002514</v>
      </c>
      <c r="O1587" s="2">
        <v>-2.0797638</v>
      </c>
      <c r="P1587" s="2">
        <v>0.0</v>
      </c>
      <c r="Q1587" s="2">
        <v>0.0</v>
      </c>
      <c r="R1587" s="7">
        <v>0.0</v>
      </c>
      <c r="S1587" s="1">
        <v>0.0</v>
      </c>
      <c r="T1587" s="1">
        <v>0.0</v>
      </c>
      <c r="U1587" s="7">
        <v>0.0</v>
      </c>
      <c r="V1587" s="7"/>
      <c r="W1587" s="7"/>
      <c r="X1587" s="7"/>
      <c r="Y1587" s="7"/>
      <c r="Z1587" s="7"/>
    </row>
    <row r="1588">
      <c r="A1588" s="1" t="s">
        <v>1184</v>
      </c>
      <c r="B1588" s="2">
        <v>-1.0315493</v>
      </c>
      <c r="C1588" s="2">
        <v>0.12191647</v>
      </c>
      <c r="D1588" s="2">
        <v>-0.4619428</v>
      </c>
      <c r="E1588" s="2">
        <v>0.32101938</v>
      </c>
      <c r="F1588" s="2">
        <v>0.14183706</v>
      </c>
      <c r="G1588" s="2">
        <v>-1.2185253</v>
      </c>
      <c r="H1588" s="2">
        <v>0.78595033</v>
      </c>
      <c r="I1588" s="2">
        <v>-0.3234427</v>
      </c>
      <c r="J1588" s="2">
        <v>-0.3732854</v>
      </c>
      <c r="K1588" s="2">
        <v>-0.7928867</v>
      </c>
      <c r="L1588" s="2">
        <v>-1.2966145</v>
      </c>
      <c r="M1588" s="2">
        <v>-1.5353158</v>
      </c>
      <c r="N1588" s="2">
        <v>-9.4901134</v>
      </c>
      <c r="O1588" s="2">
        <v>-1.3320883</v>
      </c>
      <c r="P1588" s="2">
        <v>0.0</v>
      </c>
      <c r="Q1588" s="2">
        <v>0.0</v>
      </c>
      <c r="R1588" s="7">
        <v>0.0</v>
      </c>
      <c r="S1588" s="1">
        <v>0.0</v>
      </c>
      <c r="T1588" s="1">
        <v>0.0</v>
      </c>
      <c r="U1588" s="7">
        <v>0.0</v>
      </c>
      <c r="V1588" s="7"/>
      <c r="W1588" s="7"/>
      <c r="X1588" s="7"/>
      <c r="Y1588" s="7"/>
      <c r="Z1588" s="7"/>
    </row>
    <row r="1589">
      <c r="A1589" s="1" t="s">
        <v>1250</v>
      </c>
      <c r="B1589" s="2">
        <v>-1.0629687</v>
      </c>
      <c r="C1589" s="2">
        <v>-0.9245345</v>
      </c>
      <c r="D1589" s="2">
        <v>0.79389205</v>
      </c>
      <c r="E1589" s="2">
        <v>0.04283267</v>
      </c>
      <c r="F1589" s="2">
        <v>-0.2660001</v>
      </c>
      <c r="G1589" s="2">
        <v>0.30954159</v>
      </c>
      <c r="H1589" s="2">
        <v>-0.5721205</v>
      </c>
      <c r="I1589" s="2">
        <v>0.33357141</v>
      </c>
      <c r="J1589" s="2">
        <v>0.21339792</v>
      </c>
      <c r="K1589" s="2">
        <v>0.1696177</v>
      </c>
      <c r="L1589" s="2">
        <v>0.50345286</v>
      </c>
      <c r="M1589" s="2">
        <v>-0.3411179</v>
      </c>
      <c r="N1589" s="2">
        <v>-2.5472276</v>
      </c>
      <c r="O1589" s="2">
        <v>-0.3573183</v>
      </c>
      <c r="P1589" s="2">
        <v>0.0</v>
      </c>
      <c r="Q1589" s="2">
        <v>0.0</v>
      </c>
      <c r="R1589" s="7">
        <v>0.0</v>
      </c>
      <c r="S1589" s="1">
        <v>0.0</v>
      </c>
      <c r="T1589" s="1">
        <v>0.0</v>
      </c>
      <c r="U1589" s="7">
        <v>0.0</v>
      </c>
      <c r="V1589" s="7"/>
      <c r="W1589" s="7"/>
      <c r="X1589" s="7"/>
      <c r="Y1589" s="7"/>
      <c r="Z1589" s="7"/>
    </row>
    <row r="1590">
      <c r="A1590" s="1" t="s">
        <v>1198</v>
      </c>
      <c r="B1590" s="2">
        <v>-1.1619396</v>
      </c>
      <c r="C1590" s="2">
        <v>0.2901351</v>
      </c>
      <c r="D1590" s="2">
        <v>-1.0518046</v>
      </c>
      <c r="E1590" s="2">
        <v>-0.3444469</v>
      </c>
      <c r="F1590" s="2">
        <v>1.15079919</v>
      </c>
      <c r="G1590" s="2">
        <v>-0.5829285</v>
      </c>
      <c r="H1590" s="2">
        <v>0.33002656</v>
      </c>
      <c r="I1590" s="2">
        <v>0.23971225</v>
      </c>
      <c r="J1590" s="2">
        <v>0.73047474</v>
      </c>
      <c r="K1590" s="2">
        <v>-0.7119284</v>
      </c>
      <c r="L1590" s="2">
        <v>0.60349972</v>
      </c>
      <c r="M1590" s="2">
        <v>-0.9190155</v>
      </c>
      <c r="N1590" s="2">
        <v>-1.5289859</v>
      </c>
      <c r="O1590" s="2">
        <v>-0.1096892</v>
      </c>
      <c r="P1590" s="2">
        <v>0.0</v>
      </c>
      <c r="Q1590" s="2">
        <v>0.0</v>
      </c>
      <c r="R1590" s="7">
        <v>0.0</v>
      </c>
      <c r="S1590" s="1">
        <v>0.0</v>
      </c>
      <c r="T1590" s="1">
        <v>0.0</v>
      </c>
      <c r="U1590" s="7">
        <v>0.0</v>
      </c>
      <c r="V1590" s="7"/>
      <c r="W1590" s="7"/>
      <c r="X1590" s="7"/>
      <c r="Y1590" s="7"/>
      <c r="Z1590" s="7"/>
    </row>
    <row r="1591">
      <c r="A1591" s="1" t="s">
        <v>1207</v>
      </c>
      <c r="B1591" s="2">
        <v>-1.1635106</v>
      </c>
      <c r="C1591" s="2">
        <v>1.33440144</v>
      </c>
      <c r="D1591" s="2">
        <v>-0.4838979</v>
      </c>
      <c r="E1591" s="2">
        <v>-2.1553878</v>
      </c>
      <c r="F1591" s="2">
        <v>-0.9483059</v>
      </c>
      <c r="G1591" s="2">
        <v>-0.3293485</v>
      </c>
      <c r="H1591" s="2">
        <v>0.0584124</v>
      </c>
      <c r="I1591" s="2">
        <v>0.80286722</v>
      </c>
      <c r="J1591" s="2">
        <v>-0.6119362</v>
      </c>
      <c r="K1591" s="2">
        <v>0.16062233</v>
      </c>
      <c r="L1591" s="2">
        <v>-1.9074216</v>
      </c>
      <c r="M1591" s="2">
        <v>-0.3630394</v>
      </c>
      <c r="N1591" s="2">
        <v>-14.398802</v>
      </c>
      <c r="O1591" s="2">
        <v>-1.6046277</v>
      </c>
      <c r="P1591" s="2">
        <v>0.0</v>
      </c>
      <c r="Q1591" s="2">
        <v>0.0</v>
      </c>
      <c r="R1591" s="7">
        <v>0.0</v>
      </c>
      <c r="S1591" s="1">
        <v>0.0</v>
      </c>
      <c r="T1591" s="1">
        <v>0.0</v>
      </c>
      <c r="U1591" s="7">
        <v>0.0</v>
      </c>
      <c r="V1591" s="7"/>
      <c r="W1591" s="7"/>
      <c r="X1591" s="7"/>
      <c r="Y1591" s="7"/>
      <c r="Z1591" s="7"/>
    </row>
    <row r="1592">
      <c r="A1592" s="1" t="s">
        <v>1156</v>
      </c>
      <c r="B1592" s="2">
        <v>-1.1776493</v>
      </c>
      <c r="C1592" s="2">
        <v>0.68992745</v>
      </c>
      <c r="D1592" s="2">
        <v>-1.0986422</v>
      </c>
      <c r="E1592" s="2">
        <v>0.27465493</v>
      </c>
      <c r="F1592" s="2">
        <v>-0.2930604</v>
      </c>
      <c r="G1592" s="2">
        <v>-1.4589324</v>
      </c>
      <c r="H1592" s="2">
        <v>1.27097561</v>
      </c>
      <c r="I1592" s="2">
        <v>0.6151489</v>
      </c>
      <c r="J1592" s="2">
        <v>-0.7014303</v>
      </c>
      <c r="K1592" s="2">
        <v>-1.5035208</v>
      </c>
      <c r="L1592" s="2">
        <v>0.07385681</v>
      </c>
      <c r="M1592" s="2">
        <v>-0.4011639</v>
      </c>
      <c r="N1592" s="2">
        <v>-2.1350561</v>
      </c>
      <c r="O1592" s="2">
        <v>-0.7429313</v>
      </c>
      <c r="P1592" s="2">
        <v>0.0</v>
      </c>
      <c r="Q1592" s="2">
        <v>0.0</v>
      </c>
      <c r="R1592" s="7">
        <v>0.0</v>
      </c>
      <c r="S1592" s="1">
        <v>0.0</v>
      </c>
      <c r="T1592" s="1">
        <v>0.0</v>
      </c>
      <c r="U1592" s="7">
        <v>0.0</v>
      </c>
      <c r="V1592" s="7"/>
      <c r="W1592" s="7"/>
      <c r="X1592" s="7"/>
      <c r="Y1592" s="7"/>
      <c r="Z1592" s="7"/>
    </row>
    <row r="1593">
      <c r="A1593" s="1" t="s">
        <v>1163</v>
      </c>
      <c r="B1593" s="2">
        <v>-1.191788</v>
      </c>
      <c r="C1593" s="2">
        <v>-1.0949378</v>
      </c>
      <c r="D1593" s="2">
        <v>1.08370008</v>
      </c>
      <c r="E1593" s="2">
        <v>1.34376462</v>
      </c>
      <c r="F1593" s="2">
        <v>1.61082406</v>
      </c>
      <c r="G1593" s="2">
        <v>0.30954159</v>
      </c>
      <c r="H1593" s="2">
        <v>0.49493515</v>
      </c>
      <c r="I1593" s="2">
        <v>0.80286722</v>
      </c>
      <c r="J1593" s="2">
        <v>1.87401002</v>
      </c>
      <c r="K1593" s="2">
        <v>0.38550653</v>
      </c>
      <c r="L1593" s="2">
        <v>-0.1722155</v>
      </c>
      <c r="M1593" s="2">
        <v>0.1227338</v>
      </c>
      <c r="N1593" s="2">
        <v>5.76869062</v>
      </c>
      <c r="O1593" s="2">
        <v>0.39303165</v>
      </c>
      <c r="P1593" s="2">
        <v>0.0</v>
      </c>
      <c r="Q1593" s="2">
        <v>0.0</v>
      </c>
      <c r="R1593" s="7">
        <v>0.0</v>
      </c>
      <c r="S1593" s="1">
        <v>0.0</v>
      </c>
      <c r="T1593" s="1">
        <v>0.0</v>
      </c>
      <c r="U1593" s="7">
        <v>0.0</v>
      </c>
      <c r="V1593" s="7"/>
      <c r="W1593" s="7"/>
      <c r="X1593" s="7"/>
      <c r="Y1593" s="7"/>
      <c r="Z1593" s="7"/>
    </row>
    <row r="1594">
      <c r="A1594" s="1" t="s">
        <v>1245</v>
      </c>
      <c r="B1594" s="2">
        <v>-1.2074977</v>
      </c>
      <c r="C1594" s="2">
        <v>-2.5280732</v>
      </c>
      <c r="D1594" s="2">
        <v>-1.6080018</v>
      </c>
      <c r="E1594" s="2">
        <v>0.03737803</v>
      </c>
      <c r="F1594" s="2">
        <v>1.14500055</v>
      </c>
      <c r="G1594" s="2">
        <v>-0.5434096</v>
      </c>
      <c r="H1594" s="2">
        <v>0.82475235</v>
      </c>
      <c r="I1594" s="2">
        <v>-0.0418652</v>
      </c>
      <c r="J1594" s="2">
        <v>1.36687698</v>
      </c>
      <c r="K1594" s="2">
        <v>-0.3880951</v>
      </c>
      <c r="L1594" s="2">
        <v>-0.6175134</v>
      </c>
      <c r="M1594" s="2">
        <v>-0.3101366</v>
      </c>
      <c r="N1594" s="2">
        <v>-6.4701078</v>
      </c>
      <c r="O1594" s="2">
        <v>-0.7310638</v>
      </c>
      <c r="P1594" s="2">
        <v>0.0</v>
      </c>
      <c r="Q1594" s="2">
        <v>0.0</v>
      </c>
      <c r="R1594" s="7">
        <v>0.0</v>
      </c>
      <c r="S1594" s="1">
        <v>0.0</v>
      </c>
      <c r="T1594" s="1">
        <v>0.0</v>
      </c>
      <c r="U1594" s="7">
        <v>0.0</v>
      </c>
      <c r="V1594" s="7"/>
      <c r="W1594" s="7"/>
      <c r="X1594" s="7"/>
      <c r="Y1594" s="7"/>
      <c r="Z1594" s="7"/>
    </row>
    <row r="1595">
      <c r="A1595" s="1" t="s">
        <v>1203</v>
      </c>
      <c r="B1595" s="2">
        <v>-1.2279203</v>
      </c>
      <c r="C1595" s="2">
        <v>0.35567483</v>
      </c>
      <c r="D1595" s="2">
        <v>-1.4572431</v>
      </c>
      <c r="E1595" s="2">
        <v>0.38920239</v>
      </c>
      <c r="F1595" s="2">
        <v>-0.2312083</v>
      </c>
      <c r="G1595" s="2">
        <v>-0.4511986</v>
      </c>
      <c r="H1595" s="2">
        <v>0.41733111</v>
      </c>
      <c r="I1595" s="2">
        <v>-0.4173019</v>
      </c>
      <c r="J1595" s="2">
        <v>-0.2141848</v>
      </c>
      <c r="K1595" s="2">
        <v>-0.1182341</v>
      </c>
      <c r="L1595" s="2">
        <v>0.58062522</v>
      </c>
      <c r="M1595" s="2">
        <v>-0.1531364</v>
      </c>
      <c r="N1595" s="2">
        <v>-2.7322367</v>
      </c>
      <c r="O1595" s="2">
        <v>-0.3173027</v>
      </c>
      <c r="P1595" s="2">
        <v>0.0</v>
      </c>
      <c r="Q1595" s="2">
        <v>0.0</v>
      </c>
      <c r="R1595" s="7">
        <v>0.0</v>
      </c>
      <c r="S1595" s="1">
        <v>1.0</v>
      </c>
      <c r="T1595" s="1">
        <v>1.0</v>
      </c>
      <c r="U1595" s="7">
        <v>1.0</v>
      </c>
      <c r="V1595" s="7"/>
      <c r="W1595" s="7"/>
      <c r="X1595" s="7"/>
      <c r="Y1595" s="7"/>
      <c r="Z1595" s="7"/>
    </row>
    <row r="1596">
      <c r="A1596" s="1" t="s">
        <v>1300</v>
      </c>
      <c r="B1596" s="2">
        <v>-1.2561977</v>
      </c>
      <c r="C1596" s="2">
        <v>-3.3211039</v>
      </c>
      <c r="D1596" s="2">
        <v>-0.8864091</v>
      </c>
      <c r="E1596" s="2">
        <v>0.84739226</v>
      </c>
      <c r="F1596" s="2">
        <v>-0.0359877</v>
      </c>
      <c r="G1596" s="2">
        <v>-0.4676649</v>
      </c>
      <c r="H1596" s="2">
        <v>1.51348825</v>
      </c>
      <c r="I1596" s="2">
        <v>-0.9804569</v>
      </c>
      <c r="J1596" s="2">
        <v>-0.4727232</v>
      </c>
      <c r="K1596" s="2">
        <v>-1.6294559</v>
      </c>
      <c r="L1596" s="2">
        <v>-0.2789665</v>
      </c>
      <c r="M1596" s="2">
        <v>-2.1917506</v>
      </c>
      <c r="N1596" s="2">
        <v>-8.4784029</v>
      </c>
      <c r="O1596" s="2">
        <v>-1.8359664</v>
      </c>
      <c r="P1596" s="2">
        <v>0.0</v>
      </c>
      <c r="Q1596" s="2">
        <v>0.0</v>
      </c>
      <c r="R1596" s="7">
        <v>0.0</v>
      </c>
      <c r="S1596" s="1">
        <v>0.0</v>
      </c>
      <c r="T1596" s="1">
        <v>0.0</v>
      </c>
      <c r="U1596" s="7">
        <v>0.0</v>
      </c>
      <c r="V1596" s="7"/>
      <c r="W1596" s="7"/>
      <c r="X1596" s="7"/>
      <c r="Y1596" s="7"/>
      <c r="Z1596" s="7"/>
    </row>
    <row r="1597">
      <c r="A1597" s="1" t="s">
        <v>1301</v>
      </c>
      <c r="B1597" s="2">
        <v>-1.4070106</v>
      </c>
      <c r="C1597" s="2">
        <v>-0.3674468</v>
      </c>
      <c r="D1597" s="2">
        <v>-1.4777345</v>
      </c>
      <c r="E1597" s="2">
        <v>-0.881729</v>
      </c>
      <c r="F1597" s="2">
        <v>0.57286877</v>
      </c>
      <c r="G1597" s="2">
        <v>-2.756472</v>
      </c>
      <c r="H1597" s="2">
        <v>1.63959483</v>
      </c>
      <c r="I1597" s="2">
        <v>-0.0418652</v>
      </c>
      <c r="J1597" s="2">
        <v>-1.1687882</v>
      </c>
      <c r="K1597" s="2">
        <v>-1.8633355</v>
      </c>
      <c r="L1597" s="2">
        <v>0.07385681</v>
      </c>
      <c r="M1597" s="2">
        <v>-1.032197</v>
      </c>
      <c r="N1597" s="2">
        <v>-7.584589</v>
      </c>
      <c r="O1597" s="2">
        <v>-1.1291881</v>
      </c>
      <c r="P1597" s="2">
        <v>0.0</v>
      </c>
      <c r="Q1597" s="2">
        <v>0.0</v>
      </c>
      <c r="R1597" s="7">
        <v>0.0</v>
      </c>
      <c r="S1597" s="1">
        <v>0.0</v>
      </c>
      <c r="T1597" s="1">
        <v>0.0</v>
      </c>
      <c r="U1597" s="7">
        <v>0.0</v>
      </c>
      <c r="V1597" s="7"/>
      <c r="W1597" s="7"/>
      <c r="X1597" s="7"/>
      <c r="Y1597" s="7"/>
      <c r="Z1597" s="7"/>
    </row>
    <row r="1598">
      <c r="A1598" s="1" t="s">
        <v>1201</v>
      </c>
      <c r="B1598" s="2">
        <v>-1.4132944</v>
      </c>
      <c r="C1598" s="2">
        <v>-0.3477849</v>
      </c>
      <c r="D1598" s="2">
        <v>-0.7517508</v>
      </c>
      <c r="E1598" s="2">
        <v>1.51013118</v>
      </c>
      <c r="F1598" s="2">
        <v>1.6417501</v>
      </c>
      <c r="G1598" s="2">
        <v>-0.0362494</v>
      </c>
      <c r="H1598" s="2">
        <v>0.46583364</v>
      </c>
      <c r="I1598" s="2">
        <v>0.42743057</v>
      </c>
      <c r="J1598" s="2">
        <v>-0.0948594</v>
      </c>
      <c r="K1598" s="2">
        <v>-0.3431183</v>
      </c>
      <c r="L1598" s="2">
        <v>-0.208103</v>
      </c>
      <c r="M1598" s="2">
        <v>-0.2323816</v>
      </c>
      <c r="N1598" s="2">
        <v>-0.8428876</v>
      </c>
      <c r="O1598" s="2">
        <v>0.11338442</v>
      </c>
      <c r="P1598" s="2">
        <v>0.0</v>
      </c>
      <c r="Q1598" s="2">
        <v>0.0</v>
      </c>
      <c r="R1598" s="7">
        <v>0.0</v>
      </c>
      <c r="S1598" s="1">
        <v>0.0</v>
      </c>
      <c r="T1598" s="1">
        <v>0.0</v>
      </c>
      <c r="U1598" s="7">
        <v>0.0</v>
      </c>
      <c r="V1598" s="7"/>
      <c r="W1598" s="7"/>
      <c r="X1598" s="7"/>
      <c r="Y1598" s="7"/>
      <c r="Z1598" s="7"/>
    </row>
    <row r="1599">
      <c r="A1599" s="1" t="s">
        <v>1206</v>
      </c>
      <c r="B1599" s="2">
        <v>-1.6348009</v>
      </c>
      <c r="C1599" s="2">
        <v>-1.5449773</v>
      </c>
      <c r="D1599" s="2">
        <v>-0.7605329</v>
      </c>
      <c r="E1599" s="2">
        <v>0.09737908</v>
      </c>
      <c r="F1599" s="2">
        <v>-1.2034458</v>
      </c>
      <c r="G1599" s="2">
        <v>-2.1307549</v>
      </c>
      <c r="H1599" s="2">
        <v>1.85300595</v>
      </c>
      <c r="I1599" s="2">
        <v>-1.3558935</v>
      </c>
      <c r="J1599" s="2">
        <v>-1.0693504</v>
      </c>
      <c r="K1599" s="2">
        <v>-1.9712799</v>
      </c>
      <c r="L1599" s="2">
        <v>-1.3018893</v>
      </c>
      <c r="M1599" s="2">
        <v>-1.471429</v>
      </c>
      <c r="N1599" s="2">
        <v>-15.119744</v>
      </c>
      <c r="O1599" s="2">
        <v>-2.7026835</v>
      </c>
      <c r="P1599" s="2">
        <v>0.0</v>
      </c>
      <c r="Q1599" s="2">
        <v>0.0</v>
      </c>
      <c r="R1599" s="7">
        <v>0.0</v>
      </c>
      <c r="S1599" s="1">
        <v>0.0</v>
      </c>
      <c r="T1599" s="1">
        <v>0.0</v>
      </c>
      <c r="U1599" s="7">
        <v>0.0</v>
      </c>
      <c r="V1599" s="7"/>
      <c r="W1599" s="7"/>
      <c r="X1599" s="7"/>
      <c r="Y1599" s="7"/>
      <c r="Z1599" s="7"/>
    </row>
    <row r="1600">
      <c r="A1600" s="1" t="s">
        <v>1284</v>
      </c>
      <c r="B1600" s="2">
        <v>-1.7903266</v>
      </c>
      <c r="C1600" s="2">
        <v>-3.9197001</v>
      </c>
      <c r="D1600" s="2">
        <v>-0.8673813</v>
      </c>
      <c r="E1600" s="2">
        <v>-3.5899585</v>
      </c>
      <c r="F1600" s="2">
        <v>-2.479145</v>
      </c>
      <c r="G1600" s="2">
        <v>-2.3744552</v>
      </c>
      <c r="H1600" s="2">
        <v>3.45358939</v>
      </c>
      <c r="I1600" s="2">
        <v>-2.4822034</v>
      </c>
      <c r="J1600" s="2">
        <v>-2.0836164</v>
      </c>
      <c r="K1600" s="2">
        <v>-3.8153303</v>
      </c>
      <c r="L1600" s="2">
        <v>0.23305906</v>
      </c>
      <c r="M1600" s="2">
        <v>-3.1441018</v>
      </c>
      <c r="N1600" s="2">
        <v>-18.85005</v>
      </c>
      <c r="O1600" s="2">
        <v>-4.4044795</v>
      </c>
      <c r="P1600" s="2">
        <v>0.0</v>
      </c>
      <c r="Q1600" s="2">
        <v>0.0</v>
      </c>
      <c r="R1600" s="7">
        <v>0.0</v>
      </c>
      <c r="S1600" s="1">
        <v>0.0</v>
      </c>
      <c r="T1600" s="1">
        <v>0.0</v>
      </c>
      <c r="U1600" s="7">
        <v>0.0</v>
      </c>
      <c r="V1600" s="7"/>
      <c r="W1600" s="7"/>
      <c r="X1600" s="7"/>
      <c r="Y1600" s="7"/>
      <c r="Z1600" s="7"/>
    </row>
    <row r="1601">
      <c r="A1601" s="1" t="s">
        <v>1234</v>
      </c>
      <c r="B1601" s="2">
        <v>-1.9631331</v>
      </c>
      <c r="C1601" s="2">
        <v>-1.3418041</v>
      </c>
      <c r="D1601" s="2">
        <v>-0.0301581</v>
      </c>
      <c r="E1601" s="2">
        <v>0.4301122</v>
      </c>
      <c r="F1601" s="2">
        <v>-1.4218609</v>
      </c>
      <c r="G1601" s="2">
        <v>-1.2152321</v>
      </c>
      <c r="H1601" s="2">
        <v>2.30892972</v>
      </c>
      <c r="I1601" s="2">
        <v>-2.3883443</v>
      </c>
      <c r="J1601" s="2">
        <v>0.03440979</v>
      </c>
      <c r="K1601" s="2">
        <v>-2.0882197</v>
      </c>
      <c r="L1601" s="2">
        <v>-1.1513062</v>
      </c>
      <c r="M1601" s="2">
        <v>-2.6135609</v>
      </c>
      <c r="N1601" s="2">
        <v>-12.887758</v>
      </c>
      <c r="O1601" s="2">
        <v>-3.1780294</v>
      </c>
      <c r="P1601" s="2">
        <v>0.0</v>
      </c>
      <c r="Q1601" s="2">
        <v>0.0</v>
      </c>
      <c r="R1601" s="7">
        <v>0.0</v>
      </c>
      <c r="S1601" s="1">
        <v>0.0</v>
      </c>
      <c r="T1601" s="1">
        <v>0.0</v>
      </c>
      <c r="U1601" s="7">
        <v>0.0</v>
      </c>
      <c r="V1601" s="7"/>
      <c r="W1601" s="7"/>
      <c r="X1601" s="7"/>
      <c r="Y1601" s="7"/>
      <c r="Z1601" s="7"/>
    </row>
    <row r="1602">
      <c r="A1602" s="1" t="s">
        <v>1209</v>
      </c>
      <c r="B1602" s="2">
        <v>-2.0024073</v>
      </c>
      <c r="C1602" s="2">
        <v>-0.2844298</v>
      </c>
      <c r="D1602" s="2">
        <v>-0.9156826</v>
      </c>
      <c r="E1602" s="2">
        <v>-3.3035898</v>
      </c>
      <c r="F1602" s="2">
        <v>0.73136474</v>
      </c>
      <c r="G1602" s="2">
        <v>-2.0681832</v>
      </c>
      <c r="H1602" s="2">
        <v>1.71719887</v>
      </c>
      <c r="I1602" s="2">
        <v>-1.9190485</v>
      </c>
      <c r="J1602" s="2">
        <v>-1.1687882</v>
      </c>
      <c r="K1602" s="2">
        <v>-1.3595949</v>
      </c>
      <c r="L1602" s="2">
        <v>0.79526207</v>
      </c>
      <c r="M1602" s="2">
        <v>-2.2382802</v>
      </c>
      <c r="N1602" s="2">
        <v>-11.552771</v>
      </c>
      <c r="O1602" s="2">
        <v>-1.7520235</v>
      </c>
      <c r="P1602" s="2">
        <v>0.0</v>
      </c>
      <c r="Q1602" s="2">
        <v>0.0</v>
      </c>
      <c r="R1602" s="7">
        <v>0.0</v>
      </c>
      <c r="S1602" s="1">
        <v>0.0</v>
      </c>
      <c r="T1602" s="1">
        <v>0.0</v>
      </c>
      <c r="U1602" s="7">
        <v>0.0</v>
      </c>
      <c r="V1602" s="7"/>
      <c r="W1602" s="7"/>
      <c r="X1602" s="7"/>
      <c r="Y1602" s="7"/>
      <c r="Z1602" s="7"/>
    </row>
    <row r="1603">
      <c r="A1603" s="1" t="s">
        <v>1286</v>
      </c>
      <c r="B1603" s="2">
        <v>-2.0793847</v>
      </c>
      <c r="C1603" s="2">
        <v>0.28358113</v>
      </c>
      <c r="D1603" s="2">
        <v>0.26550468</v>
      </c>
      <c r="E1603" s="2">
        <v>0.11647033</v>
      </c>
      <c r="F1603" s="2">
        <v>-1.4817801</v>
      </c>
      <c r="G1603" s="2">
        <v>-0.8496816</v>
      </c>
      <c r="H1603" s="2">
        <v>0.95085892</v>
      </c>
      <c r="I1603" s="2">
        <v>-0.1357244</v>
      </c>
      <c r="J1603" s="2">
        <v>-3.4658025</v>
      </c>
      <c r="K1603" s="2">
        <v>-1.386581</v>
      </c>
      <c r="L1603" s="2">
        <v>0.31661143</v>
      </c>
      <c r="M1603" s="2">
        <v>-0.1090501</v>
      </c>
      <c r="N1603" s="2">
        <v>-7.8082109</v>
      </c>
      <c r="O1603" s="2">
        <v>-1.4958161</v>
      </c>
      <c r="P1603" s="2">
        <v>0.0</v>
      </c>
      <c r="Q1603" s="2">
        <v>0.0</v>
      </c>
      <c r="R1603" s="7">
        <v>0.0</v>
      </c>
      <c r="S1603" s="1">
        <v>0.0</v>
      </c>
      <c r="T1603" s="1">
        <v>0.0</v>
      </c>
      <c r="U1603" s="7">
        <v>0.0</v>
      </c>
      <c r="V1603" s="7"/>
      <c r="W1603" s="7"/>
      <c r="X1603" s="7"/>
      <c r="Y1603" s="7"/>
      <c r="Z1603" s="7"/>
    </row>
    <row r="1604">
      <c r="A1604" s="1" t="s">
        <v>1205</v>
      </c>
      <c r="B1604" s="2">
        <v>-2.2851814</v>
      </c>
      <c r="C1604" s="2">
        <v>1.33003213</v>
      </c>
      <c r="D1604" s="2">
        <v>-0.2350728</v>
      </c>
      <c r="E1604" s="2">
        <v>-0.9362754</v>
      </c>
      <c r="F1604" s="2">
        <v>1.14306768</v>
      </c>
      <c r="G1604" s="2">
        <v>-1.267924</v>
      </c>
      <c r="H1604" s="2">
        <v>1.57169129</v>
      </c>
      <c r="I1604" s="2">
        <v>-0.0418652</v>
      </c>
      <c r="J1604" s="2">
        <v>0.21339792</v>
      </c>
      <c r="K1604" s="2">
        <v>-1.6924235</v>
      </c>
      <c r="L1604" s="2">
        <v>0.07385681</v>
      </c>
      <c r="M1604" s="2">
        <v>0.31799908</v>
      </c>
      <c r="N1604" s="2">
        <v>-2.0490229</v>
      </c>
      <c r="O1604" s="2">
        <v>-0.7375513</v>
      </c>
      <c r="P1604" s="2">
        <v>0.0</v>
      </c>
      <c r="Q1604" s="2">
        <v>0.0</v>
      </c>
      <c r="R1604" s="7">
        <v>0.0</v>
      </c>
      <c r="S1604" s="1">
        <v>0.0</v>
      </c>
      <c r="T1604" s="1">
        <v>0.0</v>
      </c>
      <c r="U1604" s="7">
        <v>0.0</v>
      </c>
      <c r="V1604" s="7"/>
      <c r="W1604" s="7"/>
      <c r="X1604" s="7"/>
      <c r="Y1604" s="7"/>
      <c r="Z1604" s="7"/>
    </row>
    <row r="1605">
      <c r="A1605" s="1" t="s">
        <v>1266</v>
      </c>
      <c r="B1605" s="2">
        <v>-2.3181718</v>
      </c>
      <c r="C1605" s="2">
        <v>0.27047319</v>
      </c>
      <c r="D1605" s="2">
        <v>-0.5717185</v>
      </c>
      <c r="E1605" s="2">
        <v>0.22829047</v>
      </c>
      <c r="F1605" s="2">
        <v>0.31579605</v>
      </c>
      <c r="G1605" s="2">
        <v>-0.0988211</v>
      </c>
      <c r="H1605" s="2">
        <v>0.30092504</v>
      </c>
      <c r="I1605" s="2">
        <v>-0.1357244</v>
      </c>
      <c r="J1605" s="2">
        <v>0.84980016</v>
      </c>
      <c r="K1605" s="2">
        <v>-0.3161322</v>
      </c>
      <c r="L1605" s="2">
        <v>-1.1563432</v>
      </c>
      <c r="M1605" s="2">
        <v>-0.1762897</v>
      </c>
      <c r="N1605" s="2">
        <v>-10.25009</v>
      </c>
      <c r="O1605" s="2">
        <v>-1.2566066</v>
      </c>
      <c r="P1605" s="2">
        <v>0.0</v>
      </c>
      <c r="Q1605" s="2">
        <v>0.0</v>
      </c>
      <c r="R1605" s="7">
        <v>0.0</v>
      </c>
      <c r="S1605" s="1">
        <v>0.0</v>
      </c>
      <c r="T1605" s="1">
        <v>0.0</v>
      </c>
      <c r="U1605" s="7">
        <v>0.0</v>
      </c>
      <c r="V1605" s="7"/>
      <c r="W1605" s="7"/>
      <c r="X1605" s="7"/>
      <c r="Y1605" s="7"/>
      <c r="Z1605" s="7"/>
    </row>
    <row r="1606">
      <c r="A1606" s="1" t="s">
        <v>1265</v>
      </c>
      <c r="B1606" s="2">
        <v>-2.4752685</v>
      </c>
      <c r="C1606" s="2">
        <v>-0.09218</v>
      </c>
      <c r="D1606" s="2">
        <v>-0.9830117</v>
      </c>
      <c r="E1606" s="2">
        <v>-0.3499015</v>
      </c>
      <c r="F1606" s="2">
        <v>0.58060029</v>
      </c>
      <c r="G1606" s="2">
        <v>-2.7795247</v>
      </c>
      <c r="H1606" s="2">
        <v>2.66784843</v>
      </c>
      <c r="I1606" s="2">
        <v>-2.8576401</v>
      </c>
      <c r="J1606" s="2">
        <v>-2.8492879</v>
      </c>
      <c r="K1606" s="2">
        <v>-2.4120529</v>
      </c>
      <c r="L1606" s="2">
        <v>0.32943336</v>
      </c>
      <c r="M1606" s="2">
        <v>-2.5597433</v>
      </c>
      <c r="N1606" s="2">
        <v>-11.834697</v>
      </c>
      <c r="O1606" s="2">
        <v>-2.1631586</v>
      </c>
      <c r="P1606" s="2">
        <v>0.0</v>
      </c>
      <c r="Q1606" s="2">
        <v>0.0</v>
      </c>
      <c r="R1606" s="7">
        <v>0.0</v>
      </c>
      <c r="S1606" s="1">
        <v>0.0</v>
      </c>
      <c r="T1606" s="1">
        <v>0.0</v>
      </c>
      <c r="U1606" s="7">
        <v>0.0</v>
      </c>
      <c r="V1606" s="7"/>
      <c r="W1606" s="7"/>
      <c r="X1606" s="7"/>
      <c r="Y1606" s="7"/>
      <c r="Z1606" s="7"/>
    </row>
    <row r="1607">
      <c r="A1607" s="1" t="s">
        <v>1302</v>
      </c>
      <c r="B1607" s="2">
        <v>-2.549104</v>
      </c>
      <c r="C1607" s="2">
        <v>1.69050063</v>
      </c>
      <c r="D1607" s="2">
        <v>-0.3799768</v>
      </c>
      <c r="E1607" s="2">
        <v>-4.1926963</v>
      </c>
      <c r="F1607" s="2">
        <v>2.06698318</v>
      </c>
      <c r="G1607" s="2">
        <v>-1.8870546</v>
      </c>
      <c r="H1607" s="2">
        <v>1.46498572</v>
      </c>
      <c r="I1607" s="2">
        <v>-2.0129076</v>
      </c>
      <c r="J1607" s="2">
        <v>-1.9941224</v>
      </c>
      <c r="K1607" s="2">
        <v>-1.5664883</v>
      </c>
      <c r="L1607" s="2">
        <v>-0.129366</v>
      </c>
      <c r="M1607" s="2">
        <v>0.31799908</v>
      </c>
      <c r="N1607" s="2">
        <v>-13.555387</v>
      </c>
      <c r="O1607" s="2">
        <v>-1.2960516</v>
      </c>
      <c r="P1607" s="2">
        <v>0.0</v>
      </c>
      <c r="Q1607" s="2">
        <v>0.0</v>
      </c>
      <c r="R1607" s="7">
        <v>0.0</v>
      </c>
      <c r="S1607" s="1">
        <v>0.0</v>
      </c>
      <c r="T1607" s="1">
        <v>0.0</v>
      </c>
      <c r="U1607" s="7">
        <v>0.0</v>
      </c>
      <c r="V1607" s="7"/>
      <c r="W1607" s="7"/>
      <c r="X1607" s="7"/>
      <c r="Y1607" s="7"/>
      <c r="Z1607" s="7"/>
    </row>
    <row r="1608">
      <c r="A1608" s="1" t="s">
        <v>1210</v>
      </c>
      <c r="B1608" s="2">
        <v>-2.740762</v>
      </c>
      <c r="C1608" s="2">
        <v>-0.5312962</v>
      </c>
      <c r="D1608" s="2">
        <v>-1.6167839</v>
      </c>
      <c r="E1608" s="2">
        <v>0.03737803</v>
      </c>
      <c r="F1608" s="2">
        <v>0.76422366</v>
      </c>
      <c r="G1608" s="2">
        <v>-1.719099</v>
      </c>
      <c r="H1608" s="2">
        <v>1.40678269</v>
      </c>
      <c r="I1608" s="2">
        <v>-0.8865977</v>
      </c>
      <c r="J1608" s="2">
        <v>0.86968773</v>
      </c>
      <c r="K1608" s="2">
        <v>-1.728405</v>
      </c>
      <c r="L1608" s="2">
        <v>0.37505565</v>
      </c>
      <c r="M1608" s="2">
        <v>-1.9689902</v>
      </c>
      <c r="N1608" s="2">
        <v>-9.1078169</v>
      </c>
      <c r="O1608" s="2">
        <v>-1.5837151</v>
      </c>
      <c r="P1608" s="2">
        <v>0.0</v>
      </c>
      <c r="Q1608" s="2">
        <v>0.0</v>
      </c>
      <c r="R1608" s="7">
        <v>0.0</v>
      </c>
      <c r="S1608" s="1">
        <v>0.0</v>
      </c>
      <c r="T1608" s="1">
        <v>0.0</v>
      </c>
      <c r="U1608" s="7">
        <v>0.0</v>
      </c>
      <c r="V1608" s="7"/>
      <c r="W1608" s="7"/>
      <c r="X1608" s="7"/>
      <c r="Y1608" s="7"/>
      <c r="Z1608" s="7"/>
    </row>
    <row r="1609">
      <c r="A1609" s="1" t="s">
        <v>1296</v>
      </c>
      <c r="B1609" s="2">
        <v>-2.9575556</v>
      </c>
      <c r="C1609" s="2">
        <v>-0.0266402</v>
      </c>
      <c r="D1609" s="2">
        <v>-1.738269</v>
      </c>
      <c r="E1609" s="2">
        <v>-1.5117401</v>
      </c>
      <c r="F1609" s="2">
        <v>3.82203607</v>
      </c>
      <c r="G1609" s="2">
        <v>-1.6104218</v>
      </c>
      <c r="H1609" s="2">
        <v>1.10606701</v>
      </c>
      <c r="I1609" s="2">
        <v>-0.7927385</v>
      </c>
      <c r="J1609" s="2">
        <v>1.13816993</v>
      </c>
      <c r="K1609" s="2">
        <v>-1.1167199</v>
      </c>
      <c r="L1609" s="2">
        <v>0.07385681</v>
      </c>
      <c r="M1609" s="2">
        <v>-0.2636681</v>
      </c>
      <c r="N1609" s="2">
        <v>-8.274337</v>
      </c>
      <c r="O1609" s="2">
        <v>-0.3512221</v>
      </c>
      <c r="P1609" s="2">
        <v>0.0</v>
      </c>
      <c r="Q1609" s="2">
        <v>0.0</v>
      </c>
      <c r="R1609" s="7">
        <v>0.0</v>
      </c>
      <c r="S1609" s="1">
        <v>0.0</v>
      </c>
      <c r="T1609" s="1">
        <v>0.0</v>
      </c>
      <c r="U1609" s="7">
        <v>0.0</v>
      </c>
      <c r="V1609" s="7"/>
      <c r="W1609" s="7"/>
      <c r="X1609" s="7"/>
      <c r="Y1609" s="7"/>
      <c r="Z1609" s="7"/>
    </row>
    <row r="1610">
      <c r="A1610" s="1" t="s">
        <v>1069</v>
      </c>
      <c r="B1610" s="2">
        <v>1.98228117</v>
      </c>
      <c r="C1610" s="2">
        <v>-0.664115</v>
      </c>
      <c r="D1610" s="2">
        <v>-0.1133488</v>
      </c>
      <c r="E1610" s="2">
        <v>-2.1958805</v>
      </c>
      <c r="F1610" s="2">
        <v>0.8987997</v>
      </c>
      <c r="G1610" s="2">
        <v>-2.6247767</v>
      </c>
      <c r="H1610" s="2">
        <v>1.66059664</v>
      </c>
      <c r="I1610" s="2">
        <v>1.28161984</v>
      </c>
      <c r="J1610" s="2">
        <v>-1.9623468</v>
      </c>
      <c r="K1610" s="2">
        <v>-0.983354</v>
      </c>
      <c r="L1610" s="2">
        <v>1.39079991</v>
      </c>
      <c r="M1610" s="2">
        <v>-0.4395832</v>
      </c>
      <c r="N1610" s="2">
        <v>8.23578685</v>
      </c>
      <c r="O1610" s="2">
        <v>0.7241647</v>
      </c>
      <c r="P1610" s="2">
        <v>0.0</v>
      </c>
      <c r="Q1610" s="2">
        <v>0.0</v>
      </c>
      <c r="R1610" s="7">
        <v>0.0</v>
      </c>
      <c r="S1610" s="1">
        <v>0.0</v>
      </c>
      <c r="T1610" s="1">
        <v>0.0</v>
      </c>
      <c r="U1610" s="7">
        <v>1.0</v>
      </c>
      <c r="V1610" s="7"/>
      <c r="W1610" s="7"/>
      <c r="X1610" s="7"/>
      <c r="Y1610" s="7"/>
      <c r="Z1610" s="7"/>
    </row>
    <row r="1611">
      <c r="A1611" s="1" t="s">
        <v>1071</v>
      </c>
      <c r="B1611" s="2">
        <v>1.90153037</v>
      </c>
      <c r="C1611" s="2">
        <v>0.93672857</v>
      </c>
      <c r="D1611" s="2">
        <v>1.10432588</v>
      </c>
      <c r="E1611" s="2">
        <v>-0.2210443</v>
      </c>
      <c r="F1611" s="2">
        <v>-2.0522559</v>
      </c>
      <c r="G1611" s="2">
        <v>0.11933933</v>
      </c>
      <c r="H1611" s="2">
        <v>-0.3902877</v>
      </c>
      <c r="I1611" s="2">
        <v>1.28161984</v>
      </c>
      <c r="J1611" s="2">
        <v>-0.4448534</v>
      </c>
      <c r="K1611" s="2">
        <v>0.31554336</v>
      </c>
      <c r="L1611" s="2">
        <v>0.70023371</v>
      </c>
      <c r="M1611" s="2">
        <v>-0.1045588</v>
      </c>
      <c r="N1611" s="2">
        <v>6.94711665</v>
      </c>
      <c r="O1611" s="2">
        <v>0.57310158</v>
      </c>
      <c r="P1611" s="2">
        <v>0.0</v>
      </c>
      <c r="Q1611" s="2">
        <v>0.0</v>
      </c>
      <c r="R1611" s="7">
        <v>0.0</v>
      </c>
      <c r="S1611" s="1">
        <v>0.0</v>
      </c>
      <c r="T1611" s="1">
        <v>1.0</v>
      </c>
      <c r="U1611" s="7">
        <v>1.0</v>
      </c>
      <c r="V1611" s="7"/>
      <c r="W1611" s="7"/>
      <c r="X1611" s="7"/>
      <c r="Y1611" s="7"/>
      <c r="Z1611" s="7"/>
    </row>
    <row r="1612">
      <c r="A1612" s="1" t="s">
        <v>1072</v>
      </c>
      <c r="B1612" s="2">
        <v>1.83320278</v>
      </c>
      <c r="C1612" s="2">
        <v>0.74427743</v>
      </c>
      <c r="D1612" s="2">
        <v>0.99187108</v>
      </c>
      <c r="E1612" s="2">
        <v>-0.715618</v>
      </c>
      <c r="F1612" s="2">
        <v>-0.1766349</v>
      </c>
      <c r="G1612" s="2">
        <v>0.74368181</v>
      </c>
      <c r="H1612" s="2">
        <v>-0.6865265</v>
      </c>
      <c r="I1612" s="2">
        <v>0.74604556</v>
      </c>
      <c r="J1612" s="2">
        <v>-0.6791723</v>
      </c>
      <c r="K1612" s="2">
        <v>0.09011489</v>
      </c>
      <c r="L1612" s="2">
        <v>-0.6696523</v>
      </c>
      <c r="M1612" s="2">
        <v>0.20748485</v>
      </c>
      <c r="N1612" s="2">
        <v>3.73838675</v>
      </c>
      <c r="O1612" s="2">
        <v>0.60905746</v>
      </c>
      <c r="P1612" s="2">
        <v>0.0</v>
      </c>
      <c r="Q1612" s="2">
        <v>0.0</v>
      </c>
      <c r="R1612" s="7">
        <v>0.0</v>
      </c>
      <c r="S1612" s="1">
        <v>0.0</v>
      </c>
      <c r="T1612" s="1">
        <v>0.0</v>
      </c>
      <c r="U1612" s="7">
        <v>0.0</v>
      </c>
      <c r="V1612" s="7"/>
      <c r="W1612" s="7"/>
      <c r="X1612" s="7"/>
      <c r="Y1612" s="7"/>
      <c r="Z1612" s="7"/>
    </row>
    <row r="1613">
      <c r="A1613" s="1" t="s">
        <v>1068</v>
      </c>
      <c r="B1613" s="2">
        <v>1.74624039</v>
      </c>
      <c r="C1613" s="2">
        <v>0.89007375</v>
      </c>
      <c r="D1613" s="2">
        <v>-1.2185686</v>
      </c>
      <c r="E1613" s="2">
        <v>0.29428075</v>
      </c>
      <c r="F1613" s="2">
        <v>0.12613825</v>
      </c>
      <c r="G1613" s="2">
        <v>0.73994323</v>
      </c>
      <c r="H1613" s="2">
        <v>-0.8118584</v>
      </c>
      <c r="I1613" s="2">
        <v>1.38873469</v>
      </c>
      <c r="J1613" s="2">
        <v>0.69326663</v>
      </c>
      <c r="K1613" s="2">
        <v>0.49803307</v>
      </c>
      <c r="L1613" s="2">
        <v>-0.2483566</v>
      </c>
      <c r="M1613" s="2">
        <v>1.12852583</v>
      </c>
      <c r="N1613" s="2">
        <v>6.48003895</v>
      </c>
      <c r="O1613" s="2">
        <v>1.43133636</v>
      </c>
      <c r="P1613" s="2">
        <v>0.0</v>
      </c>
      <c r="Q1613" s="2">
        <v>0.0</v>
      </c>
      <c r="R1613" s="7">
        <v>0.0</v>
      </c>
      <c r="S1613" s="1">
        <v>0.0</v>
      </c>
      <c r="T1613" s="1">
        <v>1.0</v>
      </c>
      <c r="U1613" s="7">
        <v>1.0</v>
      </c>
      <c r="V1613" s="7"/>
      <c r="W1613" s="7"/>
      <c r="X1613" s="7"/>
      <c r="Y1613" s="7"/>
      <c r="Z1613" s="7"/>
    </row>
    <row r="1614">
      <c r="A1614" s="1" t="s">
        <v>1288</v>
      </c>
      <c r="B1614" s="2">
        <v>1.7027592</v>
      </c>
      <c r="C1614" s="2">
        <v>0.98629932</v>
      </c>
      <c r="D1614" s="2">
        <v>0.93388657</v>
      </c>
      <c r="E1614" s="2">
        <v>-2.2581345</v>
      </c>
      <c r="F1614" s="2">
        <v>1.35295949</v>
      </c>
      <c r="G1614" s="2">
        <v>0.8109762</v>
      </c>
      <c r="H1614" s="2">
        <v>-0.8802212</v>
      </c>
      <c r="I1614" s="2">
        <v>-0.9677921</v>
      </c>
      <c r="J1614" s="2">
        <v>2.05454749</v>
      </c>
      <c r="K1614" s="2">
        <v>0.03644144</v>
      </c>
      <c r="L1614" s="2">
        <v>1.33600346</v>
      </c>
      <c r="M1614" s="2">
        <v>1.64802045</v>
      </c>
      <c r="N1614" s="2">
        <v>9.34975389</v>
      </c>
      <c r="O1614" s="2">
        <v>1.71664313</v>
      </c>
      <c r="P1614" s="2">
        <v>0.0</v>
      </c>
      <c r="Q1614" s="2">
        <v>0.0</v>
      </c>
      <c r="R1614" s="7">
        <v>0.0</v>
      </c>
      <c r="S1614" s="1">
        <v>0.0</v>
      </c>
      <c r="T1614" s="1">
        <v>0.0</v>
      </c>
      <c r="U1614" s="7">
        <v>1.0</v>
      </c>
      <c r="V1614" s="7"/>
      <c r="W1614" s="7"/>
      <c r="X1614" s="7"/>
      <c r="Y1614" s="7"/>
      <c r="Z1614" s="7"/>
    </row>
    <row r="1615">
      <c r="A1615" s="1" t="s">
        <v>1077</v>
      </c>
      <c r="B1615" s="2">
        <v>1.57024508</v>
      </c>
      <c r="C1615" s="2">
        <v>-0.4512524</v>
      </c>
      <c r="D1615" s="2">
        <v>1.54535955</v>
      </c>
      <c r="E1615" s="2">
        <v>-0.0550335</v>
      </c>
      <c r="F1615" s="2">
        <v>-1.2225787</v>
      </c>
      <c r="G1615" s="2">
        <v>0.35113115</v>
      </c>
      <c r="H1615" s="2">
        <v>0.23637141</v>
      </c>
      <c r="I1615" s="2">
        <v>-1.7175961</v>
      </c>
      <c r="J1615" s="2">
        <v>-0.0989542</v>
      </c>
      <c r="K1615" s="2">
        <v>-0.5324971</v>
      </c>
      <c r="L1615" s="2">
        <v>-0.886257</v>
      </c>
      <c r="M1615" s="2">
        <v>-0.9269535</v>
      </c>
      <c r="N1615" s="2">
        <v>0.549706</v>
      </c>
      <c r="O1615" s="2">
        <v>-0.7636421</v>
      </c>
      <c r="P1615" s="2">
        <v>0.0</v>
      </c>
      <c r="Q1615" s="2">
        <v>0.0</v>
      </c>
      <c r="R1615" s="7">
        <v>0.0</v>
      </c>
      <c r="S1615" s="1">
        <v>0.0</v>
      </c>
      <c r="T1615" s="1">
        <v>0.0</v>
      </c>
      <c r="U1615" s="7">
        <v>0.0</v>
      </c>
      <c r="V1615" s="7"/>
      <c r="W1615" s="7"/>
      <c r="X1615" s="7"/>
      <c r="Y1615" s="7"/>
      <c r="Z1615" s="7"/>
    </row>
    <row r="1616">
      <c r="A1616" s="1" t="s">
        <v>1088</v>
      </c>
      <c r="B1616" s="2">
        <v>1.26380618</v>
      </c>
      <c r="C1616" s="2">
        <v>-0.0576023</v>
      </c>
      <c r="D1616" s="2">
        <v>0.74939041</v>
      </c>
      <c r="E1616" s="2">
        <v>0.10751866</v>
      </c>
      <c r="F1616" s="2">
        <v>-0.5187293</v>
      </c>
      <c r="G1616" s="2">
        <v>1.62598614</v>
      </c>
      <c r="H1616" s="2">
        <v>-0.9713716</v>
      </c>
      <c r="I1616" s="2">
        <v>-0.5393327</v>
      </c>
      <c r="J1616" s="2">
        <v>0.24694504</v>
      </c>
      <c r="K1616" s="2">
        <v>0.65905341</v>
      </c>
      <c r="L1616" s="2">
        <v>-0.3630143</v>
      </c>
      <c r="M1616" s="2">
        <v>0.12370316</v>
      </c>
      <c r="N1616" s="2">
        <v>1.5480349</v>
      </c>
      <c r="O1616" s="2">
        <v>0.38286299</v>
      </c>
      <c r="P1616" s="2">
        <v>0.0</v>
      </c>
      <c r="Q1616" s="2">
        <v>0.0</v>
      </c>
      <c r="R1616" s="7">
        <v>0.0</v>
      </c>
      <c r="S1616" s="1">
        <v>0.0</v>
      </c>
      <c r="T1616" s="1">
        <v>0.0</v>
      </c>
      <c r="U1616" s="7">
        <v>0.0</v>
      </c>
      <c r="V1616" s="7"/>
      <c r="W1616" s="7"/>
      <c r="X1616" s="7"/>
      <c r="Y1616" s="7"/>
      <c r="Z1616" s="7"/>
    </row>
    <row r="1617">
      <c r="A1617" s="1" t="s">
        <v>1087</v>
      </c>
      <c r="B1617" s="2">
        <v>1.22446605</v>
      </c>
      <c r="C1617" s="2">
        <v>1.33037864</v>
      </c>
      <c r="D1617" s="2">
        <v>1.1113543</v>
      </c>
      <c r="E1617" s="2">
        <v>-0.9784683</v>
      </c>
      <c r="F1617" s="2">
        <v>-0.276904</v>
      </c>
      <c r="G1617" s="2">
        <v>0.80349905</v>
      </c>
      <c r="H1617" s="2">
        <v>-0.4928319</v>
      </c>
      <c r="I1617" s="2">
        <v>-0.2179881</v>
      </c>
      <c r="J1617" s="2">
        <v>-0.4002213</v>
      </c>
      <c r="K1617" s="2">
        <v>0.20819647</v>
      </c>
      <c r="L1617" s="2">
        <v>-1.4921902</v>
      </c>
      <c r="M1617" s="2">
        <v>0.97051776</v>
      </c>
      <c r="N1617" s="2">
        <v>1.93324403</v>
      </c>
      <c r="O1617" s="2">
        <v>0.32892881</v>
      </c>
      <c r="P1617" s="2">
        <v>0.0</v>
      </c>
      <c r="Q1617" s="2">
        <v>0.0</v>
      </c>
      <c r="R1617" s="7">
        <v>0.0</v>
      </c>
      <c r="S1617" s="1">
        <v>0.0</v>
      </c>
      <c r="T1617" s="1">
        <v>0.0</v>
      </c>
      <c r="U1617" s="7">
        <v>0.0</v>
      </c>
      <c r="V1617" s="7"/>
      <c r="W1617" s="7"/>
      <c r="X1617" s="7"/>
      <c r="Y1617" s="7"/>
      <c r="Z1617" s="7"/>
    </row>
    <row r="1618">
      <c r="A1618" s="1" t="s">
        <v>1089</v>
      </c>
      <c r="B1618" s="2">
        <v>1.22239552</v>
      </c>
      <c r="C1618" s="2">
        <v>0.09110991</v>
      </c>
      <c r="D1618" s="2">
        <v>-0.4015142</v>
      </c>
      <c r="E1618" s="2">
        <v>0.59517523</v>
      </c>
      <c r="F1618" s="2">
        <v>-0.2395489</v>
      </c>
      <c r="G1618" s="2">
        <v>-0.2059169</v>
      </c>
      <c r="H1618" s="2">
        <v>-0.025686</v>
      </c>
      <c r="I1618" s="2">
        <v>-0.2179881</v>
      </c>
      <c r="J1618" s="2">
        <v>-0.7238044</v>
      </c>
      <c r="K1618" s="2">
        <v>-0.1460483</v>
      </c>
      <c r="L1618" s="2">
        <v>-0.3272867</v>
      </c>
      <c r="M1618" s="2">
        <v>-1.1186767</v>
      </c>
      <c r="N1618" s="2">
        <v>0.5882116</v>
      </c>
      <c r="O1618" s="2">
        <v>-0.020383</v>
      </c>
      <c r="P1618" s="2">
        <v>0.0</v>
      </c>
      <c r="Q1618" s="2">
        <v>0.0</v>
      </c>
      <c r="R1618" s="7">
        <v>0.0</v>
      </c>
      <c r="S1618" s="1">
        <v>0.0</v>
      </c>
      <c r="T1618" s="1">
        <v>0.0</v>
      </c>
      <c r="U1618" s="7">
        <v>1.0</v>
      </c>
      <c r="V1618" s="7"/>
      <c r="W1618" s="7"/>
      <c r="X1618" s="7"/>
      <c r="Y1618" s="7"/>
      <c r="Z1618" s="7"/>
    </row>
    <row r="1619">
      <c r="A1619" s="1" t="s">
        <v>1083</v>
      </c>
      <c r="B1619" s="2">
        <v>1.18719646</v>
      </c>
      <c r="C1619" s="2">
        <v>2.23723176</v>
      </c>
      <c r="D1619" s="2">
        <v>0.41378311</v>
      </c>
      <c r="E1619" s="2">
        <v>0.12827</v>
      </c>
      <c r="F1619" s="2">
        <v>0.12810431</v>
      </c>
      <c r="G1619" s="2">
        <v>0.75489754</v>
      </c>
      <c r="H1619" s="2">
        <v>-1.2790042</v>
      </c>
      <c r="I1619" s="2">
        <v>1.28161984</v>
      </c>
      <c r="J1619" s="2">
        <v>-0.4448534</v>
      </c>
      <c r="K1619" s="2">
        <v>1.38901226</v>
      </c>
      <c r="L1619" s="2">
        <v>0.36262757</v>
      </c>
      <c r="M1619" s="2">
        <v>2.10742057</v>
      </c>
      <c r="N1619" s="2">
        <v>8.28492944</v>
      </c>
      <c r="O1619" s="2">
        <v>2.15283725</v>
      </c>
      <c r="P1619" s="2">
        <v>0.0</v>
      </c>
      <c r="Q1619" s="2">
        <v>0.0</v>
      </c>
      <c r="R1619" s="7">
        <v>0.0</v>
      </c>
      <c r="S1619" s="1">
        <v>0.0</v>
      </c>
      <c r="T1619" s="1">
        <v>0.0</v>
      </c>
      <c r="U1619" s="7">
        <v>0.0</v>
      </c>
      <c r="V1619" s="7"/>
      <c r="W1619" s="7"/>
      <c r="X1619" s="7"/>
      <c r="Y1619" s="7"/>
      <c r="Z1619" s="7"/>
    </row>
    <row r="1620">
      <c r="A1620" s="1" t="s">
        <v>1082</v>
      </c>
      <c r="B1620" s="2">
        <v>1.18098486</v>
      </c>
      <c r="C1620" s="2">
        <v>-0.4920754</v>
      </c>
      <c r="D1620" s="2">
        <v>-0.5209974</v>
      </c>
      <c r="E1620" s="2">
        <v>-1.3692853</v>
      </c>
      <c r="F1620" s="2">
        <v>1.26252074</v>
      </c>
      <c r="G1620" s="2">
        <v>0.09690787</v>
      </c>
      <c r="H1620" s="2">
        <v>-0.3788939</v>
      </c>
      <c r="I1620" s="2">
        <v>0.53181586</v>
      </c>
      <c r="J1620" s="2">
        <v>0.69326663</v>
      </c>
      <c r="K1620" s="2">
        <v>0.68052278</v>
      </c>
      <c r="L1620" s="2">
        <v>0.48405781</v>
      </c>
      <c r="M1620" s="2">
        <v>1.19979551</v>
      </c>
      <c r="N1620" s="2">
        <v>4.83192828</v>
      </c>
      <c r="O1620" s="2">
        <v>1.33225485</v>
      </c>
      <c r="P1620" s="2">
        <v>0.0</v>
      </c>
      <c r="Q1620" s="2">
        <v>0.0</v>
      </c>
      <c r="R1620" s="7">
        <v>0.0</v>
      </c>
      <c r="S1620" s="1">
        <v>0.0</v>
      </c>
      <c r="T1620" s="1">
        <v>0.0</v>
      </c>
      <c r="U1620" s="7">
        <v>1.0</v>
      </c>
      <c r="V1620" s="7"/>
      <c r="W1620" s="7"/>
      <c r="X1620" s="7"/>
      <c r="Y1620" s="7"/>
      <c r="Z1620" s="7"/>
    </row>
    <row r="1621">
      <c r="A1621" s="1" t="s">
        <v>1114</v>
      </c>
      <c r="B1621" s="2">
        <v>1.17891432</v>
      </c>
      <c r="C1621" s="2">
        <v>-0.0051157</v>
      </c>
      <c r="D1621" s="2">
        <v>0.63166429</v>
      </c>
      <c r="E1621" s="2">
        <v>-0.1553317</v>
      </c>
      <c r="F1621" s="2">
        <v>-0.8863825</v>
      </c>
      <c r="G1621" s="2">
        <v>0.95678073</v>
      </c>
      <c r="H1621" s="2">
        <v>-0.3105311</v>
      </c>
      <c r="I1621" s="2">
        <v>-0.6464475</v>
      </c>
      <c r="J1621" s="2">
        <v>1.19537842</v>
      </c>
      <c r="K1621" s="2">
        <v>0.74493092</v>
      </c>
      <c r="L1621" s="2">
        <v>-0.0800383</v>
      </c>
      <c r="M1621" s="2">
        <v>0.64485232</v>
      </c>
      <c r="N1621" s="2">
        <v>4.61231365</v>
      </c>
      <c r="O1621" s="2">
        <v>0.46043872</v>
      </c>
      <c r="P1621" s="2">
        <v>0.0</v>
      </c>
      <c r="Q1621" s="2">
        <v>0.0</v>
      </c>
      <c r="R1621" s="7">
        <v>0.0</v>
      </c>
      <c r="S1621" s="1">
        <v>0.0</v>
      </c>
      <c r="T1621" s="1">
        <v>0.0</v>
      </c>
      <c r="U1621" s="7">
        <v>0.0</v>
      </c>
      <c r="V1621" s="7"/>
      <c r="W1621" s="7"/>
      <c r="X1621" s="7"/>
      <c r="Y1621" s="7"/>
      <c r="Z1621" s="7"/>
    </row>
    <row r="1622">
      <c r="A1622" s="1" t="s">
        <v>1263</v>
      </c>
      <c r="B1622" s="2">
        <v>1.11058673</v>
      </c>
      <c r="C1622" s="2">
        <v>0.51683517</v>
      </c>
      <c r="D1622" s="2">
        <v>0.95321474</v>
      </c>
      <c r="E1622" s="2">
        <v>0.55021398</v>
      </c>
      <c r="F1622" s="2">
        <v>0.38172601</v>
      </c>
      <c r="G1622" s="2">
        <v>0.03335205</v>
      </c>
      <c r="H1622" s="2">
        <v>-0.1738055</v>
      </c>
      <c r="I1622" s="2">
        <v>-0.6464475</v>
      </c>
      <c r="J1622" s="2">
        <v>0.50357995</v>
      </c>
      <c r="K1622" s="2">
        <v>0.88448187</v>
      </c>
      <c r="L1622" s="2">
        <v>0.82951343</v>
      </c>
      <c r="M1622" s="2">
        <v>1.4826771</v>
      </c>
      <c r="N1622" s="2">
        <v>9.21361617</v>
      </c>
      <c r="O1622" s="2">
        <v>1.5940646</v>
      </c>
      <c r="P1622" s="2">
        <v>0.0</v>
      </c>
      <c r="Q1622" s="2">
        <v>0.0</v>
      </c>
      <c r="R1622" s="7">
        <v>0.0</v>
      </c>
      <c r="S1622" s="1">
        <v>0.0</v>
      </c>
      <c r="T1622" s="1">
        <v>1.0</v>
      </c>
      <c r="U1622" s="7">
        <v>1.0</v>
      </c>
      <c r="V1622" s="7"/>
      <c r="W1622" s="7"/>
      <c r="X1622" s="7"/>
      <c r="Y1622" s="7"/>
      <c r="Z1622" s="7"/>
    </row>
    <row r="1623">
      <c r="A1623" s="1" t="s">
        <v>1256</v>
      </c>
      <c r="B1623" s="2">
        <v>1.10023407</v>
      </c>
      <c r="C1623" s="2">
        <v>1.33621049</v>
      </c>
      <c r="D1623" s="2">
        <v>-0.46477</v>
      </c>
      <c r="E1623" s="2">
        <v>-0.8505017</v>
      </c>
      <c r="F1623" s="2">
        <v>1.35295949</v>
      </c>
      <c r="G1623" s="2">
        <v>0.46702706</v>
      </c>
      <c r="H1623" s="2">
        <v>-1.2220352</v>
      </c>
      <c r="I1623" s="2">
        <v>1.17450498</v>
      </c>
      <c r="J1623" s="2">
        <v>1.1061141</v>
      </c>
      <c r="K1623" s="2">
        <v>2.59129743</v>
      </c>
      <c r="L1623" s="2">
        <v>0.17353263</v>
      </c>
      <c r="M1623" s="2">
        <v>1.00776575</v>
      </c>
      <c r="N1623" s="2">
        <v>7.14833942</v>
      </c>
      <c r="O1623" s="2">
        <v>2.19009711</v>
      </c>
      <c r="P1623" s="2">
        <v>0.0</v>
      </c>
      <c r="Q1623" s="2">
        <v>0.0</v>
      </c>
      <c r="R1623" s="7">
        <v>0.0</v>
      </c>
      <c r="S1623" s="1">
        <v>0.0</v>
      </c>
      <c r="T1623" s="1">
        <v>0.0</v>
      </c>
      <c r="U1623" s="7">
        <v>0.0</v>
      </c>
      <c r="V1623" s="7"/>
      <c r="W1623" s="7"/>
      <c r="X1623" s="7"/>
      <c r="Y1623" s="7"/>
      <c r="Z1623" s="7"/>
    </row>
    <row r="1624">
      <c r="A1624" s="1" t="s">
        <v>1240</v>
      </c>
      <c r="B1624" s="2">
        <v>1.04432967</v>
      </c>
      <c r="C1624" s="2">
        <v>-0.308372</v>
      </c>
      <c r="D1624" s="2">
        <v>0.33998465</v>
      </c>
      <c r="E1624" s="2">
        <v>0.43262304</v>
      </c>
      <c r="F1624" s="2">
        <v>0.67663496</v>
      </c>
      <c r="G1624" s="2">
        <v>0.53058288</v>
      </c>
      <c r="H1624" s="2">
        <v>-0.9941592</v>
      </c>
      <c r="I1624" s="2">
        <v>-0.4322178</v>
      </c>
      <c r="J1624" s="2">
        <v>-0.891175</v>
      </c>
      <c r="K1624" s="2">
        <v>0.74493092</v>
      </c>
      <c r="L1624" s="2">
        <v>-0.2483566</v>
      </c>
      <c r="M1624" s="2">
        <v>0.3272521</v>
      </c>
      <c r="N1624" s="2">
        <v>-0.0743033</v>
      </c>
      <c r="O1624" s="2">
        <v>0.82226137</v>
      </c>
      <c r="P1624" s="2">
        <v>0.0</v>
      </c>
      <c r="Q1624" s="2">
        <v>0.0</v>
      </c>
      <c r="R1624" s="7">
        <v>0.0</v>
      </c>
      <c r="S1624" s="1">
        <v>0.0</v>
      </c>
      <c r="T1624" s="1">
        <v>0.0</v>
      </c>
      <c r="U1624" s="7">
        <v>0.0</v>
      </c>
      <c r="V1624" s="7"/>
      <c r="W1624" s="7"/>
      <c r="X1624" s="7"/>
      <c r="Y1624" s="7"/>
      <c r="Z1624" s="7"/>
    </row>
    <row r="1625">
      <c r="A1625" s="1" t="s">
        <v>1085</v>
      </c>
      <c r="B1625" s="2">
        <v>1.04018861</v>
      </c>
      <c r="C1625" s="2">
        <v>-0.2588013</v>
      </c>
      <c r="D1625" s="2">
        <v>0.87063074</v>
      </c>
      <c r="E1625" s="2">
        <v>-0.684491</v>
      </c>
      <c r="F1625" s="2">
        <v>0.46626657</v>
      </c>
      <c r="G1625" s="2">
        <v>1.17361824</v>
      </c>
      <c r="H1625" s="2">
        <v>-0.3561063</v>
      </c>
      <c r="I1625" s="2">
        <v>-0.0037584</v>
      </c>
      <c r="J1625" s="2">
        <v>-0.032006</v>
      </c>
      <c r="K1625" s="2">
        <v>0.94889001</v>
      </c>
      <c r="L1625" s="2">
        <v>-0.2483566</v>
      </c>
      <c r="M1625" s="2">
        <v>0.29880374</v>
      </c>
      <c r="N1625" s="2">
        <v>3.84917951</v>
      </c>
      <c r="O1625" s="2">
        <v>0.6970204</v>
      </c>
      <c r="P1625" s="2">
        <v>0.0</v>
      </c>
      <c r="Q1625" s="2">
        <v>0.0</v>
      </c>
      <c r="R1625" s="7">
        <v>0.0</v>
      </c>
      <c r="S1625" s="1">
        <v>0.0</v>
      </c>
      <c r="T1625" s="1">
        <v>0.0</v>
      </c>
      <c r="U1625" s="7">
        <v>0.0</v>
      </c>
      <c r="V1625" s="7"/>
      <c r="W1625" s="7"/>
      <c r="X1625" s="7"/>
      <c r="Y1625" s="7"/>
      <c r="Z1625" s="7"/>
    </row>
    <row r="1626">
      <c r="A1626" s="1" t="s">
        <v>1102</v>
      </c>
      <c r="B1626" s="2">
        <v>1.03190647</v>
      </c>
      <c r="C1626" s="2">
        <v>0.07944621</v>
      </c>
      <c r="D1626" s="2">
        <v>-1.1816694</v>
      </c>
      <c r="E1626" s="2">
        <v>0.74043463</v>
      </c>
      <c r="F1626" s="2">
        <v>-1.8025663</v>
      </c>
      <c r="G1626" s="2">
        <v>0.71377318</v>
      </c>
      <c r="H1626" s="2">
        <v>-0.8688274</v>
      </c>
      <c r="I1626" s="2">
        <v>0.31758615</v>
      </c>
      <c r="J1626" s="2">
        <v>-1.0808617</v>
      </c>
      <c r="K1626" s="2">
        <v>0.43362494</v>
      </c>
      <c r="L1626" s="2">
        <v>0.42953897</v>
      </c>
      <c r="M1626" s="2">
        <v>0.25581574</v>
      </c>
      <c r="N1626" s="2">
        <v>-1.0052055</v>
      </c>
      <c r="O1626" s="2">
        <v>0.29256172</v>
      </c>
      <c r="P1626" s="2">
        <v>0.0</v>
      </c>
      <c r="Q1626" s="2">
        <v>0.0</v>
      </c>
      <c r="R1626" s="7">
        <v>0.0</v>
      </c>
      <c r="S1626" s="1">
        <v>0.0</v>
      </c>
      <c r="T1626" s="1">
        <v>0.0</v>
      </c>
      <c r="U1626" s="7">
        <v>0.0</v>
      </c>
      <c r="V1626" s="7"/>
      <c r="W1626" s="7"/>
      <c r="X1626" s="7"/>
      <c r="Y1626" s="7"/>
      <c r="Z1626" s="7"/>
    </row>
    <row r="1627">
      <c r="A1627" s="1" t="s">
        <v>1094</v>
      </c>
      <c r="B1627" s="2">
        <v>1.01327168</v>
      </c>
      <c r="C1627" s="2">
        <v>0.29522476</v>
      </c>
      <c r="D1627" s="2">
        <v>-0.1045632</v>
      </c>
      <c r="E1627" s="2">
        <v>-0.4216406</v>
      </c>
      <c r="F1627" s="2">
        <v>0.94205302</v>
      </c>
      <c r="G1627" s="2">
        <v>0.90070207</v>
      </c>
      <c r="H1627" s="2">
        <v>-1.2220352</v>
      </c>
      <c r="I1627" s="2">
        <v>0.85316042</v>
      </c>
      <c r="J1627" s="2">
        <v>0.87179527</v>
      </c>
      <c r="K1627" s="2">
        <v>1.28166537</v>
      </c>
      <c r="L1627" s="2">
        <v>0.29263415</v>
      </c>
      <c r="M1627" s="2">
        <v>1.03639478</v>
      </c>
      <c r="N1627" s="2">
        <v>4.53934669</v>
      </c>
      <c r="O1627" s="2">
        <v>1.53670071</v>
      </c>
      <c r="P1627" s="2">
        <v>0.0</v>
      </c>
      <c r="Q1627" s="2">
        <v>0.0</v>
      </c>
      <c r="R1627" s="7">
        <v>0.0</v>
      </c>
      <c r="S1627" s="1">
        <v>0.0</v>
      </c>
      <c r="T1627" s="1">
        <v>0.0</v>
      </c>
      <c r="U1627" s="7">
        <v>0.0</v>
      </c>
      <c r="V1627" s="7"/>
      <c r="W1627" s="7"/>
      <c r="X1627" s="7"/>
      <c r="Y1627" s="7"/>
      <c r="Z1627" s="7"/>
    </row>
    <row r="1628">
      <c r="A1628" s="1" t="s">
        <v>1098</v>
      </c>
      <c r="B1628" s="2">
        <v>1.01120114</v>
      </c>
      <c r="C1628" s="2">
        <v>-0.0838457</v>
      </c>
      <c r="D1628" s="2">
        <v>-8.94E-4</v>
      </c>
      <c r="E1628" s="2">
        <v>1.38718483</v>
      </c>
      <c r="F1628" s="2">
        <v>0.16349338</v>
      </c>
      <c r="G1628" s="2">
        <v>1.07267664</v>
      </c>
      <c r="H1628" s="2">
        <v>-0.2649559</v>
      </c>
      <c r="I1628" s="2">
        <v>-0.8606773</v>
      </c>
      <c r="J1628" s="2">
        <v>1.02800783</v>
      </c>
      <c r="K1628" s="2">
        <v>0.18672709</v>
      </c>
      <c r="L1628" s="2">
        <v>1.58527003</v>
      </c>
      <c r="M1628" s="2">
        <v>0.77814288</v>
      </c>
      <c r="N1628" s="2">
        <v>8.77321296</v>
      </c>
      <c r="O1628" s="2">
        <v>1.29333426</v>
      </c>
      <c r="P1628" s="2">
        <v>0.0</v>
      </c>
      <c r="Q1628" s="2">
        <v>0.0</v>
      </c>
      <c r="R1628" s="7">
        <v>0.0</v>
      </c>
      <c r="S1628" s="1">
        <v>0.0</v>
      </c>
      <c r="T1628" s="1">
        <v>0.0</v>
      </c>
      <c r="U1628" s="7">
        <v>0.0</v>
      </c>
      <c r="V1628" s="7"/>
      <c r="W1628" s="7"/>
      <c r="X1628" s="7"/>
      <c r="Y1628" s="7"/>
      <c r="Z1628" s="7"/>
    </row>
    <row r="1629">
      <c r="A1629" s="1" t="s">
        <v>1110</v>
      </c>
      <c r="B1629" s="2">
        <v>0.99256634</v>
      </c>
      <c r="C1629" s="2">
        <v>0.24856994</v>
      </c>
      <c r="D1629" s="2">
        <v>1.12013983</v>
      </c>
      <c r="E1629" s="2">
        <v>0.91336249</v>
      </c>
      <c r="F1629" s="2">
        <v>-0.7114032</v>
      </c>
      <c r="G1629" s="2">
        <v>0.8782706</v>
      </c>
      <c r="H1629" s="2">
        <v>-1.3359732</v>
      </c>
      <c r="I1629" s="2">
        <v>-0.2179881</v>
      </c>
      <c r="J1629" s="2">
        <v>-0.2328507</v>
      </c>
      <c r="K1629" s="2">
        <v>1.26019599</v>
      </c>
      <c r="L1629" s="2">
        <v>-0.3041943</v>
      </c>
      <c r="M1629" s="2">
        <v>0.54304569</v>
      </c>
      <c r="N1629" s="2">
        <v>0.95104504</v>
      </c>
      <c r="O1629" s="2">
        <v>0.74090997</v>
      </c>
      <c r="P1629" s="2">
        <v>0.0</v>
      </c>
      <c r="Q1629" s="2">
        <v>0.0</v>
      </c>
      <c r="R1629" s="7">
        <v>0.0</v>
      </c>
      <c r="S1629" s="1">
        <v>0.0</v>
      </c>
      <c r="T1629" s="1">
        <v>0.0</v>
      </c>
      <c r="U1629" s="7">
        <v>0.0</v>
      </c>
      <c r="V1629" s="7"/>
      <c r="W1629" s="7"/>
      <c r="X1629" s="7"/>
      <c r="Y1629" s="7"/>
      <c r="Z1629" s="7"/>
    </row>
    <row r="1630">
      <c r="A1630" s="1" t="s">
        <v>1131</v>
      </c>
      <c r="B1630" s="2">
        <v>0.96564941</v>
      </c>
      <c r="C1630" s="2">
        <v>-0.6816106</v>
      </c>
      <c r="D1630" s="2">
        <v>0.48406736</v>
      </c>
      <c r="E1630" s="2">
        <v>-0.6360711</v>
      </c>
      <c r="F1630" s="2">
        <v>1.03838994</v>
      </c>
      <c r="G1630" s="2">
        <v>0.87079345</v>
      </c>
      <c r="H1630" s="2">
        <v>-0.9371902</v>
      </c>
      <c r="I1630" s="2">
        <v>-0.4322178</v>
      </c>
      <c r="J1630" s="2">
        <v>0.93874351</v>
      </c>
      <c r="K1630" s="2">
        <v>0.97035939</v>
      </c>
      <c r="L1630" s="2">
        <v>0.88831442</v>
      </c>
      <c r="M1630" s="2">
        <v>-0.0037372</v>
      </c>
      <c r="N1630" s="2">
        <v>3.13272797</v>
      </c>
      <c r="O1630" s="2">
        <v>1.0047089</v>
      </c>
      <c r="P1630" s="2">
        <v>0.0</v>
      </c>
      <c r="Q1630" s="2">
        <v>0.0</v>
      </c>
      <c r="R1630" s="7">
        <v>0.0</v>
      </c>
      <c r="S1630" s="1">
        <v>0.0</v>
      </c>
      <c r="T1630" s="1">
        <v>0.0</v>
      </c>
      <c r="U1630" s="7">
        <v>0.0</v>
      </c>
      <c r="V1630" s="7"/>
      <c r="W1630" s="7"/>
      <c r="X1630" s="7"/>
      <c r="Y1630" s="7"/>
      <c r="Z1630" s="7"/>
    </row>
    <row r="1631">
      <c r="A1631" s="1" t="s">
        <v>1154</v>
      </c>
      <c r="B1631" s="2">
        <v>0.95115568</v>
      </c>
      <c r="C1631" s="2">
        <v>-0.3841861</v>
      </c>
      <c r="D1631" s="2">
        <v>-1.4592922</v>
      </c>
      <c r="E1631" s="2">
        <v>1.46673165</v>
      </c>
      <c r="F1631" s="2">
        <v>-2.5221441</v>
      </c>
      <c r="G1631" s="2">
        <v>-0.0937596</v>
      </c>
      <c r="H1631" s="2">
        <v>0.54400406</v>
      </c>
      <c r="I1631" s="2">
        <v>-0.325103</v>
      </c>
      <c r="J1631" s="2">
        <v>-0.1101122</v>
      </c>
      <c r="K1631" s="2">
        <v>-0.9189459</v>
      </c>
      <c r="L1631" s="2">
        <v>0.38359845</v>
      </c>
      <c r="M1631" s="2">
        <v>-0.5594405</v>
      </c>
      <c r="N1631" s="2">
        <v>0.69833518</v>
      </c>
      <c r="O1631" s="2">
        <v>-0.6686536</v>
      </c>
      <c r="P1631" s="2">
        <v>0.0</v>
      </c>
      <c r="Q1631" s="2">
        <v>0.0</v>
      </c>
      <c r="R1631" s="7">
        <v>0.0</v>
      </c>
      <c r="S1631" s="1">
        <v>0.0</v>
      </c>
      <c r="T1631" s="1">
        <v>0.0</v>
      </c>
      <c r="U1631" s="7">
        <v>0.0</v>
      </c>
      <c r="V1631" s="7"/>
      <c r="W1631" s="7"/>
      <c r="X1631" s="7"/>
      <c r="Y1631" s="7"/>
      <c r="Z1631" s="7"/>
    </row>
    <row r="1632">
      <c r="A1632" s="1" t="s">
        <v>1106</v>
      </c>
      <c r="B1632" s="2">
        <v>0.89525129</v>
      </c>
      <c r="C1632" s="2">
        <v>-1.2764596</v>
      </c>
      <c r="D1632" s="2">
        <v>-0.2310749</v>
      </c>
      <c r="E1632" s="2">
        <v>0.20781682</v>
      </c>
      <c r="F1632" s="2">
        <v>-0.0626035</v>
      </c>
      <c r="G1632" s="2">
        <v>0.74368181</v>
      </c>
      <c r="H1632" s="2">
        <v>-0.1965931</v>
      </c>
      <c r="I1632" s="2">
        <v>-0.7535624</v>
      </c>
      <c r="J1632" s="2">
        <v>0.55937015</v>
      </c>
      <c r="K1632" s="2">
        <v>0.85227781</v>
      </c>
      <c r="L1632" s="2">
        <v>-0.4403459</v>
      </c>
      <c r="M1632" s="2">
        <v>0.10284737</v>
      </c>
      <c r="N1632" s="2">
        <v>0.52275374</v>
      </c>
      <c r="O1632" s="2">
        <v>0.21456546</v>
      </c>
      <c r="P1632" s="2">
        <v>0.0</v>
      </c>
      <c r="Q1632" s="2">
        <v>0.0</v>
      </c>
      <c r="R1632" s="7">
        <v>0.0</v>
      </c>
      <c r="S1632" s="1">
        <v>0.0</v>
      </c>
      <c r="T1632" s="1">
        <v>0.0</v>
      </c>
      <c r="U1632" s="7">
        <v>0.0</v>
      </c>
      <c r="V1632" s="7"/>
      <c r="W1632" s="7"/>
      <c r="X1632" s="7"/>
      <c r="Y1632" s="7"/>
      <c r="Z1632" s="7"/>
    </row>
    <row r="1633">
      <c r="A1633" s="1" t="s">
        <v>1076</v>
      </c>
      <c r="B1633" s="2">
        <v>0.89111022</v>
      </c>
      <c r="C1633" s="2">
        <v>3.19365562</v>
      </c>
      <c r="D1633" s="2">
        <v>-0.3294728</v>
      </c>
      <c r="E1633" s="2">
        <v>0.55367254</v>
      </c>
      <c r="F1633" s="2">
        <v>0.47413081</v>
      </c>
      <c r="G1633" s="2">
        <v>0.35486973</v>
      </c>
      <c r="H1633" s="2">
        <v>-1.290398</v>
      </c>
      <c r="I1633" s="2">
        <v>2.56699809</v>
      </c>
      <c r="J1633" s="2">
        <v>-0.310957</v>
      </c>
      <c r="K1633" s="2">
        <v>1.30313475</v>
      </c>
      <c r="L1633" s="2">
        <v>1.55190475</v>
      </c>
      <c r="M1633" s="2">
        <v>0.93735411</v>
      </c>
      <c r="N1633" s="2">
        <v>10.9557617</v>
      </c>
      <c r="O1633" s="2">
        <v>2.47873903</v>
      </c>
      <c r="P1633" s="2">
        <v>0.0</v>
      </c>
      <c r="Q1633" s="2">
        <v>0.0</v>
      </c>
      <c r="R1633" s="7">
        <v>1.0</v>
      </c>
      <c r="S1633" s="1">
        <v>1.0</v>
      </c>
      <c r="T1633" s="1">
        <v>1.0</v>
      </c>
      <c r="U1633" s="7">
        <v>1.0</v>
      </c>
      <c r="V1633" s="7"/>
      <c r="W1633" s="7"/>
      <c r="X1633" s="7"/>
      <c r="Y1633" s="7"/>
      <c r="Z1633" s="7"/>
    </row>
    <row r="1634">
      <c r="A1634" s="1" t="s">
        <v>1074</v>
      </c>
      <c r="B1634" s="2">
        <v>0.88489862</v>
      </c>
      <c r="C1634" s="2">
        <v>1.49950237</v>
      </c>
      <c r="D1634" s="2">
        <v>1.63848618</v>
      </c>
      <c r="E1634" s="2">
        <v>-0.1657074</v>
      </c>
      <c r="F1634" s="2">
        <v>-0.0055877</v>
      </c>
      <c r="G1634" s="2">
        <v>0.44085701</v>
      </c>
      <c r="H1634" s="2">
        <v>-0.8688274</v>
      </c>
      <c r="I1634" s="2">
        <v>0.53181586</v>
      </c>
      <c r="J1634" s="2">
        <v>-0.1882185</v>
      </c>
      <c r="K1634" s="2">
        <v>0.2726046</v>
      </c>
      <c r="L1634" s="2">
        <v>-1.2102036</v>
      </c>
      <c r="M1634" s="2">
        <v>1.36759774</v>
      </c>
      <c r="N1634" s="2">
        <v>2.90008048</v>
      </c>
      <c r="O1634" s="2">
        <v>0.73117745</v>
      </c>
      <c r="P1634" s="2">
        <v>0.0</v>
      </c>
      <c r="Q1634" s="2">
        <v>0.0</v>
      </c>
      <c r="R1634" s="7">
        <v>0.0</v>
      </c>
      <c r="S1634" s="1">
        <v>1.0</v>
      </c>
      <c r="T1634" s="1">
        <v>1.0</v>
      </c>
      <c r="U1634" s="7">
        <v>1.0</v>
      </c>
      <c r="V1634" s="7"/>
      <c r="W1634" s="7"/>
      <c r="X1634" s="7"/>
      <c r="Y1634" s="7"/>
      <c r="Z1634" s="7"/>
    </row>
    <row r="1635">
      <c r="A1635" s="1" t="s">
        <v>1264</v>
      </c>
      <c r="B1635" s="2">
        <v>0.8207121</v>
      </c>
      <c r="C1635" s="2">
        <v>0.56932184</v>
      </c>
      <c r="D1635" s="2">
        <v>0.73006224</v>
      </c>
      <c r="E1635" s="2">
        <v>0.17323124</v>
      </c>
      <c r="F1635" s="2">
        <v>0.08091888</v>
      </c>
      <c r="G1635" s="2">
        <v>0.8782706</v>
      </c>
      <c r="H1635" s="2">
        <v>0.01988918</v>
      </c>
      <c r="I1635" s="2">
        <v>-0.325103</v>
      </c>
      <c r="J1635" s="2">
        <v>0.0126262</v>
      </c>
      <c r="K1635" s="2">
        <v>0.03644144</v>
      </c>
      <c r="L1635" s="2">
        <v>0.23240068</v>
      </c>
      <c r="M1635" s="2">
        <v>1.98489463</v>
      </c>
      <c r="N1635" s="2">
        <v>7.43181941</v>
      </c>
      <c r="O1635" s="2">
        <v>1.09328283</v>
      </c>
      <c r="P1635" s="2">
        <v>0.0</v>
      </c>
      <c r="Q1635" s="2">
        <v>0.0</v>
      </c>
      <c r="R1635" s="7">
        <v>0.0</v>
      </c>
      <c r="S1635" s="1">
        <v>0.0</v>
      </c>
      <c r="T1635" s="1">
        <v>1.0</v>
      </c>
      <c r="U1635" s="7">
        <v>1.0</v>
      </c>
      <c r="V1635" s="7"/>
      <c r="W1635" s="7"/>
      <c r="X1635" s="7"/>
      <c r="Y1635" s="7"/>
      <c r="Z1635" s="7"/>
    </row>
    <row r="1636">
      <c r="A1636" s="1" t="s">
        <v>1107</v>
      </c>
      <c r="B1636" s="2">
        <v>0.79379517</v>
      </c>
      <c r="C1636" s="2">
        <v>1.46742718</v>
      </c>
      <c r="D1636" s="2">
        <v>-1.2062689</v>
      </c>
      <c r="E1636" s="2">
        <v>-0.5530658</v>
      </c>
      <c r="F1636" s="2">
        <v>0.16939156</v>
      </c>
      <c r="G1636" s="2">
        <v>0.14924796</v>
      </c>
      <c r="H1636" s="2">
        <v>-0.9941592</v>
      </c>
      <c r="I1636" s="2">
        <v>0.63893071</v>
      </c>
      <c r="J1636" s="2">
        <v>-0.5675919</v>
      </c>
      <c r="K1636" s="2">
        <v>1.08844097</v>
      </c>
      <c r="L1636" s="2">
        <v>-0.2483566</v>
      </c>
      <c r="M1636" s="2">
        <v>1.41032509</v>
      </c>
      <c r="N1636" s="2">
        <v>1.23858604</v>
      </c>
      <c r="O1636" s="2">
        <v>1.24957841</v>
      </c>
      <c r="P1636" s="2">
        <v>0.0</v>
      </c>
      <c r="Q1636" s="2">
        <v>0.0</v>
      </c>
      <c r="R1636" s="7">
        <v>0.0</v>
      </c>
      <c r="S1636" s="1">
        <v>0.0</v>
      </c>
      <c r="T1636" s="1">
        <v>0.0</v>
      </c>
      <c r="U1636" s="7">
        <v>0.0</v>
      </c>
      <c r="V1636" s="7"/>
      <c r="W1636" s="7"/>
      <c r="X1636" s="7"/>
      <c r="Y1636" s="7"/>
      <c r="Z1636" s="7"/>
    </row>
    <row r="1637">
      <c r="A1637" s="1" t="s">
        <v>1137</v>
      </c>
      <c r="B1637" s="2">
        <v>0.79172463</v>
      </c>
      <c r="C1637" s="2">
        <v>-0.5416461</v>
      </c>
      <c r="D1637" s="2">
        <v>-0.4858553</v>
      </c>
      <c r="E1637" s="2">
        <v>0.23548527</v>
      </c>
      <c r="F1637" s="2">
        <v>1.91918468</v>
      </c>
      <c r="G1637" s="2">
        <v>0.14924796</v>
      </c>
      <c r="H1637" s="2">
        <v>-1.1536724</v>
      </c>
      <c r="I1637" s="2">
        <v>0.74604556</v>
      </c>
      <c r="J1637" s="2">
        <v>1.22885254</v>
      </c>
      <c r="K1637" s="2">
        <v>1.12064503</v>
      </c>
      <c r="L1637" s="2">
        <v>-2.6025341</v>
      </c>
      <c r="M1637" s="2">
        <v>-0.2573471</v>
      </c>
      <c r="N1637" s="2">
        <v>-3.6007943</v>
      </c>
      <c r="O1637" s="2">
        <v>0.40959137</v>
      </c>
      <c r="P1637" s="2">
        <v>0.0</v>
      </c>
      <c r="Q1637" s="2">
        <v>0.0</v>
      </c>
      <c r="R1637" s="7">
        <v>0.0</v>
      </c>
      <c r="S1637" s="1">
        <v>0.0</v>
      </c>
      <c r="T1637" s="1">
        <v>0.0</v>
      </c>
      <c r="U1637" s="7">
        <v>0.0</v>
      </c>
      <c r="V1637" s="7"/>
      <c r="W1637" s="7"/>
      <c r="X1637" s="7"/>
      <c r="Y1637" s="7"/>
      <c r="Z1637" s="7"/>
    </row>
    <row r="1638">
      <c r="A1638" s="1" t="s">
        <v>1111</v>
      </c>
      <c r="B1638" s="2">
        <v>0.76273717</v>
      </c>
      <c r="C1638" s="2">
        <v>0.69470668</v>
      </c>
      <c r="D1638" s="2">
        <v>0.67032063</v>
      </c>
      <c r="E1638" s="2">
        <v>-1.324324</v>
      </c>
      <c r="F1638" s="2">
        <v>-0.9178394</v>
      </c>
      <c r="G1638" s="2">
        <v>1.12501673</v>
      </c>
      <c r="H1638" s="2">
        <v>-0.2649559</v>
      </c>
      <c r="I1638" s="2">
        <v>-0.9677921</v>
      </c>
      <c r="J1638" s="2">
        <v>0.4589478</v>
      </c>
      <c r="K1638" s="2">
        <v>0.22966585</v>
      </c>
      <c r="L1638" s="2">
        <v>-0.7856548</v>
      </c>
      <c r="M1638" s="2">
        <v>-0.7669575</v>
      </c>
      <c r="N1638" s="2">
        <v>-0.7938237</v>
      </c>
      <c r="O1638" s="2">
        <v>-0.5799298</v>
      </c>
      <c r="P1638" s="2">
        <v>0.0</v>
      </c>
      <c r="Q1638" s="2">
        <v>0.0</v>
      </c>
      <c r="R1638" s="7">
        <v>0.0</v>
      </c>
      <c r="S1638" s="1">
        <v>0.0</v>
      </c>
      <c r="T1638" s="1">
        <v>0.0</v>
      </c>
      <c r="U1638" s="7">
        <v>0.0</v>
      </c>
      <c r="V1638" s="7"/>
      <c r="W1638" s="7"/>
      <c r="X1638" s="7"/>
      <c r="Y1638" s="7"/>
      <c r="Z1638" s="7"/>
    </row>
    <row r="1639">
      <c r="A1639" s="1" t="s">
        <v>1274</v>
      </c>
      <c r="B1639" s="2">
        <v>0.74824344</v>
      </c>
      <c r="C1639" s="2">
        <v>0.03279138</v>
      </c>
      <c r="D1639" s="2">
        <v>0.94442921</v>
      </c>
      <c r="E1639" s="2">
        <v>0.67126349</v>
      </c>
      <c r="F1639" s="2">
        <v>0.26769455</v>
      </c>
      <c r="G1639" s="2">
        <v>1.35306997</v>
      </c>
      <c r="H1639" s="2">
        <v>-1.2448228</v>
      </c>
      <c r="I1639" s="2">
        <v>-0.1108733</v>
      </c>
      <c r="J1639" s="2">
        <v>1.2176945</v>
      </c>
      <c r="K1639" s="2">
        <v>0.91668594</v>
      </c>
      <c r="L1639" s="2">
        <v>0.34659765</v>
      </c>
      <c r="M1639" s="2">
        <v>0.89908419</v>
      </c>
      <c r="N1639" s="2">
        <v>4.16686998</v>
      </c>
      <c r="O1639" s="2">
        <v>1.10398343</v>
      </c>
      <c r="P1639" s="2">
        <v>0.0</v>
      </c>
      <c r="Q1639" s="2">
        <v>0.0</v>
      </c>
      <c r="R1639" s="7">
        <v>0.0</v>
      </c>
      <c r="S1639" s="1">
        <v>0.0</v>
      </c>
      <c r="T1639" s="1">
        <v>1.0</v>
      </c>
      <c r="U1639" s="7">
        <v>1.0</v>
      </c>
      <c r="V1639" s="7"/>
      <c r="W1639" s="7"/>
      <c r="X1639" s="7"/>
      <c r="Y1639" s="7"/>
      <c r="Z1639" s="7"/>
    </row>
    <row r="1640">
      <c r="A1640" s="1" t="s">
        <v>1217</v>
      </c>
      <c r="B1640" s="2">
        <v>0.72753811</v>
      </c>
      <c r="C1640" s="2">
        <v>0.45851664</v>
      </c>
      <c r="D1640" s="2">
        <v>0.36282703</v>
      </c>
      <c r="E1640" s="2">
        <v>1.09320747</v>
      </c>
      <c r="F1640" s="2">
        <v>-0.7290977</v>
      </c>
      <c r="G1640" s="2">
        <v>0.59040012</v>
      </c>
      <c r="H1640" s="2">
        <v>-0.6409513</v>
      </c>
      <c r="I1640" s="2">
        <v>1.28161984</v>
      </c>
      <c r="J1640" s="2">
        <v>0.52589603</v>
      </c>
      <c r="K1640" s="2">
        <v>0.80933905</v>
      </c>
      <c r="L1640" s="2">
        <v>0.57961717</v>
      </c>
      <c r="M1640" s="2">
        <v>0.57523048</v>
      </c>
      <c r="N1640" s="2">
        <v>5.97524064</v>
      </c>
      <c r="O1640" s="2">
        <v>0.98581622</v>
      </c>
      <c r="P1640" s="2">
        <v>0.0</v>
      </c>
      <c r="Q1640" s="2">
        <v>0.0</v>
      </c>
      <c r="R1640" s="7">
        <v>0.0</v>
      </c>
      <c r="S1640" s="1">
        <v>0.0</v>
      </c>
      <c r="T1640" s="1">
        <v>0.0</v>
      </c>
      <c r="U1640" s="7">
        <v>1.0</v>
      </c>
      <c r="V1640" s="7"/>
      <c r="W1640" s="7"/>
      <c r="X1640" s="7"/>
      <c r="Y1640" s="7"/>
      <c r="Z1640" s="7"/>
    </row>
    <row r="1641">
      <c r="A1641" s="1" t="s">
        <v>1112</v>
      </c>
      <c r="B1641" s="2">
        <v>0.69233905</v>
      </c>
      <c r="C1641" s="2">
        <v>0.04737102</v>
      </c>
      <c r="D1641" s="2">
        <v>0.89347312</v>
      </c>
      <c r="E1641" s="2">
        <v>0.47066717</v>
      </c>
      <c r="F1641" s="2">
        <v>2.34385357</v>
      </c>
      <c r="G1641" s="2">
        <v>-0.0788053</v>
      </c>
      <c r="H1641" s="2">
        <v>-0.9371902</v>
      </c>
      <c r="I1641" s="2">
        <v>1.49584954</v>
      </c>
      <c r="J1641" s="2">
        <v>1.20653646</v>
      </c>
      <c r="K1641" s="2">
        <v>2.4195424</v>
      </c>
      <c r="L1641" s="2">
        <v>0.49102127</v>
      </c>
      <c r="M1641" s="2">
        <v>1.07766447</v>
      </c>
      <c r="N1641" s="2">
        <v>9.21013697</v>
      </c>
      <c r="O1641" s="2">
        <v>2.43169974</v>
      </c>
      <c r="P1641" s="2">
        <v>0.0</v>
      </c>
      <c r="Q1641" s="2">
        <v>0.0</v>
      </c>
      <c r="R1641" s="7">
        <v>0.0</v>
      </c>
      <c r="S1641" s="1">
        <v>0.0</v>
      </c>
      <c r="T1641" s="1">
        <v>0.0</v>
      </c>
      <c r="U1641" s="7">
        <v>0.0</v>
      </c>
      <c r="V1641" s="7"/>
      <c r="W1641" s="7"/>
      <c r="X1641" s="7"/>
      <c r="Y1641" s="7"/>
      <c r="Z1641" s="7"/>
    </row>
    <row r="1642">
      <c r="A1642" s="1" t="s">
        <v>1260</v>
      </c>
      <c r="B1642" s="2">
        <v>0.67370425</v>
      </c>
      <c r="C1642" s="2">
        <v>-1.0490173</v>
      </c>
      <c r="D1642" s="2">
        <v>-0.4067855</v>
      </c>
      <c r="E1642" s="2">
        <v>-0.262547</v>
      </c>
      <c r="F1642" s="2">
        <v>-0.0960265</v>
      </c>
      <c r="G1642" s="2">
        <v>0.23523524</v>
      </c>
      <c r="H1642" s="2">
        <v>0.46424745</v>
      </c>
      <c r="I1642" s="2">
        <v>0.96027527</v>
      </c>
      <c r="J1642" s="2">
        <v>0.07957444</v>
      </c>
      <c r="K1642" s="2">
        <v>-0.8974765</v>
      </c>
      <c r="L1642" s="2">
        <v>1.14978726</v>
      </c>
      <c r="M1642" s="2">
        <v>1.02231211</v>
      </c>
      <c r="N1642" s="2">
        <v>5.23871268</v>
      </c>
      <c r="O1642" s="2">
        <v>0.49034753</v>
      </c>
      <c r="P1642" s="2">
        <v>0.0</v>
      </c>
      <c r="Q1642" s="2">
        <v>0.0</v>
      </c>
      <c r="R1642" s="7">
        <v>0.0</v>
      </c>
      <c r="S1642" s="1">
        <v>0.0</v>
      </c>
      <c r="T1642" s="1">
        <v>0.0</v>
      </c>
      <c r="U1642" s="7">
        <v>0.0</v>
      </c>
      <c r="V1642" s="7"/>
      <c r="W1642" s="7"/>
      <c r="X1642" s="7"/>
      <c r="Y1642" s="7"/>
      <c r="Z1642" s="7"/>
    </row>
    <row r="1643">
      <c r="A1643" s="1" t="s">
        <v>1079</v>
      </c>
      <c r="B1643" s="2">
        <v>0.63436412</v>
      </c>
      <c r="C1643" s="2">
        <v>-0.6524513</v>
      </c>
      <c r="D1643" s="2">
        <v>0.13967454</v>
      </c>
      <c r="E1643" s="2">
        <v>-0.3420938</v>
      </c>
      <c r="F1643" s="2">
        <v>0.60192469</v>
      </c>
      <c r="G1643" s="2">
        <v>0.26140529</v>
      </c>
      <c r="H1643" s="2">
        <v>-0.6865265</v>
      </c>
      <c r="I1643" s="2">
        <v>0.63893071</v>
      </c>
      <c r="J1643" s="2">
        <v>0.94990155</v>
      </c>
      <c r="K1643" s="2">
        <v>0.54097183</v>
      </c>
      <c r="L1643" s="2">
        <v>1.06505537</v>
      </c>
      <c r="M1643" s="2">
        <v>0.26111722</v>
      </c>
      <c r="N1643" s="2">
        <v>3.36025202</v>
      </c>
      <c r="O1643" s="2">
        <v>0.89860306</v>
      </c>
      <c r="P1643" s="2">
        <v>0.0</v>
      </c>
      <c r="Q1643" s="2">
        <v>0.0</v>
      </c>
      <c r="R1643" s="7">
        <v>0.0</v>
      </c>
      <c r="S1643" s="1">
        <v>0.0</v>
      </c>
      <c r="T1643" s="1">
        <v>0.0</v>
      </c>
      <c r="U1643" s="7">
        <v>0.0</v>
      </c>
      <c r="V1643" s="7"/>
      <c r="W1643" s="7"/>
      <c r="X1643" s="7"/>
      <c r="Y1643" s="7"/>
      <c r="Z1643" s="7"/>
    </row>
    <row r="1644">
      <c r="A1644" s="1" t="s">
        <v>1231</v>
      </c>
      <c r="B1644" s="2">
        <v>0.62608199</v>
      </c>
      <c r="C1644" s="2">
        <v>1.22832122</v>
      </c>
      <c r="D1644" s="2">
        <v>-1.0639433</v>
      </c>
      <c r="E1644" s="2">
        <v>-0.8816287</v>
      </c>
      <c r="F1644" s="2">
        <v>0.51148595</v>
      </c>
      <c r="G1644" s="2">
        <v>0.84836198</v>
      </c>
      <c r="H1644" s="2">
        <v>-0.834646</v>
      </c>
      <c r="I1644" s="2">
        <v>0.10335644</v>
      </c>
      <c r="J1644" s="2">
        <v>0.31389328</v>
      </c>
      <c r="K1644" s="2">
        <v>0.70199216</v>
      </c>
      <c r="L1644" s="2">
        <v>0.20012939</v>
      </c>
      <c r="M1644" s="2">
        <v>0.65091955</v>
      </c>
      <c r="N1644" s="2">
        <v>1.96684013</v>
      </c>
      <c r="O1644" s="2">
        <v>0.948107</v>
      </c>
      <c r="P1644" s="2">
        <v>0.0</v>
      </c>
      <c r="Q1644" s="2">
        <v>0.0</v>
      </c>
      <c r="R1644" s="7">
        <v>0.0</v>
      </c>
      <c r="S1644" s="1">
        <v>0.0</v>
      </c>
      <c r="T1644" s="1">
        <v>1.0</v>
      </c>
      <c r="U1644" s="7">
        <v>1.0</v>
      </c>
      <c r="V1644" s="7"/>
      <c r="W1644" s="7"/>
      <c r="X1644" s="7"/>
      <c r="Y1644" s="7"/>
      <c r="Z1644" s="7"/>
    </row>
    <row r="1645">
      <c r="A1645" s="1" t="s">
        <v>1293</v>
      </c>
      <c r="B1645" s="2">
        <v>0.59916506</v>
      </c>
      <c r="C1645" s="2">
        <v>-1.0781766</v>
      </c>
      <c r="D1645" s="2">
        <v>-1.8616695</v>
      </c>
      <c r="E1645" s="2">
        <v>0.45337438</v>
      </c>
      <c r="F1645" s="2">
        <v>-1.6098924</v>
      </c>
      <c r="G1645" s="2">
        <v>-0.4713559</v>
      </c>
      <c r="H1645" s="2">
        <v>0.40727844</v>
      </c>
      <c r="I1645" s="2">
        <v>-0.5393327</v>
      </c>
      <c r="J1645" s="2">
        <v>-1.3486547</v>
      </c>
      <c r="K1645" s="2">
        <v>-0.7793949</v>
      </c>
      <c r="L1645" s="2">
        <v>-0.0429731</v>
      </c>
      <c r="M1645" s="2">
        <v>-1.2973717</v>
      </c>
      <c r="N1645" s="2">
        <v>-5.7308995</v>
      </c>
      <c r="O1645" s="2">
        <v>-1.0940523</v>
      </c>
      <c r="P1645" s="2">
        <v>0.0</v>
      </c>
      <c r="Q1645" s="2">
        <v>0.0</v>
      </c>
      <c r="R1645" s="7">
        <v>0.0</v>
      </c>
      <c r="S1645" s="1">
        <v>0.0</v>
      </c>
      <c r="T1645" s="1">
        <v>0.0</v>
      </c>
      <c r="U1645" s="7">
        <v>0.0</v>
      </c>
      <c r="V1645" s="7"/>
      <c r="W1645" s="7"/>
      <c r="X1645" s="7"/>
      <c r="Y1645" s="7"/>
      <c r="Z1645" s="7"/>
    </row>
    <row r="1646">
      <c r="A1646" s="1" t="s">
        <v>1084</v>
      </c>
      <c r="B1646" s="2">
        <v>0.56810706</v>
      </c>
      <c r="C1646" s="2">
        <v>1.51991386</v>
      </c>
      <c r="D1646" s="2">
        <v>0.46122498</v>
      </c>
      <c r="E1646" s="2">
        <v>-1.3174069</v>
      </c>
      <c r="F1646" s="2">
        <v>-0.210058</v>
      </c>
      <c r="G1646" s="2">
        <v>1.42784152</v>
      </c>
      <c r="H1646" s="2">
        <v>-1.4157298</v>
      </c>
      <c r="I1646" s="2">
        <v>0.21047129</v>
      </c>
      <c r="J1646" s="2">
        <v>0.62631839</v>
      </c>
      <c r="K1646" s="2">
        <v>1.42121632</v>
      </c>
      <c r="L1646" s="2">
        <v>1.42629629</v>
      </c>
      <c r="M1646" s="2">
        <v>0.04568721</v>
      </c>
      <c r="N1646" s="2">
        <v>3.83915999</v>
      </c>
      <c r="O1646" s="2">
        <v>1.09283917</v>
      </c>
      <c r="P1646" s="2">
        <v>0.0</v>
      </c>
      <c r="Q1646" s="2">
        <v>0.0</v>
      </c>
      <c r="R1646" s="7">
        <v>0.0</v>
      </c>
      <c r="S1646" s="1">
        <v>0.0</v>
      </c>
      <c r="T1646" s="1">
        <v>0.0</v>
      </c>
      <c r="U1646" s="7">
        <v>0.0</v>
      </c>
      <c r="V1646" s="7"/>
      <c r="W1646" s="7"/>
      <c r="X1646" s="7"/>
      <c r="Y1646" s="7"/>
      <c r="Z1646" s="7"/>
    </row>
    <row r="1647">
      <c r="A1647" s="1" t="s">
        <v>1149</v>
      </c>
      <c r="B1647" s="2">
        <v>0.52462586</v>
      </c>
      <c r="C1647" s="2">
        <v>-0.5678895</v>
      </c>
      <c r="D1647" s="2">
        <v>1.65430014</v>
      </c>
      <c r="E1647" s="2">
        <v>0.2251096</v>
      </c>
      <c r="F1647" s="2">
        <v>-0.0822641</v>
      </c>
      <c r="G1647" s="2">
        <v>0.3100068</v>
      </c>
      <c r="H1647" s="2">
        <v>-0.4586505</v>
      </c>
      <c r="I1647" s="2">
        <v>0.10335644</v>
      </c>
      <c r="J1647" s="2">
        <v>0.11304856</v>
      </c>
      <c r="K1647" s="2">
        <v>0.57317589</v>
      </c>
      <c r="L1647" s="2">
        <v>-0.1855546</v>
      </c>
      <c r="M1647" s="2">
        <v>-0.1173114</v>
      </c>
      <c r="N1647" s="2">
        <v>1.29575413</v>
      </c>
      <c r="O1647" s="2">
        <v>0.20033198</v>
      </c>
      <c r="P1647" s="2">
        <v>0.0</v>
      </c>
      <c r="Q1647" s="2">
        <v>0.0</v>
      </c>
      <c r="R1647" s="7">
        <v>0.0</v>
      </c>
      <c r="S1647" s="1">
        <v>0.0</v>
      </c>
      <c r="T1647" s="1">
        <v>0.0</v>
      </c>
      <c r="U1647" s="7">
        <v>0.0</v>
      </c>
      <c r="V1647" s="7"/>
      <c r="W1647" s="7"/>
      <c r="X1647" s="7"/>
      <c r="Y1647" s="7"/>
      <c r="Z1647" s="7"/>
    </row>
    <row r="1648">
      <c r="A1648" s="1" t="s">
        <v>1097</v>
      </c>
      <c r="B1648" s="2">
        <v>0.52255533</v>
      </c>
      <c r="C1648" s="2">
        <v>-0.0576023</v>
      </c>
      <c r="D1648" s="2">
        <v>-0.6123669</v>
      </c>
      <c r="E1648" s="2">
        <v>0.62284368</v>
      </c>
      <c r="F1648" s="2">
        <v>0.03176739</v>
      </c>
      <c r="G1648" s="2">
        <v>-0.0526352</v>
      </c>
      <c r="H1648" s="2">
        <v>-0.4586505</v>
      </c>
      <c r="I1648" s="2">
        <v>2.13853867</v>
      </c>
      <c r="J1648" s="2">
        <v>1.13958822</v>
      </c>
      <c r="K1648" s="2">
        <v>-0.2641298</v>
      </c>
      <c r="L1648" s="2">
        <v>0.89532674</v>
      </c>
      <c r="M1648" s="2">
        <v>1.93155871</v>
      </c>
      <c r="N1648" s="2">
        <v>6.37247864</v>
      </c>
      <c r="O1648" s="2">
        <v>1.26746849</v>
      </c>
      <c r="P1648" s="2">
        <v>0.0</v>
      </c>
      <c r="Q1648" s="2">
        <v>0.0</v>
      </c>
      <c r="R1648" s="7">
        <v>0.0</v>
      </c>
      <c r="S1648" s="1">
        <v>0.0</v>
      </c>
      <c r="T1648" s="1">
        <v>1.0</v>
      </c>
      <c r="U1648" s="7">
        <v>1.0</v>
      </c>
      <c r="V1648" s="7"/>
      <c r="W1648" s="7"/>
      <c r="X1648" s="7"/>
      <c r="Y1648" s="7"/>
      <c r="Z1648" s="7"/>
    </row>
    <row r="1649">
      <c r="A1649" s="1" t="s">
        <v>1120</v>
      </c>
      <c r="B1649" s="2">
        <v>0.46043934</v>
      </c>
      <c r="C1649" s="2">
        <v>1.64238277</v>
      </c>
      <c r="D1649" s="2">
        <v>1.50494611</v>
      </c>
      <c r="E1649" s="2">
        <v>-1.0372638</v>
      </c>
      <c r="F1649" s="2">
        <v>0.4308775</v>
      </c>
      <c r="G1649" s="2">
        <v>0.87079345</v>
      </c>
      <c r="H1649" s="2">
        <v>-1.0511282</v>
      </c>
      <c r="I1649" s="2">
        <v>0.85316042</v>
      </c>
      <c r="J1649" s="2">
        <v>0.59284427</v>
      </c>
      <c r="K1649" s="2">
        <v>0.99182876</v>
      </c>
      <c r="L1649" s="2">
        <v>2.21333777</v>
      </c>
      <c r="M1649" s="2">
        <v>0.9251626</v>
      </c>
      <c r="N1649" s="2">
        <v>9.19940428</v>
      </c>
      <c r="O1649" s="2">
        <v>1.75385</v>
      </c>
      <c r="P1649" s="2">
        <v>0.0</v>
      </c>
      <c r="Q1649" s="2">
        <v>0.0</v>
      </c>
      <c r="R1649" s="7">
        <v>0.0</v>
      </c>
      <c r="S1649" s="1">
        <v>0.0</v>
      </c>
      <c r="T1649" s="1">
        <v>0.0</v>
      </c>
      <c r="U1649" s="7">
        <v>0.0</v>
      </c>
      <c r="V1649" s="7"/>
      <c r="W1649" s="7"/>
      <c r="X1649" s="7"/>
      <c r="Y1649" s="7"/>
      <c r="Z1649" s="7"/>
    </row>
    <row r="1650">
      <c r="A1650" s="1" t="s">
        <v>1118</v>
      </c>
      <c r="B1650" s="2">
        <v>0.43352241</v>
      </c>
      <c r="C1650" s="2">
        <v>0.04737102</v>
      </c>
      <c r="D1650" s="2">
        <v>-0.5877675</v>
      </c>
      <c r="E1650" s="2">
        <v>0.2977393</v>
      </c>
      <c r="F1650" s="2">
        <v>0.32077816</v>
      </c>
      <c r="G1650" s="2">
        <v>0.32496111</v>
      </c>
      <c r="H1650" s="2">
        <v>-1.0511282</v>
      </c>
      <c r="I1650" s="2">
        <v>0.53181586</v>
      </c>
      <c r="J1650" s="2">
        <v>-0.4225373</v>
      </c>
      <c r="K1650" s="2">
        <v>1.07770628</v>
      </c>
      <c r="L1650" s="2">
        <v>-1.4921902</v>
      </c>
      <c r="M1650" s="2">
        <v>-0.3085424</v>
      </c>
      <c r="N1650" s="2">
        <v>-4.5831159</v>
      </c>
      <c r="O1650" s="2">
        <v>0.15124554</v>
      </c>
      <c r="P1650" s="2">
        <v>0.0</v>
      </c>
      <c r="Q1650" s="2">
        <v>0.0</v>
      </c>
      <c r="R1650" s="7">
        <v>0.0</v>
      </c>
      <c r="S1650" s="1">
        <v>0.0</v>
      </c>
      <c r="T1650" s="1">
        <v>0.0</v>
      </c>
      <c r="U1650" s="7">
        <v>0.0</v>
      </c>
      <c r="V1650" s="7"/>
      <c r="W1650" s="7"/>
      <c r="X1650" s="7"/>
      <c r="Y1650" s="7"/>
      <c r="Z1650" s="7"/>
    </row>
    <row r="1651">
      <c r="A1651" s="1" t="s">
        <v>1092</v>
      </c>
      <c r="B1651" s="2">
        <v>0.41488761</v>
      </c>
      <c r="C1651" s="2">
        <v>0.02695953</v>
      </c>
      <c r="D1651" s="2">
        <v>0.91631551</v>
      </c>
      <c r="E1651" s="2">
        <v>-1.1029764</v>
      </c>
      <c r="F1651" s="2">
        <v>-0.7979098</v>
      </c>
      <c r="G1651" s="2">
        <v>-0.6582848</v>
      </c>
      <c r="H1651" s="2">
        <v>0.90860572</v>
      </c>
      <c r="I1651" s="2">
        <v>-0.6464475</v>
      </c>
      <c r="J1651" s="2">
        <v>-0.6791723</v>
      </c>
      <c r="K1651" s="2">
        <v>-0.6183746</v>
      </c>
      <c r="L1651" s="2">
        <v>-1.1918323</v>
      </c>
      <c r="M1651" s="2">
        <v>-0.6006392</v>
      </c>
      <c r="N1651" s="2">
        <v>-1.6516286</v>
      </c>
      <c r="O1651" s="2">
        <v>-1.0426058</v>
      </c>
      <c r="P1651" s="2">
        <v>0.0</v>
      </c>
      <c r="Q1651" s="2">
        <v>0.0</v>
      </c>
      <c r="R1651" s="7">
        <v>0.0</v>
      </c>
      <c r="S1651" s="1">
        <v>0.0</v>
      </c>
      <c r="T1651" s="1">
        <v>0.0</v>
      </c>
      <c r="U1651" s="7">
        <v>0.0</v>
      </c>
      <c r="V1651" s="7"/>
      <c r="W1651" s="7"/>
      <c r="X1651" s="7"/>
      <c r="Y1651" s="7"/>
      <c r="Z1651" s="7"/>
    </row>
    <row r="1652">
      <c r="A1652" s="1" t="s">
        <v>1113</v>
      </c>
      <c r="B1652" s="2">
        <v>0.39625281</v>
      </c>
      <c r="C1652" s="2">
        <v>-0.2325579</v>
      </c>
      <c r="D1652" s="2">
        <v>0.38566941</v>
      </c>
      <c r="E1652" s="2">
        <v>-0.1830002</v>
      </c>
      <c r="F1652" s="2">
        <v>-0.3909354</v>
      </c>
      <c r="G1652" s="2">
        <v>-0.4451859</v>
      </c>
      <c r="H1652" s="2">
        <v>0.08825199</v>
      </c>
      <c r="I1652" s="2">
        <v>1.06739013</v>
      </c>
      <c r="J1652" s="2">
        <v>-0.6903303</v>
      </c>
      <c r="K1652" s="2">
        <v>0.09011489</v>
      </c>
      <c r="L1652" s="2">
        <v>-0.2483566</v>
      </c>
      <c r="M1652" s="2">
        <v>-0.4301834</v>
      </c>
      <c r="N1652" s="2">
        <v>0.09975544</v>
      </c>
      <c r="O1652" s="2">
        <v>-0.1115525</v>
      </c>
      <c r="P1652" s="2">
        <v>0.0</v>
      </c>
      <c r="Q1652" s="2">
        <v>0.0</v>
      </c>
      <c r="R1652" s="7">
        <v>0.0</v>
      </c>
      <c r="S1652" s="1">
        <v>0.0</v>
      </c>
      <c r="T1652" s="1">
        <v>0.0</v>
      </c>
      <c r="U1652" s="7">
        <v>0.0</v>
      </c>
      <c r="V1652" s="7"/>
      <c r="W1652" s="7"/>
      <c r="X1652" s="7"/>
      <c r="Y1652" s="7"/>
      <c r="Z1652" s="7"/>
    </row>
    <row r="1653">
      <c r="A1653" s="1" t="s">
        <v>1227</v>
      </c>
      <c r="B1653" s="2">
        <v>0.37761801</v>
      </c>
      <c r="C1653" s="2">
        <v>1.68028981</v>
      </c>
      <c r="D1653" s="2">
        <v>-0.4419276</v>
      </c>
      <c r="E1653" s="2">
        <v>-1.293197</v>
      </c>
      <c r="F1653" s="2">
        <v>-2.583092</v>
      </c>
      <c r="G1653" s="2">
        <v>-0.7442721</v>
      </c>
      <c r="H1653" s="2">
        <v>1.05672514</v>
      </c>
      <c r="I1653" s="2">
        <v>0.424701</v>
      </c>
      <c r="J1653" s="2">
        <v>-2.4421426</v>
      </c>
      <c r="K1653" s="2">
        <v>-1.3805375</v>
      </c>
      <c r="L1653" s="2">
        <v>-1.6214726</v>
      </c>
      <c r="M1653" s="2">
        <v>-0.5768116</v>
      </c>
      <c r="N1653" s="2">
        <v>-4.4000352</v>
      </c>
      <c r="O1653" s="2">
        <v>-1.6305373</v>
      </c>
      <c r="P1653" s="2">
        <v>0.0</v>
      </c>
      <c r="Q1653" s="2">
        <v>0.0</v>
      </c>
      <c r="R1653" s="7">
        <v>0.0</v>
      </c>
      <c r="S1653" s="1">
        <v>0.0</v>
      </c>
      <c r="T1653" s="1">
        <v>0.0</v>
      </c>
      <c r="U1653" s="7">
        <v>0.0</v>
      </c>
      <c r="V1653" s="7"/>
      <c r="W1653" s="7"/>
      <c r="X1653" s="7"/>
      <c r="Y1653" s="7"/>
      <c r="Z1653" s="7"/>
    </row>
    <row r="1654">
      <c r="A1654" s="1" t="s">
        <v>1125</v>
      </c>
      <c r="B1654" s="2">
        <v>0.32999575</v>
      </c>
      <c r="C1654" s="2">
        <v>-0.0750979</v>
      </c>
      <c r="D1654" s="2">
        <v>-0.4331421</v>
      </c>
      <c r="E1654" s="2">
        <v>0.2251096</v>
      </c>
      <c r="F1654" s="2">
        <v>0.10647765</v>
      </c>
      <c r="G1654" s="2">
        <v>-0.7330564</v>
      </c>
      <c r="H1654" s="2">
        <v>0.68072969</v>
      </c>
      <c r="I1654" s="2">
        <v>-0.8606773</v>
      </c>
      <c r="J1654" s="2">
        <v>0.1242066</v>
      </c>
      <c r="K1654" s="2">
        <v>-0.639844</v>
      </c>
      <c r="L1654" s="2">
        <v>-0.2483566</v>
      </c>
      <c r="M1654" s="2">
        <v>-0.4301834</v>
      </c>
      <c r="N1654" s="2">
        <v>0.4624366</v>
      </c>
      <c r="O1654" s="2">
        <v>-0.3043655</v>
      </c>
      <c r="P1654" s="2">
        <v>0.0</v>
      </c>
      <c r="Q1654" s="2">
        <v>0.0</v>
      </c>
      <c r="R1654" s="7">
        <v>0.0</v>
      </c>
      <c r="S1654" s="1">
        <v>0.0</v>
      </c>
      <c r="T1654" s="1">
        <v>0.0</v>
      </c>
      <c r="U1654" s="7">
        <v>0.0</v>
      </c>
      <c r="V1654" s="7"/>
      <c r="W1654" s="7"/>
      <c r="X1654" s="7"/>
      <c r="Y1654" s="7"/>
      <c r="Z1654" s="7"/>
    </row>
    <row r="1655">
      <c r="A1655" s="1" t="s">
        <v>1303</v>
      </c>
      <c r="B1655" s="2">
        <v>0.32378415</v>
      </c>
      <c r="C1655" s="2">
        <v>-1.4689107</v>
      </c>
      <c r="D1655" s="2">
        <v>1.44520449</v>
      </c>
      <c r="E1655" s="2">
        <v>0.62630224</v>
      </c>
      <c r="F1655" s="2">
        <v>-1.1773593</v>
      </c>
      <c r="G1655" s="2">
        <v>0.69881887</v>
      </c>
      <c r="H1655" s="2">
        <v>0.61236687</v>
      </c>
      <c r="I1655" s="2">
        <v>-0.7535624</v>
      </c>
      <c r="J1655" s="2">
        <v>-1.7615021</v>
      </c>
      <c r="K1655" s="2">
        <v>-1.3161294</v>
      </c>
      <c r="L1655" s="2">
        <v>1.39385424</v>
      </c>
      <c r="M1655" s="2">
        <v>-1.5236362</v>
      </c>
      <c r="N1655" s="2">
        <v>0.24329853</v>
      </c>
      <c r="O1655" s="2">
        <v>-0.9161617</v>
      </c>
      <c r="P1655" s="2">
        <v>0.0</v>
      </c>
      <c r="Q1655" s="2">
        <v>0.0</v>
      </c>
      <c r="R1655" s="7">
        <v>0.0</v>
      </c>
      <c r="S1655" s="1">
        <v>0.0</v>
      </c>
      <c r="T1655" s="1">
        <v>0.0</v>
      </c>
      <c r="U1655" s="7">
        <v>0.0</v>
      </c>
      <c r="V1655" s="7"/>
      <c r="W1655" s="7"/>
      <c r="X1655" s="7"/>
      <c r="Y1655" s="7"/>
      <c r="Z1655" s="7"/>
    </row>
    <row r="1656">
      <c r="A1656" s="1" t="s">
        <v>1254</v>
      </c>
      <c r="B1656" s="2">
        <v>0.29893776</v>
      </c>
      <c r="C1656" s="2">
        <v>-0.3754383</v>
      </c>
      <c r="D1656" s="2">
        <v>-0.81092</v>
      </c>
      <c r="E1656" s="2">
        <v>-0.6395297</v>
      </c>
      <c r="F1656" s="2">
        <v>-1.0122103</v>
      </c>
      <c r="G1656" s="2">
        <v>-0.3442443</v>
      </c>
      <c r="H1656" s="2">
        <v>0.07685819</v>
      </c>
      <c r="I1656" s="2">
        <v>-0.6464475</v>
      </c>
      <c r="J1656" s="2">
        <v>-0.0766381</v>
      </c>
      <c r="K1656" s="2">
        <v>-0.983354</v>
      </c>
      <c r="L1656" s="2">
        <v>-0.9906662</v>
      </c>
      <c r="M1656" s="2">
        <v>0.44675085</v>
      </c>
      <c r="N1656" s="2">
        <v>-5.406837</v>
      </c>
      <c r="O1656" s="2">
        <v>-0.8888905</v>
      </c>
      <c r="P1656" s="2">
        <v>0.0</v>
      </c>
      <c r="Q1656" s="2">
        <v>0.0</v>
      </c>
      <c r="R1656" s="7">
        <v>0.0</v>
      </c>
      <c r="S1656" s="1">
        <v>0.0</v>
      </c>
      <c r="T1656" s="1">
        <v>0.0</v>
      </c>
      <c r="U1656" s="7">
        <v>0.0</v>
      </c>
      <c r="V1656" s="7"/>
      <c r="W1656" s="7"/>
      <c r="X1656" s="7"/>
      <c r="Y1656" s="7"/>
      <c r="Z1656" s="7"/>
    </row>
    <row r="1657">
      <c r="A1657" s="1" t="s">
        <v>1280</v>
      </c>
      <c r="B1657" s="2">
        <v>0.28858509</v>
      </c>
      <c r="C1657" s="2">
        <v>-0.8915573</v>
      </c>
      <c r="D1657" s="2">
        <v>1.85988157</v>
      </c>
      <c r="E1657" s="2">
        <v>-0.1622488</v>
      </c>
      <c r="F1657" s="2">
        <v>0.87127487</v>
      </c>
      <c r="G1657" s="2">
        <v>0.56423008</v>
      </c>
      <c r="H1657" s="2">
        <v>-0.6979203</v>
      </c>
      <c r="I1657" s="2">
        <v>-0.0037584</v>
      </c>
      <c r="J1657" s="2">
        <v>1.13958822</v>
      </c>
      <c r="K1657" s="2">
        <v>0.02570676</v>
      </c>
      <c r="L1657" s="2">
        <v>0.08103961</v>
      </c>
      <c r="M1657" s="2">
        <v>0.65756067</v>
      </c>
      <c r="N1657" s="2">
        <v>1.85105216</v>
      </c>
      <c r="O1657" s="2">
        <v>0.44771232</v>
      </c>
      <c r="P1657" s="2">
        <v>0.0</v>
      </c>
      <c r="Q1657" s="2">
        <v>0.0</v>
      </c>
      <c r="R1657" s="7">
        <v>0.0</v>
      </c>
      <c r="S1657" s="1">
        <v>0.0</v>
      </c>
      <c r="T1657" s="1">
        <v>0.0</v>
      </c>
      <c r="U1657" s="7">
        <v>0.0</v>
      </c>
      <c r="V1657" s="7"/>
      <c r="W1657" s="7"/>
      <c r="X1657" s="7"/>
      <c r="Y1657" s="7"/>
      <c r="Z1657" s="7"/>
    </row>
    <row r="1658">
      <c r="A1658" s="1" t="s">
        <v>1122</v>
      </c>
      <c r="B1658" s="2">
        <v>0.24096283</v>
      </c>
      <c r="C1658" s="2">
        <v>0.62180852</v>
      </c>
      <c r="D1658" s="2">
        <v>0.21698721</v>
      </c>
      <c r="E1658" s="2">
        <v>0.19398259</v>
      </c>
      <c r="F1658" s="2">
        <v>-1.1459024</v>
      </c>
      <c r="G1658" s="2">
        <v>-0.2881656</v>
      </c>
      <c r="H1658" s="2">
        <v>0.44145985</v>
      </c>
      <c r="I1658" s="2">
        <v>-0.7535624</v>
      </c>
      <c r="J1658" s="2">
        <v>-1.8730825</v>
      </c>
      <c r="K1658" s="2">
        <v>-0.2211911</v>
      </c>
      <c r="L1658" s="2">
        <v>0.67080237</v>
      </c>
      <c r="M1658" s="2">
        <v>-0.311428</v>
      </c>
      <c r="N1658" s="2">
        <v>0.58068315</v>
      </c>
      <c r="O1658" s="2">
        <v>-0.1827625</v>
      </c>
      <c r="P1658" s="2">
        <v>0.0</v>
      </c>
      <c r="Q1658" s="2">
        <v>0.0</v>
      </c>
      <c r="R1658" s="7">
        <v>0.0</v>
      </c>
      <c r="S1658" s="1">
        <v>0.0</v>
      </c>
      <c r="T1658" s="1">
        <v>0.0</v>
      </c>
      <c r="U1658" s="7">
        <v>0.0</v>
      </c>
      <c r="V1658" s="7"/>
      <c r="W1658" s="7"/>
      <c r="X1658" s="7"/>
      <c r="Y1658" s="7"/>
      <c r="Z1658" s="7"/>
    </row>
    <row r="1659">
      <c r="A1659" s="1" t="s">
        <v>1121</v>
      </c>
      <c r="B1659" s="2">
        <v>0.2202575</v>
      </c>
      <c r="C1659" s="2">
        <v>2.04769654</v>
      </c>
      <c r="D1659" s="2">
        <v>-1.109628</v>
      </c>
      <c r="E1659" s="2">
        <v>-0.2867569</v>
      </c>
      <c r="F1659" s="2">
        <v>-1.7947021</v>
      </c>
      <c r="G1659" s="2">
        <v>-0.2358255</v>
      </c>
      <c r="H1659" s="2">
        <v>-0.0370798</v>
      </c>
      <c r="I1659" s="2">
        <v>1.06739013</v>
      </c>
      <c r="J1659" s="2">
        <v>-1.5494994</v>
      </c>
      <c r="K1659" s="2">
        <v>0.04717613</v>
      </c>
      <c r="L1659" s="2">
        <v>1.55144052</v>
      </c>
      <c r="M1659" s="2">
        <v>-0.0740213</v>
      </c>
      <c r="N1659" s="2">
        <v>2.75101213</v>
      </c>
      <c r="O1659" s="2">
        <v>0.36294261</v>
      </c>
      <c r="P1659" s="2">
        <v>0.0</v>
      </c>
      <c r="Q1659" s="2">
        <v>0.0</v>
      </c>
      <c r="R1659" s="7">
        <v>0.0</v>
      </c>
      <c r="S1659" s="1">
        <v>0.0</v>
      </c>
      <c r="T1659" s="1">
        <v>0.0</v>
      </c>
      <c r="U1659" s="7">
        <v>0.0</v>
      </c>
      <c r="V1659" s="7"/>
      <c r="W1659" s="7"/>
      <c r="X1659" s="7"/>
      <c r="Y1659" s="7"/>
      <c r="Z1659" s="7"/>
    </row>
    <row r="1660">
      <c r="A1660" s="1" t="s">
        <v>1304</v>
      </c>
      <c r="B1660" s="2">
        <v>0.17470577</v>
      </c>
      <c r="C1660" s="2">
        <v>-0.8419865</v>
      </c>
      <c r="D1660" s="2">
        <v>0.05533343</v>
      </c>
      <c r="E1660" s="2">
        <v>0.37036901</v>
      </c>
      <c r="F1660" s="2">
        <v>0.11237583</v>
      </c>
      <c r="G1660" s="2">
        <v>-2.2172717</v>
      </c>
      <c r="H1660" s="2">
        <v>1.60362763</v>
      </c>
      <c r="I1660" s="2">
        <v>-2.3602852</v>
      </c>
      <c r="J1660" s="2">
        <v>-1.6833958</v>
      </c>
      <c r="K1660" s="2">
        <v>-1.2517212</v>
      </c>
      <c r="L1660" s="2">
        <v>-1.2214765</v>
      </c>
      <c r="M1660" s="2">
        <v>-0.5334304</v>
      </c>
      <c r="N1660" s="2">
        <v>-4.2753311</v>
      </c>
      <c r="O1660" s="2">
        <v>-1.1210601</v>
      </c>
      <c r="P1660" s="2">
        <v>0.0</v>
      </c>
      <c r="Q1660" s="2">
        <v>0.0</v>
      </c>
      <c r="R1660" s="7">
        <v>0.0</v>
      </c>
      <c r="S1660" s="1">
        <v>0.0</v>
      </c>
      <c r="T1660" s="1">
        <v>0.0</v>
      </c>
      <c r="U1660" s="7">
        <v>0.0</v>
      </c>
      <c r="V1660" s="7"/>
      <c r="W1660" s="7"/>
      <c r="X1660" s="7"/>
      <c r="Y1660" s="7"/>
      <c r="Z1660" s="7"/>
    </row>
    <row r="1661">
      <c r="A1661" s="1" t="s">
        <v>1165</v>
      </c>
      <c r="B1661" s="2">
        <v>0.16849417</v>
      </c>
      <c r="C1661" s="2">
        <v>0.28939291</v>
      </c>
      <c r="D1661" s="2">
        <v>0.79683228</v>
      </c>
      <c r="E1661" s="2">
        <v>-0.3144253</v>
      </c>
      <c r="F1661" s="2">
        <v>-1.4231168</v>
      </c>
      <c r="G1661" s="2">
        <v>-0.32929</v>
      </c>
      <c r="H1661" s="2">
        <v>0.33891563</v>
      </c>
      <c r="I1661" s="2">
        <v>-0.4322178</v>
      </c>
      <c r="J1661" s="2">
        <v>-0.5787499</v>
      </c>
      <c r="K1661" s="2">
        <v>-1.4342109</v>
      </c>
      <c r="L1661" s="2">
        <v>-0.2483566</v>
      </c>
      <c r="M1661" s="2">
        <v>-0.911289</v>
      </c>
      <c r="N1661" s="2">
        <v>-2.8279464</v>
      </c>
      <c r="O1661" s="2">
        <v>-1.2131427</v>
      </c>
      <c r="P1661" s="2">
        <v>0.0</v>
      </c>
      <c r="Q1661" s="2">
        <v>0.0</v>
      </c>
      <c r="R1661" s="7">
        <v>0.0</v>
      </c>
      <c r="S1661" s="1">
        <v>0.0</v>
      </c>
      <c r="T1661" s="1">
        <v>0.0</v>
      </c>
      <c r="U1661" s="7">
        <v>0.0</v>
      </c>
      <c r="V1661" s="7"/>
      <c r="W1661" s="7"/>
      <c r="X1661" s="7"/>
      <c r="Y1661" s="7"/>
      <c r="Z1661" s="7"/>
    </row>
    <row r="1662">
      <c r="A1662" s="1" t="s">
        <v>1099</v>
      </c>
      <c r="B1662" s="2">
        <v>0.12294244</v>
      </c>
      <c r="C1662" s="2">
        <v>0.35062736</v>
      </c>
      <c r="D1662" s="2">
        <v>-0.0606356</v>
      </c>
      <c r="E1662" s="2">
        <v>0.33232488</v>
      </c>
      <c r="F1662" s="2">
        <v>0.57439986</v>
      </c>
      <c r="G1662" s="2">
        <v>0.96799647</v>
      </c>
      <c r="H1662" s="2">
        <v>-0.9030088</v>
      </c>
      <c r="I1662" s="2">
        <v>0.74604556</v>
      </c>
      <c r="J1662" s="2">
        <v>-0.0766381</v>
      </c>
      <c r="K1662" s="2">
        <v>1.21725723</v>
      </c>
      <c r="L1662" s="2">
        <v>1.16787261</v>
      </c>
      <c r="M1662" s="2">
        <v>0.67142575</v>
      </c>
      <c r="N1662" s="2">
        <v>3.99065458</v>
      </c>
      <c r="O1662" s="2">
        <v>1.32648584</v>
      </c>
      <c r="P1662" s="2">
        <v>0.0</v>
      </c>
      <c r="Q1662" s="2">
        <v>0.0</v>
      </c>
      <c r="R1662" s="7">
        <v>0.0</v>
      </c>
      <c r="S1662" s="1">
        <v>0.0</v>
      </c>
      <c r="T1662" s="1">
        <v>0.0</v>
      </c>
      <c r="U1662" s="7">
        <v>0.0</v>
      </c>
      <c r="V1662" s="7"/>
      <c r="W1662" s="7"/>
      <c r="X1662" s="7"/>
      <c r="Y1662" s="7"/>
      <c r="Z1662" s="7"/>
    </row>
    <row r="1663">
      <c r="A1663" s="1" t="s">
        <v>1168</v>
      </c>
      <c r="B1663" s="2">
        <v>0.10016658</v>
      </c>
      <c r="C1663" s="2">
        <v>-1.1773181</v>
      </c>
      <c r="D1663" s="2">
        <v>-1.5348477</v>
      </c>
      <c r="E1663" s="2">
        <v>1.30417946</v>
      </c>
      <c r="F1663" s="2">
        <v>-0.770385</v>
      </c>
      <c r="G1663" s="2">
        <v>-0.2769499</v>
      </c>
      <c r="H1663" s="2">
        <v>0.24776522</v>
      </c>
      <c r="I1663" s="2">
        <v>0.21047129</v>
      </c>
      <c r="J1663" s="2">
        <v>-0.6568562</v>
      </c>
      <c r="K1663" s="2">
        <v>-0.7149868</v>
      </c>
      <c r="L1663" s="2">
        <v>-1.0400082</v>
      </c>
      <c r="M1663" s="2">
        <v>-0.8536042</v>
      </c>
      <c r="N1663" s="2">
        <v>-5.8474119</v>
      </c>
      <c r="O1663" s="2">
        <v>-0.9768692</v>
      </c>
      <c r="P1663" s="2">
        <v>0.0</v>
      </c>
      <c r="Q1663" s="2">
        <v>0.0</v>
      </c>
      <c r="R1663" s="7">
        <v>0.0</v>
      </c>
      <c r="S1663" s="1">
        <v>0.0</v>
      </c>
      <c r="T1663" s="1">
        <v>0.0</v>
      </c>
      <c r="U1663" s="7">
        <v>0.0</v>
      </c>
      <c r="V1663" s="7"/>
      <c r="W1663" s="7"/>
      <c r="X1663" s="7"/>
      <c r="Y1663" s="7"/>
      <c r="Z1663" s="7"/>
    </row>
    <row r="1664">
      <c r="A1664" s="1" t="s">
        <v>1251</v>
      </c>
      <c r="B1664" s="2">
        <v>0.05254432</v>
      </c>
      <c r="C1664" s="2">
        <v>-1.2939551</v>
      </c>
      <c r="D1664" s="2">
        <v>-2.2640468</v>
      </c>
      <c r="E1664" s="2">
        <v>1.54281991</v>
      </c>
      <c r="F1664" s="2">
        <v>0.6550083</v>
      </c>
      <c r="G1664" s="2">
        <v>-0.8526909</v>
      </c>
      <c r="H1664" s="2">
        <v>0.07685819</v>
      </c>
      <c r="I1664" s="2">
        <v>0.424701</v>
      </c>
      <c r="J1664" s="2">
        <v>0.44778976</v>
      </c>
      <c r="K1664" s="2">
        <v>-0.3070686</v>
      </c>
      <c r="L1664" s="2">
        <v>-0.2483566</v>
      </c>
      <c r="M1664" s="2">
        <v>1.20526871</v>
      </c>
      <c r="N1664" s="2">
        <v>-1.1207989</v>
      </c>
      <c r="O1664" s="2">
        <v>0.4769884</v>
      </c>
      <c r="P1664" s="2">
        <v>0.0</v>
      </c>
      <c r="Q1664" s="2">
        <v>0.0</v>
      </c>
      <c r="R1664" s="7">
        <v>0.0</v>
      </c>
      <c r="S1664" s="1">
        <v>1.0</v>
      </c>
      <c r="T1664" s="1">
        <v>1.0</v>
      </c>
      <c r="U1664" s="7">
        <v>1.0</v>
      </c>
      <c r="V1664" s="7"/>
      <c r="W1664" s="7"/>
      <c r="X1664" s="7"/>
      <c r="Y1664" s="7"/>
      <c r="Z1664" s="7"/>
    </row>
    <row r="1665">
      <c r="A1665" s="1" t="s">
        <v>1117</v>
      </c>
      <c r="B1665" s="2">
        <v>0.00492206</v>
      </c>
      <c r="C1665" s="2">
        <v>2.88456742</v>
      </c>
      <c r="D1665" s="2">
        <v>-0.6387235</v>
      </c>
      <c r="E1665" s="2">
        <v>0.31157353</v>
      </c>
      <c r="F1665" s="2">
        <v>0.25983031</v>
      </c>
      <c r="G1665" s="2">
        <v>-0.1236682</v>
      </c>
      <c r="H1665" s="2">
        <v>-0.6067699</v>
      </c>
      <c r="I1665" s="2">
        <v>0.96027527</v>
      </c>
      <c r="J1665" s="2">
        <v>-0.1659024</v>
      </c>
      <c r="K1665" s="2">
        <v>-0.1782523</v>
      </c>
      <c r="L1665" s="2">
        <v>2.05333086</v>
      </c>
      <c r="M1665" s="2">
        <v>1.80841078</v>
      </c>
      <c r="N1665" s="2">
        <v>8.25474271</v>
      </c>
      <c r="O1665" s="2">
        <v>1.80105528</v>
      </c>
      <c r="P1665" s="2">
        <v>0.0</v>
      </c>
      <c r="Q1665" s="2">
        <v>0.0</v>
      </c>
      <c r="R1665" s="7">
        <v>0.0</v>
      </c>
      <c r="S1665" s="1">
        <v>0.0</v>
      </c>
      <c r="T1665" s="1">
        <v>1.0</v>
      </c>
      <c r="U1665" s="7">
        <v>1.0</v>
      </c>
      <c r="V1665" s="7"/>
      <c r="W1665" s="7"/>
      <c r="X1665" s="7"/>
      <c r="Y1665" s="7"/>
      <c r="Z1665" s="7"/>
    </row>
    <row r="1666">
      <c r="A1666" s="1" t="s">
        <v>1297</v>
      </c>
      <c r="B1666" s="2">
        <v>0.00285152</v>
      </c>
      <c r="C1666" s="2">
        <v>-1.1918977</v>
      </c>
      <c r="D1666" s="2">
        <v>-1.027044</v>
      </c>
      <c r="E1666" s="2">
        <v>-1.0926007</v>
      </c>
      <c r="F1666" s="2">
        <v>-1.3523386</v>
      </c>
      <c r="G1666" s="2">
        <v>-0.5274346</v>
      </c>
      <c r="H1666" s="2">
        <v>0.7490925</v>
      </c>
      <c r="I1666" s="2">
        <v>-0.1108733</v>
      </c>
      <c r="J1666" s="2">
        <v>-0.1435864</v>
      </c>
      <c r="K1666" s="2">
        <v>-1.0048234</v>
      </c>
      <c r="L1666" s="2">
        <v>-0.2368247</v>
      </c>
      <c r="M1666" s="2">
        <v>-1.2366552</v>
      </c>
      <c r="N1666" s="2">
        <v>-5.7519275</v>
      </c>
      <c r="O1666" s="2">
        <v>-1.5381366</v>
      </c>
      <c r="P1666" s="2">
        <v>0.0</v>
      </c>
      <c r="Q1666" s="2">
        <v>0.0</v>
      </c>
      <c r="R1666" s="7">
        <v>0.0</v>
      </c>
      <c r="S1666" s="1">
        <v>0.0</v>
      </c>
      <c r="T1666" s="1">
        <v>0.0</v>
      </c>
      <c r="U1666" s="7">
        <v>0.0</v>
      </c>
      <c r="V1666" s="7"/>
      <c r="W1666" s="7"/>
      <c r="X1666" s="7"/>
      <c r="Y1666" s="7"/>
      <c r="Z1666" s="7"/>
    </row>
    <row r="1667">
      <c r="A1667" s="1" t="s">
        <v>1257</v>
      </c>
      <c r="B1667" s="2">
        <v>-0.0447707</v>
      </c>
      <c r="C1667" s="2">
        <v>0.58098555</v>
      </c>
      <c r="D1667" s="2">
        <v>-0.3769147</v>
      </c>
      <c r="E1667" s="2">
        <v>1.43906319</v>
      </c>
      <c r="F1667" s="2">
        <v>0.1772558</v>
      </c>
      <c r="G1667" s="2">
        <v>1.18483397</v>
      </c>
      <c r="H1667" s="2">
        <v>-0.7321017</v>
      </c>
      <c r="I1667" s="2">
        <v>0.63893071</v>
      </c>
      <c r="J1667" s="2">
        <v>0.24694504</v>
      </c>
      <c r="K1667" s="2">
        <v>0.16525771</v>
      </c>
      <c r="L1667" s="2">
        <v>-1.1715643</v>
      </c>
      <c r="M1667" s="2">
        <v>0.54355301</v>
      </c>
      <c r="N1667" s="2">
        <v>-0.5154448</v>
      </c>
      <c r="O1667" s="2">
        <v>0.26575329</v>
      </c>
      <c r="P1667" s="2">
        <v>0.0</v>
      </c>
      <c r="Q1667" s="2">
        <v>0.0</v>
      </c>
      <c r="R1667" s="7">
        <v>0.0</v>
      </c>
      <c r="S1667" s="1">
        <v>0.0</v>
      </c>
      <c r="T1667" s="1">
        <v>0.0</v>
      </c>
      <c r="U1667" s="7">
        <v>0.0</v>
      </c>
      <c r="V1667" s="7"/>
      <c r="W1667" s="7"/>
      <c r="X1667" s="7"/>
      <c r="Y1667" s="7"/>
      <c r="Z1667" s="7"/>
    </row>
    <row r="1668">
      <c r="A1668" s="1" t="s">
        <v>1141</v>
      </c>
      <c r="B1668" s="2">
        <v>-0.0489118</v>
      </c>
      <c r="C1668" s="2">
        <v>0.7851004</v>
      </c>
      <c r="D1668" s="2">
        <v>0.95672895</v>
      </c>
      <c r="E1668" s="2">
        <v>0.59863378</v>
      </c>
      <c r="F1668" s="2">
        <v>-1.0102442</v>
      </c>
      <c r="G1668" s="2">
        <v>0.42216413</v>
      </c>
      <c r="H1668" s="2">
        <v>-0.1624116</v>
      </c>
      <c r="I1668" s="2">
        <v>-0.1108733</v>
      </c>
      <c r="J1668" s="2">
        <v>-0.891175</v>
      </c>
      <c r="K1668" s="2">
        <v>0.05791082</v>
      </c>
      <c r="L1668" s="2">
        <v>0.08886079</v>
      </c>
      <c r="M1668" s="2">
        <v>0.93728307</v>
      </c>
      <c r="N1668" s="2">
        <v>1.51941838</v>
      </c>
      <c r="O1668" s="2">
        <v>0.18517257</v>
      </c>
      <c r="P1668" s="2">
        <v>0.0</v>
      </c>
      <c r="Q1668" s="2">
        <v>0.0</v>
      </c>
      <c r="R1668" s="7">
        <v>0.0</v>
      </c>
      <c r="S1668" s="1">
        <v>0.0</v>
      </c>
      <c r="T1668" s="1">
        <v>0.0</v>
      </c>
      <c r="U1668" s="7">
        <v>1.0</v>
      </c>
      <c r="V1668" s="7"/>
      <c r="W1668" s="7"/>
      <c r="X1668" s="7"/>
      <c r="Y1668" s="7"/>
      <c r="Z1668" s="7"/>
    </row>
    <row r="1669">
      <c r="A1669" s="1" t="s">
        <v>1108</v>
      </c>
      <c r="B1669" s="2">
        <v>-0.1048162</v>
      </c>
      <c r="C1669" s="2">
        <v>0.65971556</v>
      </c>
      <c r="D1669" s="2">
        <v>0.14494585</v>
      </c>
      <c r="E1669" s="2">
        <v>0.57096533</v>
      </c>
      <c r="F1669" s="2">
        <v>-0.2690397</v>
      </c>
      <c r="G1669" s="2">
        <v>-0.6395919</v>
      </c>
      <c r="H1669" s="2">
        <v>0.58957927</v>
      </c>
      <c r="I1669" s="2">
        <v>-0.4322178</v>
      </c>
      <c r="J1669" s="2">
        <v>-0.7014883</v>
      </c>
      <c r="K1669" s="2">
        <v>-0.5754358</v>
      </c>
      <c r="L1669" s="2">
        <v>-1.4249916</v>
      </c>
      <c r="M1669" s="2">
        <v>-0.2415355</v>
      </c>
      <c r="N1669" s="2">
        <v>-1.9599393</v>
      </c>
      <c r="O1669" s="2">
        <v>-0.6520872</v>
      </c>
      <c r="P1669" s="2">
        <v>0.0</v>
      </c>
      <c r="Q1669" s="2">
        <v>0.0</v>
      </c>
      <c r="R1669" s="7">
        <v>0.0</v>
      </c>
      <c r="S1669" s="1">
        <v>0.0</v>
      </c>
      <c r="T1669" s="1">
        <v>0.0</v>
      </c>
      <c r="U1669" s="7">
        <v>0.0</v>
      </c>
      <c r="V1669" s="7"/>
      <c r="W1669" s="7"/>
      <c r="X1669" s="7"/>
      <c r="Y1669" s="7"/>
      <c r="Z1669" s="7"/>
    </row>
    <row r="1670">
      <c r="A1670" s="1" t="s">
        <v>1188</v>
      </c>
      <c r="B1670" s="2">
        <v>-0.1110278</v>
      </c>
      <c r="C1670" s="2">
        <v>-1.0256899</v>
      </c>
      <c r="D1670" s="2">
        <v>-1.2730389</v>
      </c>
      <c r="E1670" s="2">
        <v>-0.3040497</v>
      </c>
      <c r="F1670" s="2">
        <v>1.60658119</v>
      </c>
      <c r="G1670" s="2">
        <v>-0.7816579</v>
      </c>
      <c r="H1670" s="2">
        <v>-0.0370798</v>
      </c>
      <c r="I1670" s="2">
        <v>1.06739013</v>
      </c>
      <c r="J1670" s="2">
        <v>0.90526939</v>
      </c>
      <c r="K1670" s="2">
        <v>-0.3929461</v>
      </c>
      <c r="L1670" s="2">
        <v>-1.8445846</v>
      </c>
      <c r="M1670" s="2">
        <v>-0.3098401</v>
      </c>
      <c r="N1670" s="2">
        <v>-5.1913986</v>
      </c>
      <c r="O1670" s="2">
        <v>-0.3938396</v>
      </c>
      <c r="P1670" s="2">
        <v>0.0</v>
      </c>
      <c r="Q1670" s="2">
        <v>0.0</v>
      </c>
      <c r="R1670" s="7">
        <v>0.0</v>
      </c>
      <c r="S1670" s="1">
        <v>0.0</v>
      </c>
      <c r="T1670" s="1">
        <v>0.0</v>
      </c>
      <c r="U1670" s="7">
        <v>0.0</v>
      </c>
      <c r="V1670" s="7"/>
      <c r="W1670" s="7"/>
      <c r="X1670" s="7"/>
      <c r="Y1670" s="7"/>
      <c r="Z1670" s="7"/>
    </row>
    <row r="1671">
      <c r="A1671" s="1" t="s">
        <v>1229</v>
      </c>
      <c r="B1671" s="2">
        <v>-0.1130983</v>
      </c>
      <c r="C1671" s="2">
        <v>0.06486657</v>
      </c>
      <c r="D1671" s="2">
        <v>1.60861538</v>
      </c>
      <c r="E1671" s="2">
        <v>0.6539707</v>
      </c>
      <c r="F1671" s="2">
        <v>-0.3240894</v>
      </c>
      <c r="G1671" s="2">
        <v>0.50815141</v>
      </c>
      <c r="H1671" s="2">
        <v>-0.1738055</v>
      </c>
      <c r="I1671" s="2">
        <v>0.21047129</v>
      </c>
      <c r="J1671" s="2">
        <v>-2.0739272</v>
      </c>
      <c r="K1671" s="2">
        <v>0.20819647</v>
      </c>
      <c r="L1671" s="2">
        <v>0.14201572</v>
      </c>
      <c r="M1671" s="2">
        <v>-0.4044999</v>
      </c>
      <c r="N1671" s="2">
        <v>-0.2662968</v>
      </c>
      <c r="O1671" s="2">
        <v>-0.0373665</v>
      </c>
      <c r="P1671" s="2">
        <v>0.0</v>
      </c>
      <c r="Q1671" s="2">
        <v>0.0</v>
      </c>
      <c r="R1671" s="7">
        <v>0.0</v>
      </c>
      <c r="S1671" s="1">
        <v>0.0</v>
      </c>
      <c r="T1671" s="1">
        <v>0.0</v>
      </c>
      <c r="U1671" s="7">
        <v>0.0</v>
      </c>
      <c r="V1671" s="7"/>
      <c r="W1671" s="7"/>
      <c r="X1671" s="7"/>
      <c r="Y1671" s="7"/>
      <c r="Z1671" s="7"/>
    </row>
    <row r="1672">
      <c r="A1672" s="1" t="s">
        <v>1252</v>
      </c>
      <c r="B1672" s="2">
        <v>-0.1420858</v>
      </c>
      <c r="C1672" s="2">
        <v>0.85799856</v>
      </c>
      <c r="D1672" s="2">
        <v>0.37336967</v>
      </c>
      <c r="E1672" s="2">
        <v>-0.7571207</v>
      </c>
      <c r="F1672" s="2">
        <v>1.75600172</v>
      </c>
      <c r="G1672" s="2">
        <v>0.36608546</v>
      </c>
      <c r="H1672" s="2">
        <v>-0.6637389</v>
      </c>
      <c r="I1672" s="2">
        <v>0.53181586</v>
      </c>
      <c r="J1672" s="2">
        <v>1.06148195</v>
      </c>
      <c r="K1672" s="2">
        <v>1.57150197</v>
      </c>
      <c r="L1672" s="2">
        <v>0.84706992</v>
      </c>
      <c r="M1672" s="2">
        <v>0.79180827</v>
      </c>
      <c r="N1672" s="2">
        <v>5.59486883</v>
      </c>
      <c r="O1672" s="2">
        <v>1.5585597</v>
      </c>
      <c r="P1672" s="2">
        <v>0.0</v>
      </c>
      <c r="Q1672" s="2">
        <v>0.0</v>
      </c>
      <c r="R1672" s="7">
        <v>0.0</v>
      </c>
      <c r="S1672" s="1">
        <v>0.0</v>
      </c>
      <c r="T1672" s="1">
        <v>1.0</v>
      </c>
      <c r="U1672" s="7">
        <v>1.0</v>
      </c>
      <c r="V1672" s="7"/>
      <c r="W1672" s="7"/>
      <c r="X1672" s="7"/>
      <c r="Y1672" s="7"/>
      <c r="Z1672" s="7"/>
    </row>
    <row r="1673">
      <c r="A1673" s="1" t="s">
        <v>1139</v>
      </c>
      <c r="B1673" s="2">
        <v>-0.1441563</v>
      </c>
      <c r="C1673" s="2">
        <v>0.91631709</v>
      </c>
      <c r="D1673" s="2">
        <v>-0.2644599</v>
      </c>
      <c r="E1673" s="2">
        <v>0.47066717</v>
      </c>
      <c r="F1673" s="2">
        <v>0.45250416</v>
      </c>
      <c r="G1673" s="2">
        <v>0.54927577</v>
      </c>
      <c r="H1673" s="2">
        <v>-0.2649559</v>
      </c>
      <c r="I1673" s="2">
        <v>0.31758615</v>
      </c>
      <c r="J1673" s="2">
        <v>0.69326663</v>
      </c>
      <c r="K1673" s="2">
        <v>-0.0387014</v>
      </c>
      <c r="L1673" s="2">
        <v>0.80044768</v>
      </c>
      <c r="M1673" s="2">
        <v>0.56250199</v>
      </c>
      <c r="N1673" s="2">
        <v>4.22571913</v>
      </c>
      <c r="O1673" s="2">
        <v>0.73718172</v>
      </c>
      <c r="P1673" s="2">
        <v>0.0</v>
      </c>
      <c r="Q1673" s="2">
        <v>0.0</v>
      </c>
      <c r="R1673" s="7">
        <v>0.0</v>
      </c>
      <c r="S1673" s="1">
        <v>0.0</v>
      </c>
      <c r="T1673" s="1">
        <v>0.0</v>
      </c>
      <c r="U1673" s="7">
        <v>0.0</v>
      </c>
      <c r="V1673" s="7"/>
      <c r="W1673" s="7"/>
      <c r="X1673" s="7"/>
      <c r="Y1673" s="7"/>
      <c r="Z1673" s="7"/>
    </row>
    <row r="1674">
      <c r="A1674" s="1" t="s">
        <v>1171</v>
      </c>
      <c r="B1674" s="2">
        <v>-0.1441563</v>
      </c>
      <c r="C1674" s="2">
        <v>0.33604773</v>
      </c>
      <c r="D1674" s="2">
        <v>1.03579873</v>
      </c>
      <c r="E1674" s="2">
        <v>0.2493195</v>
      </c>
      <c r="F1674" s="2">
        <v>1.03642388</v>
      </c>
      <c r="G1674" s="2">
        <v>1.18857255</v>
      </c>
      <c r="H1674" s="2">
        <v>-1.0967034</v>
      </c>
      <c r="I1674" s="2">
        <v>-0.8606773</v>
      </c>
      <c r="J1674" s="2">
        <v>1.53011962</v>
      </c>
      <c r="K1674" s="2">
        <v>0.74493092</v>
      </c>
      <c r="L1674" s="2">
        <v>0.23960435</v>
      </c>
      <c r="M1674" s="2">
        <v>-0.5761247</v>
      </c>
      <c r="N1674" s="2">
        <v>0.51236095</v>
      </c>
      <c r="O1674" s="2">
        <v>0.40580566</v>
      </c>
      <c r="P1674" s="2">
        <v>0.0</v>
      </c>
      <c r="Q1674" s="2">
        <v>0.0</v>
      </c>
      <c r="R1674" s="7">
        <v>0.0</v>
      </c>
      <c r="S1674" s="1">
        <v>0.0</v>
      </c>
      <c r="T1674" s="1">
        <v>0.0</v>
      </c>
      <c r="U1674" s="7">
        <v>0.0</v>
      </c>
      <c r="V1674" s="7"/>
      <c r="W1674" s="7"/>
      <c r="X1674" s="7"/>
      <c r="Y1674" s="7"/>
      <c r="Z1674" s="7"/>
    </row>
    <row r="1675">
      <c r="A1675" s="1" t="s">
        <v>1248</v>
      </c>
      <c r="B1675" s="2">
        <v>-0.2249071</v>
      </c>
      <c r="C1675" s="2">
        <v>-0.4366728</v>
      </c>
      <c r="D1675" s="2">
        <v>1.30112178</v>
      </c>
      <c r="E1675" s="2">
        <v>1.63620096</v>
      </c>
      <c r="F1675" s="2">
        <v>-0.3358858</v>
      </c>
      <c r="G1675" s="2">
        <v>0.11933933</v>
      </c>
      <c r="H1675" s="2">
        <v>-0.5498009</v>
      </c>
      <c r="I1675" s="2">
        <v>0.74604556</v>
      </c>
      <c r="J1675" s="2">
        <v>-0.2663248</v>
      </c>
      <c r="K1675" s="2">
        <v>0.39068618</v>
      </c>
      <c r="L1675" s="2">
        <v>0.78894545</v>
      </c>
      <c r="M1675" s="2">
        <v>0.7709234</v>
      </c>
      <c r="N1675" s="2">
        <v>2.4110634</v>
      </c>
      <c r="O1675" s="2">
        <v>0.63086045</v>
      </c>
      <c r="P1675" s="2">
        <v>0.0</v>
      </c>
      <c r="Q1675" s="2">
        <v>0.0</v>
      </c>
      <c r="R1675" s="7">
        <v>0.0</v>
      </c>
      <c r="S1675" s="1">
        <v>0.0</v>
      </c>
      <c r="T1675" s="1">
        <v>0.0</v>
      </c>
      <c r="U1675" s="7">
        <v>0.0</v>
      </c>
      <c r="V1675" s="7"/>
      <c r="W1675" s="7"/>
      <c r="X1675" s="7"/>
      <c r="Y1675" s="7"/>
      <c r="Z1675" s="7"/>
    </row>
    <row r="1676">
      <c r="A1676" s="1" t="s">
        <v>1140</v>
      </c>
      <c r="B1676" s="2">
        <v>-0.2249071</v>
      </c>
      <c r="C1676" s="2">
        <v>-1.5942956</v>
      </c>
      <c r="D1676" s="2">
        <v>-0.0553643</v>
      </c>
      <c r="E1676" s="2">
        <v>0.78193732</v>
      </c>
      <c r="F1676" s="2">
        <v>1.07967719</v>
      </c>
      <c r="G1676" s="2">
        <v>1.16987966</v>
      </c>
      <c r="H1676" s="2">
        <v>-0.5498009</v>
      </c>
      <c r="I1676" s="2">
        <v>0.10335644</v>
      </c>
      <c r="J1676" s="2">
        <v>1.07263999</v>
      </c>
      <c r="K1676" s="2">
        <v>0.2726046</v>
      </c>
      <c r="L1676" s="2">
        <v>-1.0809212</v>
      </c>
      <c r="M1676" s="2">
        <v>0.97803369</v>
      </c>
      <c r="N1676" s="2">
        <v>-2.0244462</v>
      </c>
      <c r="O1676" s="2">
        <v>0.17588364</v>
      </c>
      <c r="P1676" s="2">
        <v>0.0</v>
      </c>
      <c r="Q1676" s="2">
        <v>0.0</v>
      </c>
      <c r="R1676" s="7">
        <v>0.0</v>
      </c>
      <c r="S1676" s="1">
        <v>0.0</v>
      </c>
      <c r="T1676" s="1">
        <v>0.0</v>
      </c>
      <c r="U1676" s="7">
        <v>0.0</v>
      </c>
      <c r="V1676" s="7"/>
      <c r="W1676" s="7"/>
      <c r="X1676" s="7"/>
      <c r="Y1676" s="7"/>
      <c r="Z1676" s="7"/>
    </row>
    <row r="1677">
      <c r="A1677" s="1" t="s">
        <v>1246</v>
      </c>
      <c r="B1677" s="2">
        <v>-0.2456124</v>
      </c>
      <c r="C1677" s="2">
        <v>0.4322733</v>
      </c>
      <c r="D1677" s="2">
        <v>0.48582447</v>
      </c>
      <c r="E1677" s="2">
        <v>-1.0649322</v>
      </c>
      <c r="F1677" s="2">
        <v>-1.0279388</v>
      </c>
      <c r="G1677" s="2">
        <v>-0.3180743</v>
      </c>
      <c r="H1677" s="2">
        <v>0.63515448</v>
      </c>
      <c r="I1677" s="2">
        <v>-1.1820218</v>
      </c>
      <c r="J1677" s="2">
        <v>-0.7014883</v>
      </c>
      <c r="K1677" s="2">
        <v>-0.811599</v>
      </c>
      <c r="L1677" s="2">
        <v>-0.3074951</v>
      </c>
      <c r="M1677" s="2">
        <v>-0.8490248</v>
      </c>
      <c r="N1677" s="2">
        <v>-3.6320543</v>
      </c>
      <c r="O1677" s="2">
        <v>-1.2120444</v>
      </c>
      <c r="P1677" s="2">
        <v>0.0</v>
      </c>
      <c r="Q1677" s="2">
        <v>0.0</v>
      </c>
      <c r="R1677" s="7">
        <v>0.0</v>
      </c>
      <c r="S1677" s="1">
        <v>1.0</v>
      </c>
      <c r="T1677" s="1">
        <v>1.0</v>
      </c>
      <c r="U1677" s="7">
        <v>1.0</v>
      </c>
      <c r="V1677" s="7"/>
      <c r="W1677" s="7"/>
      <c r="X1677" s="7"/>
      <c r="Y1677" s="7"/>
      <c r="Z1677" s="7"/>
    </row>
    <row r="1678">
      <c r="A1678" s="1" t="s">
        <v>1133</v>
      </c>
      <c r="B1678" s="2">
        <v>-0.247683</v>
      </c>
      <c r="C1678" s="2">
        <v>0.29230883</v>
      </c>
      <c r="D1678" s="2">
        <v>-1.158827</v>
      </c>
      <c r="E1678" s="2">
        <v>-0.5426901</v>
      </c>
      <c r="F1678" s="2">
        <v>-2.0660183</v>
      </c>
      <c r="G1678" s="2">
        <v>-1.5443277</v>
      </c>
      <c r="H1678" s="2">
        <v>1.58084003</v>
      </c>
      <c r="I1678" s="2">
        <v>-1.2891367</v>
      </c>
      <c r="J1678" s="2">
        <v>-1.995821</v>
      </c>
      <c r="K1678" s="2">
        <v>-1.2195172</v>
      </c>
      <c r="L1678" s="2">
        <v>0.41532792</v>
      </c>
      <c r="M1678" s="2">
        <v>-1.44386</v>
      </c>
      <c r="N1678" s="2">
        <v>-4.4107677</v>
      </c>
      <c r="O1678" s="2">
        <v>-1.5888644</v>
      </c>
      <c r="P1678" s="2">
        <v>0.0</v>
      </c>
      <c r="Q1678" s="2">
        <v>0.0</v>
      </c>
      <c r="R1678" s="7">
        <v>0.0</v>
      </c>
      <c r="S1678" s="1">
        <v>0.0</v>
      </c>
      <c r="T1678" s="1">
        <v>0.0</v>
      </c>
      <c r="U1678" s="7">
        <v>0.0</v>
      </c>
      <c r="V1678" s="7"/>
      <c r="W1678" s="7"/>
      <c r="X1678" s="7"/>
      <c r="Y1678" s="7"/>
      <c r="Z1678" s="7"/>
    </row>
    <row r="1679">
      <c r="A1679" s="1" t="s">
        <v>1134</v>
      </c>
      <c r="B1679" s="2">
        <v>-0.2538946</v>
      </c>
      <c r="C1679" s="2">
        <v>-0.1450801</v>
      </c>
      <c r="D1679" s="2">
        <v>-0.8530905</v>
      </c>
      <c r="E1679" s="2">
        <v>-0.1380389</v>
      </c>
      <c r="F1679" s="2">
        <v>1.33919707</v>
      </c>
      <c r="G1679" s="2">
        <v>1.3306385</v>
      </c>
      <c r="H1679" s="2">
        <v>-0.9371902</v>
      </c>
      <c r="I1679" s="2">
        <v>0.85316042</v>
      </c>
      <c r="J1679" s="2">
        <v>1.15074626</v>
      </c>
      <c r="K1679" s="2">
        <v>0.62684934</v>
      </c>
      <c r="L1679" s="2">
        <v>0.60063953</v>
      </c>
      <c r="M1679" s="2">
        <v>0.86886718</v>
      </c>
      <c r="N1679" s="2">
        <v>1.6515438</v>
      </c>
      <c r="O1679" s="2">
        <v>1.00601481</v>
      </c>
      <c r="P1679" s="2">
        <v>0.0</v>
      </c>
      <c r="Q1679" s="2">
        <v>0.0</v>
      </c>
      <c r="R1679" s="7">
        <v>0.0</v>
      </c>
      <c r="S1679" s="1">
        <v>0.0</v>
      </c>
      <c r="T1679" s="1">
        <v>0.0</v>
      </c>
      <c r="U1679" s="7">
        <v>0.0</v>
      </c>
      <c r="V1679" s="7"/>
      <c r="W1679" s="7"/>
      <c r="X1679" s="7"/>
      <c r="Y1679" s="7"/>
      <c r="Z1679" s="7"/>
    </row>
    <row r="1680">
      <c r="A1680" s="1" t="s">
        <v>1167</v>
      </c>
      <c r="B1680" s="2">
        <v>-0.2580356</v>
      </c>
      <c r="C1680" s="2">
        <v>0.12610103</v>
      </c>
      <c r="D1680" s="2">
        <v>0.0166771</v>
      </c>
      <c r="E1680" s="2">
        <v>-0.4078064</v>
      </c>
      <c r="F1680" s="2">
        <v>1.09147355</v>
      </c>
      <c r="G1680" s="2">
        <v>-1.0508355</v>
      </c>
      <c r="H1680" s="2">
        <v>-0.2649559</v>
      </c>
      <c r="I1680" s="2">
        <v>-1.1820218</v>
      </c>
      <c r="J1680" s="2">
        <v>0.15768072</v>
      </c>
      <c r="K1680" s="2">
        <v>0.44435963</v>
      </c>
      <c r="L1680" s="2">
        <v>-1.0424883</v>
      </c>
      <c r="M1680" s="2">
        <v>0.43305134</v>
      </c>
      <c r="N1680" s="2">
        <v>-4.2271768</v>
      </c>
      <c r="O1680" s="2">
        <v>0.04862848</v>
      </c>
      <c r="P1680" s="2">
        <v>0.0</v>
      </c>
      <c r="Q1680" s="2">
        <v>0.0</v>
      </c>
      <c r="R1680" s="7">
        <v>0.0</v>
      </c>
      <c r="S1680" s="1">
        <v>0.0</v>
      </c>
      <c r="T1680" s="1">
        <v>0.0</v>
      </c>
      <c r="U1680" s="7">
        <v>0.0</v>
      </c>
      <c r="V1680" s="7"/>
      <c r="W1680" s="7"/>
      <c r="X1680" s="7"/>
      <c r="Y1680" s="7"/>
      <c r="Z1680" s="7"/>
    </row>
    <row r="1681">
      <c r="A1681" s="1" t="s">
        <v>1267</v>
      </c>
      <c r="B1681" s="2">
        <v>-0.2642472</v>
      </c>
      <c r="C1681" s="2">
        <v>0.49642368</v>
      </c>
      <c r="D1681" s="2">
        <v>0.5209666</v>
      </c>
      <c r="E1681" s="2">
        <v>1.42868752</v>
      </c>
      <c r="F1681" s="2">
        <v>2.13545124</v>
      </c>
      <c r="G1681" s="2">
        <v>0.57170723</v>
      </c>
      <c r="H1681" s="2">
        <v>-0.7662831</v>
      </c>
      <c r="I1681" s="2">
        <v>0.96027527</v>
      </c>
      <c r="J1681" s="2">
        <v>0.87179527</v>
      </c>
      <c r="K1681" s="2">
        <v>0.97035939</v>
      </c>
      <c r="L1681" s="2">
        <v>0.00227167</v>
      </c>
      <c r="M1681" s="2">
        <v>1.30147797</v>
      </c>
      <c r="N1681" s="2">
        <v>5.65202505</v>
      </c>
      <c r="O1681" s="2">
        <v>1.65039524</v>
      </c>
      <c r="P1681" s="2">
        <v>0.0</v>
      </c>
      <c r="Q1681" s="2">
        <v>0.0</v>
      </c>
      <c r="R1681" s="7">
        <v>0.0</v>
      </c>
      <c r="S1681" s="1">
        <v>0.0</v>
      </c>
      <c r="T1681" s="1">
        <v>0.0</v>
      </c>
      <c r="U1681" s="7">
        <v>0.0</v>
      </c>
      <c r="V1681" s="7"/>
      <c r="W1681" s="7"/>
      <c r="X1681" s="7"/>
      <c r="Y1681" s="7"/>
      <c r="Z1681" s="7"/>
    </row>
    <row r="1682">
      <c r="A1682" s="1" t="s">
        <v>1146</v>
      </c>
      <c r="B1682" s="2">
        <v>-0.2953052</v>
      </c>
      <c r="C1682" s="2">
        <v>-0.4220931</v>
      </c>
      <c r="D1682" s="2">
        <v>0.30132831</v>
      </c>
      <c r="E1682" s="2">
        <v>-0.5703586</v>
      </c>
      <c r="F1682" s="2">
        <v>-0.4302566</v>
      </c>
      <c r="G1682" s="2">
        <v>0.18663373</v>
      </c>
      <c r="H1682" s="2">
        <v>0.71491109</v>
      </c>
      <c r="I1682" s="2">
        <v>-1.8247109</v>
      </c>
      <c r="J1682" s="2">
        <v>-0.5229597</v>
      </c>
      <c r="K1682" s="2">
        <v>-0.1353136</v>
      </c>
      <c r="L1682" s="2">
        <v>-0.1795267</v>
      </c>
      <c r="M1682" s="2">
        <v>-1.1571631</v>
      </c>
      <c r="N1682" s="2">
        <v>-3.1712649</v>
      </c>
      <c r="O1682" s="2">
        <v>-1.0226958</v>
      </c>
      <c r="P1682" s="2">
        <v>0.0</v>
      </c>
      <c r="Q1682" s="2">
        <v>0.0</v>
      </c>
      <c r="R1682" s="7">
        <v>0.0</v>
      </c>
      <c r="S1682" s="1">
        <v>0.0</v>
      </c>
      <c r="T1682" s="1">
        <v>0.0</v>
      </c>
      <c r="U1682" s="7">
        <v>0.0</v>
      </c>
      <c r="V1682" s="7"/>
      <c r="W1682" s="7"/>
      <c r="X1682" s="7"/>
      <c r="Y1682" s="7"/>
      <c r="Z1682" s="7"/>
    </row>
    <row r="1683">
      <c r="A1683" s="1" t="s">
        <v>1142</v>
      </c>
      <c r="B1683" s="2">
        <v>-0.340857</v>
      </c>
      <c r="C1683" s="2">
        <v>0.3331318</v>
      </c>
      <c r="D1683" s="2">
        <v>0.8021036</v>
      </c>
      <c r="E1683" s="2">
        <v>0.0556403</v>
      </c>
      <c r="F1683" s="2">
        <v>1.04822024</v>
      </c>
      <c r="G1683" s="2">
        <v>0.85957771</v>
      </c>
      <c r="H1683" s="2">
        <v>-1.3245794</v>
      </c>
      <c r="I1683" s="2">
        <v>1.6029644</v>
      </c>
      <c r="J1683" s="2">
        <v>0.09073248</v>
      </c>
      <c r="K1683" s="2">
        <v>1.28166537</v>
      </c>
      <c r="L1683" s="2">
        <v>-0.0587767</v>
      </c>
      <c r="M1683" s="2">
        <v>0.20147859</v>
      </c>
      <c r="N1683" s="2">
        <v>0.00363827</v>
      </c>
      <c r="O1683" s="2">
        <v>0.8592027</v>
      </c>
      <c r="P1683" s="2">
        <v>0.0</v>
      </c>
      <c r="Q1683" s="2">
        <v>0.0</v>
      </c>
      <c r="R1683" s="7">
        <v>0.0</v>
      </c>
      <c r="S1683" s="1">
        <v>0.0</v>
      </c>
      <c r="T1683" s="1">
        <v>0.0</v>
      </c>
      <c r="U1683" s="7">
        <v>0.0</v>
      </c>
      <c r="V1683" s="7"/>
      <c r="W1683" s="7"/>
      <c r="X1683" s="7"/>
      <c r="Y1683" s="7"/>
      <c r="Z1683" s="7"/>
    </row>
    <row r="1684">
      <c r="A1684" s="1" t="s">
        <v>1158</v>
      </c>
      <c r="B1684" s="2">
        <v>-0.3429275</v>
      </c>
      <c r="C1684" s="2">
        <v>0.2660655</v>
      </c>
      <c r="D1684" s="2">
        <v>-1.2449252</v>
      </c>
      <c r="E1684" s="2">
        <v>-2.4760236</v>
      </c>
      <c r="F1684" s="2">
        <v>0.56850168</v>
      </c>
      <c r="G1684" s="2">
        <v>-0.6807163</v>
      </c>
      <c r="H1684" s="2">
        <v>0.37309704</v>
      </c>
      <c r="I1684" s="2">
        <v>-0.1108733</v>
      </c>
      <c r="J1684" s="2">
        <v>-0.4560115</v>
      </c>
      <c r="K1684" s="2">
        <v>-0.1138442</v>
      </c>
      <c r="L1684" s="2">
        <v>-0.2483566</v>
      </c>
      <c r="M1684" s="2">
        <v>-0.5260403</v>
      </c>
      <c r="N1684" s="2">
        <v>-4.6739421</v>
      </c>
      <c r="O1684" s="2">
        <v>-0.5336853</v>
      </c>
      <c r="P1684" s="2">
        <v>0.0</v>
      </c>
      <c r="Q1684" s="2">
        <v>0.0</v>
      </c>
      <c r="R1684" s="7">
        <v>0.0</v>
      </c>
      <c r="S1684" s="1">
        <v>0.0</v>
      </c>
      <c r="T1684" s="1">
        <v>0.0</v>
      </c>
      <c r="U1684" s="7">
        <v>0.0</v>
      </c>
      <c r="V1684" s="7"/>
      <c r="W1684" s="7"/>
      <c r="X1684" s="7"/>
      <c r="Y1684" s="7"/>
      <c r="Z1684" s="7"/>
    </row>
    <row r="1685">
      <c r="A1685" s="1" t="s">
        <v>1127</v>
      </c>
      <c r="B1685" s="2">
        <v>-0.3822676</v>
      </c>
      <c r="C1685" s="2">
        <v>-1.2035614</v>
      </c>
      <c r="D1685" s="2">
        <v>0.5789511</v>
      </c>
      <c r="E1685" s="2">
        <v>1.01711921</v>
      </c>
      <c r="F1685" s="2">
        <v>-0.6504553</v>
      </c>
      <c r="G1685" s="2">
        <v>-1.0583126</v>
      </c>
      <c r="H1685" s="2">
        <v>0.7832739</v>
      </c>
      <c r="I1685" s="2">
        <v>-0.325103</v>
      </c>
      <c r="J1685" s="2">
        <v>-0.601066</v>
      </c>
      <c r="K1685" s="2">
        <v>-1.0262928</v>
      </c>
      <c r="L1685" s="2">
        <v>1.05788343</v>
      </c>
      <c r="M1685" s="2">
        <v>0.47339308</v>
      </c>
      <c r="N1685" s="2">
        <v>0.70495114</v>
      </c>
      <c r="O1685" s="2">
        <v>-0.2831296</v>
      </c>
      <c r="P1685" s="2">
        <v>0.0</v>
      </c>
      <c r="Q1685" s="2">
        <v>0.0</v>
      </c>
      <c r="R1685" s="7">
        <v>0.0</v>
      </c>
      <c r="S1685" s="1">
        <v>0.0</v>
      </c>
      <c r="T1685" s="1">
        <v>1.0</v>
      </c>
      <c r="U1685" s="7">
        <v>1.0</v>
      </c>
      <c r="V1685" s="7"/>
      <c r="W1685" s="7"/>
      <c r="X1685" s="7"/>
      <c r="Y1685" s="7"/>
      <c r="Z1685" s="7"/>
    </row>
    <row r="1686">
      <c r="A1686" s="1" t="s">
        <v>1233</v>
      </c>
      <c r="B1686" s="2">
        <v>-0.3884792</v>
      </c>
      <c r="C1686" s="2">
        <v>-0.0984253</v>
      </c>
      <c r="D1686" s="2">
        <v>-2.1305068</v>
      </c>
      <c r="E1686" s="2">
        <v>0.52600408</v>
      </c>
      <c r="F1686" s="2">
        <v>0.49379141</v>
      </c>
      <c r="G1686" s="2">
        <v>0.86331629</v>
      </c>
      <c r="H1686" s="2">
        <v>-0.948584</v>
      </c>
      <c r="I1686" s="2">
        <v>0.96027527</v>
      </c>
      <c r="J1686" s="2">
        <v>1.13958822</v>
      </c>
      <c r="K1686" s="2">
        <v>0.7664003</v>
      </c>
      <c r="L1686" s="2">
        <v>-1.5347785</v>
      </c>
      <c r="M1686" s="2">
        <v>-1.1966748</v>
      </c>
      <c r="N1686" s="2">
        <v>-6.7547745</v>
      </c>
      <c r="O1686" s="2">
        <v>-0.4207088</v>
      </c>
      <c r="P1686" s="2">
        <v>0.0</v>
      </c>
      <c r="Q1686" s="2">
        <v>0.0</v>
      </c>
      <c r="R1686" s="7">
        <v>0.0</v>
      </c>
      <c r="S1686" s="1">
        <v>0.0</v>
      </c>
      <c r="T1686" s="1">
        <v>0.0</v>
      </c>
      <c r="U1686" s="7">
        <v>0.0</v>
      </c>
      <c r="V1686" s="7"/>
      <c r="W1686" s="7"/>
      <c r="X1686" s="7"/>
      <c r="Y1686" s="7"/>
      <c r="Z1686" s="7"/>
    </row>
    <row r="1687">
      <c r="A1687" s="1" t="s">
        <v>1258</v>
      </c>
      <c r="B1687" s="2">
        <v>-0.3905498</v>
      </c>
      <c r="C1687" s="2">
        <v>-1.3726852</v>
      </c>
      <c r="D1687" s="2">
        <v>-1.8300416</v>
      </c>
      <c r="E1687" s="2">
        <v>0.40495458</v>
      </c>
      <c r="F1687" s="2">
        <v>0.35223511</v>
      </c>
      <c r="G1687" s="2">
        <v>-0.8265208</v>
      </c>
      <c r="H1687" s="2">
        <v>0.95418093</v>
      </c>
      <c r="I1687" s="2">
        <v>-0.2179881</v>
      </c>
      <c r="J1687" s="2">
        <v>0.98337567</v>
      </c>
      <c r="K1687" s="2">
        <v>-0.6827827</v>
      </c>
      <c r="L1687" s="2">
        <v>-0.0137565</v>
      </c>
      <c r="M1687" s="2">
        <v>0.25278128</v>
      </c>
      <c r="N1687" s="2">
        <v>-1.0054529</v>
      </c>
      <c r="O1687" s="2">
        <v>-0.353373</v>
      </c>
      <c r="P1687" s="2">
        <v>0.0</v>
      </c>
      <c r="Q1687" s="2">
        <v>0.0</v>
      </c>
      <c r="R1687" s="7">
        <v>0.0</v>
      </c>
      <c r="S1687" s="1">
        <v>0.0</v>
      </c>
      <c r="T1687" s="1">
        <v>0.0</v>
      </c>
      <c r="U1687" s="7">
        <v>0.0</v>
      </c>
      <c r="V1687" s="7"/>
      <c r="W1687" s="7"/>
      <c r="X1687" s="7"/>
      <c r="Y1687" s="7"/>
      <c r="Z1687" s="7"/>
    </row>
    <row r="1688">
      <c r="A1688" s="1" t="s">
        <v>1150</v>
      </c>
      <c r="B1688" s="2">
        <v>-0.3926203</v>
      </c>
      <c r="C1688" s="2">
        <v>0.12026918</v>
      </c>
      <c r="D1688" s="2">
        <v>-1.1184136</v>
      </c>
      <c r="E1688" s="2">
        <v>0.30811498</v>
      </c>
      <c r="F1688" s="2">
        <v>0.43480962</v>
      </c>
      <c r="G1688" s="2">
        <v>-0.2059169</v>
      </c>
      <c r="H1688" s="2">
        <v>0.17940241</v>
      </c>
      <c r="I1688" s="2">
        <v>0.74604556</v>
      </c>
      <c r="J1688" s="2">
        <v>-1.1031778</v>
      </c>
      <c r="K1688" s="2">
        <v>0.01497207</v>
      </c>
      <c r="L1688" s="2">
        <v>-0.2993334</v>
      </c>
      <c r="M1688" s="2">
        <v>-0.0404415</v>
      </c>
      <c r="N1688" s="2">
        <v>-1.8425219</v>
      </c>
      <c r="O1688" s="2">
        <v>0.03395453</v>
      </c>
      <c r="P1688" s="2">
        <v>0.0</v>
      </c>
      <c r="Q1688" s="2">
        <v>0.0</v>
      </c>
      <c r="R1688" s="7">
        <v>0.0</v>
      </c>
      <c r="S1688" s="1">
        <v>0.0</v>
      </c>
      <c r="T1688" s="1">
        <v>0.0</v>
      </c>
      <c r="U1688" s="7">
        <v>0.0</v>
      </c>
      <c r="V1688" s="7"/>
      <c r="W1688" s="7"/>
      <c r="X1688" s="7"/>
      <c r="Y1688" s="7"/>
      <c r="Z1688" s="7"/>
    </row>
    <row r="1689">
      <c r="A1689" s="1" t="s">
        <v>1126</v>
      </c>
      <c r="B1689" s="2">
        <v>-0.3926203</v>
      </c>
      <c r="C1689" s="2">
        <v>0.10860547</v>
      </c>
      <c r="D1689" s="2">
        <v>-0.1309198</v>
      </c>
      <c r="E1689" s="2">
        <v>0.30811498</v>
      </c>
      <c r="F1689" s="2">
        <v>1.07574508</v>
      </c>
      <c r="G1689" s="2">
        <v>0.78854474</v>
      </c>
      <c r="H1689" s="2">
        <v>-1.4840927</v>
      </c>
      <c r="I1689" s="2">
        <v>1.17450498</v>
      </c>
      <c r="J1689" s="2">
        <v>1.71980629</v>
      </c>
      <c r="K1689" s="2">
        <v>2.01162422</v>
      </c>
      <c r="L1689" s="2">
        <v>-1.461635</v>
      </c>
      <c r="M1689" s="2">
        <v>0.44471036</v>
      </c>
      <c r="N1689" s="2">
        <v>-2.4824624</v>
      </c>
      <c r="O1689" s="2">
        <v>0.67649032</v>
      </c>
      <c r="P1689" s="2">
        <v>0.0</v>
      </c>
      <c r="Q1689" s="2">
        <v>0.0</v>
      </c>
      <c r="R1689" s="7">
        <v>0.0</v>
      </c>
      <c r="S1689" s="1">
        <v>0.0</v>
      </c>
      <c r="T1689" s="1">
        <v>0.0</v>
      </c>
      <c r="U1689" s="7">
        <v>0.0</v>
      </c>
      <c r="V1689" s="7"/>
      <c r="W1689" s="7"/>
      <c r="X1689" s="7"/>
      <c r="Y1689" s="7"/>
      <c r="Z1689" s="7"/>
    </row>
    <row r="1690">
      <c r="A1690" s="1" t="s">
        <v>1272</v>
      </c>
      <c r="B1690" s="2">
        <v>-0.4257488</v>
      </c>
      <c r="C1690" s="2">
        <v>-1.614707</v>
      </c>
      <c r="D1690" s="2">
        <v>-0.2504031</v>
      </c>
      <c r="E1690" s="2">
        <v>-0.1795416</v>
      </c>
      <c r="F1690" s="2">
        <v>-0.0547392</v>
      </c>
      <c r="G1690" s="2">
        <v>-1.6452693</v>
      </c>
      <c r="H1690" s="2">
        <v>1.13648176</v>
      </c>
      <c r="I1690" s="2">
        <v>-0.325103</v>
      </c>
      <c r="J1690" s="2">
        <v>0.55937015</v>
      </c>
      <c r="K1690" s="2">
        <v>-0.4895583</v>
      </c>
      <c r="L1690" s="2">
        <v>0.91703376</v>
      </c>
      <c r="M1690" s="2">
        <v>-0.3246728</v>
      </c>
      <c r="N1690" s="2">
        <v>-0.0292297</v>
      </c>
      <c r="O1690" s="2">
        <v>-0.4669168</v>
      </c>
      <c r="P1690" s="2">
        <v>0.0</v>
      </c>
      <c r="Q1690" s="2">
        <v>0.0</v>
      </c>
      <c r="R1690" s="7">
        <v>0.0</v>
      </c>
      <c r="S1690" s="1">
        <v>0.0</v>
      </c>
      <c r="T1690" s="1">
        <v>0.0</v>
      </c>
      <c r="U1690" s="7">
        <v>0.0</v>
      </c>
      <c r="V1690" s="7"/>
      <c r="W1690" s="7"/>
      <c r="X1690" s="7"/>
      <c r="Y1690" s="7"/>
      <c r="Z1690" s="7"/>
    </row>
    <row r="1691">
      <c r="A1691" s="1" t="s">
        <v>1160</v>
      </c>
      <c r="B1691" s="2">
        <v>-0.4278194</v>
      </c>
      <c r="C1691" s="2">
        <v>0.68304298</v>
      </c>
      <c r="D1691" s="2">
        <v>1.222052</v>
      </c>
      <c r="E1691" s="2">
        <v>-0.7536621</v>
      </c>
      <c r="F1691" s="2">
        <v>-0.3535803</v>
      </c>
      <c r="G1691" s="2">
        <v>0.25766671</v>
      </c>
      <c r="H1691" s="2">
        <v>-0.0142922</v>
      </c>
      <c r="I1691" s="2">
        <v>-0.325103</v>
      </c>
      <c r="J1691" s="2">
        <v>1.06148195</v>
      </c>
      <c r="K1691" s="2">
        <v>-0.1782523</v>
      </c>
      <c r="L1691" s="2">
        <v>0.56165809</v>
      </c>
      <c r="M1691" s="2">
        <v>-0.9387434</v>
      </c>
      <c r="N1691" s="2">
        <v>0.7991132</v>
      </c>
      <c r="O1691" s="2">
        <v>-0.4686252</v>
      </c>
      <c r="P1691" s="2">
        <v>0.0</v>
      </c>
      <c r="Q1691" s="2">
        <v>0.0</v>
      </c>
      <c r="R1691" s="7">
        <v>0.0</v>
      </c>
      <c r="S1691" s="1">
        <v>0.0</v>
      </c>
      <c r="T1691" s="1">
        <v>0.0</v>
      </c>
      <c r="U1691" s="7">
        <v>0.0</v>
      </c>
      <c r="V1691" s="7"/>
      <c r="W1691" s="7"/>
      <c r="X1691" s="7"/>
      <c r="Y1691" s="7"/>
      <c r="Z1691" s="7"/>
    </row>
    <row r="1692">
      <c r="A1692" s="1" t="s">
        <v>1186</v>
      </c>
      <c r="B1692" s="2">
        <v>-0.4278194</v>
      </c>
      <c r="C1692" s="2">
        <v>0.41477774</v>
      </c>
      <c r="D1692" s="2">
        <v>-2.4661141</v>
      </c>
      <c r="E1692" s="2">
        <v>1.03787055</v>
      </c>
      <c r="F1692" s="2">
        <v>-0.0370447</v>
      </c>
      <c r="G1692" s="2">
        <v>1.15866393</v>
      </c>
      <c r="H1692" s="2">
        <v>-0.9030088</v>
      </c>
      <c r="I1692" s="2">
        <v>0.53181586</v>
      </c>
      <c r="J1692" s="2">
        <v>0.77137291</v>
      </c>
      <c r="K1692" s="2">
        <v>1.51782853</v>
      </c>
      <c r="L1692" s="2">
        <v>-2.1891903</v>
      </c>
      <c r="M1692" s="2">
        <v>0.90797388</v>
      </c>
      <c r="N1692" s="2">
        <v>-5.2293402</v>
      </c>
      <c r="O1692" s="2">
        <v>0.16872152</v>
      </c>
      <c r="P1692" s="2">
        <v>0.0</v>
      </c>
      <c r="Q1692" s="2">
        <v>0.0</v>
      </c>
      <c r="R1692" s="7">
        <v>0.0</v>
      </c>
      <c r="S1692" s="1">
        <v>0.0</v>
      </c>
      <c r="T1692" s="1">
        <v>0.0</v>
      </c>
      <c r="U1692" s="7">
        <v>0.0</v>
      </c>
      <c r="V1692" s="7"/>
      <c r="W1692" s="7"/>
      <c r="X1692" s="7"/>
      <c r="Y1692" s="7"/>
      <c r="Z1692" s="7"/>
    </row>
    <row r="1693">
      <c r="A1693" s="1" t="s">
        <v>1148</v>
      </c>
      <c r="B1693" s="2">
        <v>-0.4526658</v>
      </c>
      <c r="C1693" s="2">
        <v>0.37978663</v>
      </c>
      <c r="D1693" s="2">
        <v>0.04303369</v>
      </c>
      <c r="E1693" s="2">
        <v>0.80268866</v>
      </c>
      <c r="F1693" s="2">
        <v>0.40531872</v>
      </c>
      <c r="G1693" s="2">
        <v>0.88574776</v>
      </c>
      <c r="H1693" s="2">
        <v>-0.5156195</v>
      </c>
      <c r="I1693" s="2">
        <v>0.63893071</v>
      </c>
      <c r="J1693" s="2">
        <v>-0.3444311</v>
      </c>
      <c r="K1693" s="2">
        <v>-0.0387014</v>
      </c>
      <c r="L1693" s="2">
        <v>-0.2483566</v>
      </c>
      <c r="M1693" s="2">
        <v>0.5831195</v>
      </c>
      <c r="N1693" s="2">
        <v>-0.371802</v>
      </c>
      <c r="O1693" s="2">
        <v>0.2906642</v>
      </c>
      <c r="P1693" s="2">
        <v>0.0</v>
      </c>
      <c r="Q1693" s="2">
        <v>0.0</v>
      </c>
      <c r="R1693" s="7">
        <v>0.0</v>
      </c>
      <c r="S1693" s="1">
        <v>0.0</v>
      </c>
      <c r="T1693" s="1">
        <v>0.0</v>
      </c>
      <c r="U1693" s="7">
        <v>0.0</v>
      </c>
      <c r="V1693" s="7"/>
      <c r="W1693" s="7"/>
      <c r="X1693" s="7"/>
      <c r="Y1693" s="7"/>
      <c r="Z1693" s="7"/>
    </row>
    <row r="1694">
      <c r="A1694" s="1" t="s">
        <v>1268</v>
      </c>
      <c r="B1694" s="2">
        <v>-0.5064996</v>
      </c>
      <c r="C1694" s="2">
        <v>-1.2239729</v>
      </c>
      <c r="D1694" s="2">
        <v>0.47703894</v>
      </c>
      <c r="E1694" s="2">
        <v>-3.1469837</v>
      </c>
      <c r="F1694" s="2">
        <v>-0.1884313</v>
      </c>
      <c r="G1694" s="2">
        <v>0.11933933</v>
      </c>
      <c r="H1694" s="2">
        <v>0.36170323</v>
      </c>
      <c r="I1694" s="2">
        <v>0.10335644</v>
      </c>
      <c r="J1694" s="2">
        <v>0.24694504</v>
      </c>
      <c r="K1694" s="2">
        <v>-0.5754358</v>
      </c>
      <c r="L1694" s="2">
        <v>0.19651819</v>
      </c>
      <c r="M1694" s="2">
        <v>-1.7594074</v>
      </c>
      <c r="N1694" s="2">
        <v>-6.2391874</v>
      </c>
      <c r="O1694" s="2">
        <v>-1.5300989</v>
      </c>
      <c r="P1694" s="2">
        <v>0.0</v>
      </c>
      <c r="Q1694" s="2">
        <v>0.0</v>
      </c>
      <c r="R1694" s="7">
        <v>0.0</v>
      </c>
      <c r="S1694" s="1">
        <v>0.0</v>
      </c>
      <c r="T1694" s="1">
        <v>0.0</v>
      </c>
      <c r="U1694" s="7">
        <v>0.0</v>
      </c>
      <c r="V1694" s="7"/>
      <c r="W1694" s="7"/>
      <c r="X1694" s="7"/>
      <c r="Y1694" s="7"/>
      <c r="Z1694" s="7"/>
    </row>
    <row r="1695">
      <c r="A1695" s="1" t="s">
        <v>1162</v>
      </c>
      <c r="B1695" s="2">
        <v>-0.5416987</v>
      </c>
      <c r="C1695" s="2">
        <v>-0.7661725</v>
      </c>
      <c r="D1695" s="2">
        <v>1.15352485</v>
      </c>
      <c r="E1695" s="2">
        <v>-0.0308236</v>
      </c>
      <c r="F1695" s="2">
        <v>0.55670532</v>
      </c>
      <c r="G1695" s="2">
        <v>-0.1012367</v>
      </c>
      <c r="H1695" s="2">
        <v>0.03128298</v>
      </c>
      <c r="I1695" s="2">
        <v>-0.4322178</v>
      </c>
      <c r="J1695" s="2">
        <v>1.57475178</v>
      </c>
      <c r="K1695" s="2">
        <v>0.00423738</v>
      </c>
      <c r="L1695" s="2">
        <v>-2.4586311</v>
      </c>
      <c r="M1695" s="2">
        <v>-0.424534</v>
      </c>
      <c r="N1695" s="2">
        <v>-5.2660778</v>
      </c>
      <c r="O1695" s="2">
        <v>-1.0595452</v>
      </c>
      <c r="P1695" s="2">
        <v>0.0</v>
      </c>
      <c r="Q1695" s="2">
        <v>0.0</v>
      </c>
      <c r="R1695" s="7">
        <v>0.0</v>
      </c>
      <c r="S1695" s="1">
        <v>0.0</v>
      </c>
      <c r="T1695" s="1">
        <v>0.0</v>
      </c>
      <c r="U1695" s="7">
        <v>0.0</v>
      </c>
      <c r="V1695" s="7"/>
      <c r="W1695" s="7"/>
      <c r="X1695" s="7"/>
      <c r="Y1695" s="7"/>
      <c r="Z1695" s="7"/>
    </row>
    <row r="1696">
      <c r="A1696" s="1" t="s">
        <v>1153</v>
      </c>
      <c r="B1696" s="2">
        <v>-0.5479103</v>
      </c>
      <c r="C1696" s="2">
        <v>-1.1073358</v>
      </c>
      <c r="D1696" s="2">
        <v>0.03951948</v>
      </c>
      <c r="E1696" s="2">
        <v>-0.1276632</v>
      </c>
      <c r="F1696" s="2">
        <v>0.14383279</v>
      </c>
      <c r="G1696" s="2">
        <v>-0.0339423</v>
      </c>
      <c r="H1696" s="2">
        <v>0.33891563</v>
      </c>
      <c r="I1696" s="2">
        <v>0.63893071</v>
      </c>
      <c r="J1696" s="2">
        <v>0.87179527</v>
      </c>
      <c r="K1696" s="2">
        <v>0.49803307</v>
      </c>
      <c r="L1696" s="2">
        <v>-2.5732928</v>
      </c>
      <c r="M1696" s="2">
        <v>0.14639025</v>
      </c>
      <c r="N1696" s="2">
        <v>-4.9187618</v>
      </c>
      <c r="O1696" s="2">
        <v>-0.8717196</v>
      </c>
      <c r="P1696" s="2">
        <v>0.0</v>
      </c>
      <c r="Q1696" s="2">
        <v>0.0</v>
      </c>
      <c r="R1696" s="7">
        <v>0.0</v>
      </c>
      <c r="S1696" s="1">
        <v>0.0</v>
      </c>
      <c r="T1696" s="1">
        <v>0.0</v>
      </c>
      <c r="U1696" s="7">
        <v>0.0</v>
      </c>
      <c r="V1696" s="7"/>
      <c r="W1696" s="7"/>
      <c r="X1696" s="7"/>
      <c r="Y1696" s="7"/>
      <c r="Z1696" s="7"/>
    </row>
    <row r="1697">
      <c r="A1697" s="1" t="s">
        <v>1247</v>
      </c>
      <c r="B1697" s="2">
        <v>-0.6928476</v>
      </c>
      <c r="C1697" s="2">
        <v>-0.9994466</v>
      </c>
      <c r="D1697" s="2">
        <v>0.7739899</v>
      </c>
      <c r="E1697" s="2">
        <v>0.38766179</v>
      </c>
      <c r="F1697" s="2">
        <v>0.62748347</v>
      </c>
      <c r="G1697" s="2">
        <v>-1.559282</v>
      </c>
      <c r="H1697" s="2">
        <v>1.18205696</v>
      </c>
      <c r="I1697" s="2">
        <v>0.21047129</v>
      </c>
      <c r="J1697" s="2">
        <v>0.43663172</v>
      </c>
      <c r="K1697" s="2">
        <v>-0.7579255</v>
      </c>
      <c r="L1697" s="2">
        <v>0.47552925</v>
      </c>
      <c r="M1697" s="2">
        <v>-1.903377</v>
      </c>
      <c r="N1697" s="2">
        <v>0.31722728</v>
      </c>
      <c r="O1697" s="2">
        <v>-0.799169</v>
      </c>
      <c r="P1697" s="2">
        <v>0.0</v>
      </c>
      <c r="Q1697" s="2">
        <v>0.0</v>
      </c>
      <c r="R1697" s="7">
        <v>0.0</v>
      </c>
      <c r="S1697" s="1">
        <v>0.0</v>
      </c>
      <c r="T1697" s="1">
        <v>0.0</v>
      </c>
      <c r="U1697" s="7">
        <v>0.0</v>
      </c>
      <c r="V1697" s="7"/>
      <c r="W1697" s="7"/>
      <c r="X1697" s="7"/>
      <c r="Y1697" s="7"/>
      <c r="Z1697" s="7"/>
    </row>
    <row r="1698">
      <c r="A1698" s="1" t="s">
        <v>1204</v>
      </c>
      <c r="B1698" s="2">
        <v>-0.7114824</v>
      </c>
      <c r="C1698" s="2">
        <v>0.27189735</v>
      </c>
      <c r="D1698" s="2">
        <v>-1.8739692</v>
      </c>
      <c r="E1698" s="2">
        <v>-0.2867569</v>
      </c>
      <c r="F1698" s="2">
        <v>-0.4538494</v>
      </c>
      <c r="G1698" s="2">
        <v>-0.0339423</v>
      </c>
      <c r="H1698" s="2">
        <v>0.25915902</v>
      </c>
      <c r="I1698" s="2">
        <v>0.74604556</v>
      </c>
      <c r="J1698" s="2">
        <v>0.24694504</v>
      </c>
      <c r="K1698" s="2">
        <v>-0.4573542</v>
      </c>
      <c r="L1698" s="2">
        <v>0.33117795</v>
      </c>
      <c r="M1698" s="2">
        <v>0.0450915</v>
      </c>
      <c r="N1698" s="2">
        <v>-2.0953992</v>
      </c>
      <c r="O1698" s="2">
        <v>-0.3574764</v>
      </c>
      <c r="P1698" s="2">
        <v>0.0</v>
      </c>
      <c r="Q1698" s="2">
        <v>0.0</v>
      </c>
      <c r="R1698" s="7">
        <v>0.0</v>
      </c>
      <c r="S1698" s="1">
        <v>0.0</v>
      </c>
      <c r="T1698" s="1">
        <v>0.0</v>
      </c>
      <c r="U1698" s="7">
        <v>0.0</v>
      </c>
      <c r="V1698" s="7"/>
      <c r="W1698" s="7"/>
      <c r="X1698" s="7"/>
      <c r="Y1698" s="7"/>
      <c r="Z1698" s="7"/>
    </row>
    <row r="1699">
      <c r="A1699" s="1" t="s">
        <v>1179</v>
      </c>
      <c r="B1699" s="2">
        <v>-0.7383993</v>
      </c>
      <c r="C1699" s="2">
        <v>0.63638815</v>
      </c>
      <c r="D1699" s="2">
        <v>-0.0430645</v>
      </c>
      <c r="E1699" s="2">
        <v>1.04478767</v>
      </c>
      <c r="F1699" s="2">
        <v>-0.5265936</v>
      </c>
      <c r="G1699" s="2">
        <v>-0.9760639</v>
      </c>
      <c r="H1699" s="2">
        <v>0.96557473</v>
      </c>
      <c r="I1699" s="2">
        <v>-0.7535624</v>
      </c>
      <c r="J1699" s="2">
        <v>0.24694504</v>
      </c>
      <c r="K1699" s="2">
        <v>-0.5217624</v>
      </c>
      <c r="L1699" s="2">
        <v>0.88787056</v>
      </c>
      <c r="M1699" s="2">
        <v>-0.1813744</v>
      </c>
      <c r="N1699" s="2">
        <v>2.6667358</v>
      </c>
      <c r="O1699" s="2">
        <v>-0.2112597</v>
      </c>
      <c r="P1699" s="2">
        <v>0.0</v>
      </c>
      <c r="Q1699" s="2">
        <v>0.0</v>
      </c>
      <c r="R1699" s="7">
        <v>0.0</v>
      </c>
      <c r="S1699" s="1">
        <v>0.0</v>
      </c>
      <c r="T1699" s="1">
        <v>0.0</v>
      </c>
      <c r="U1699" s="7">
        <v>0.0</v>
      </c>
      <c r="V1699" s="7"/>
      <c r="W1699" s="7"/>
      <c r="X1699" s="7"/>
      <c r="Y1699" s="7"/>
      <c r="Z1699" s="7"/>
    </row>
    <row r="1700">
      <c r="A1700" s="1" t="s">
        <v>1157</v>
      </c>
      <c r="B1700" s="2">
        <v>-0.7591047</v>
      </c>
      <c r="C1700" s="2">
        <v>0.3768707</v>
      </c>
      <c r="D1700" s="2">
        <v>-1.0042016</v>
      </c>
      <c r="E1700" s="2">
        <v>-0.5288559</v>
      </c>
      <c r="F1700" s="2">
        <v>-1.8635141</v>
      </c>
      <c r="G1700" s="2">
        <v>-1.1143913</v>
      </c>
      <c r="H1700" s="2">
        <v>0.96557473</v>
      </c>
      <c r="I1700" s="2">
        <v>0.10335644</v>
      </c>
      <c r="J1700" s="2">
        <v>-1.8842406</v>
      </c>
      <c r="K1700" s="2">
        <v>-0.7257215</v>
      </c>
      <c r="L1700" s="2">
        <v>-0.2483566</v>
      </c>
      <c r="M1700" s="2">
        <v>-1.8136512</v>
      </c>
      <c r="N1700" s="2">
        <v>-7.177642</v>
      </c>
      <c r="O1700" s="2">
        <v>-1.7215137</v>
      </c>
      <c r="P1700" s="2">
        <v>0.0</v>
      </c>
      <c r="Q1700" s="2">
        <v>0.0</v>
      </c>
      <c r="R1700" s="7">
        <v>0.0</v>
      </c>
      <c r="S1700" s="1">
        <v>0.0</v>
      </c>
      <c r="T1700" s="1">
        <v>0.0</v>
      </c>
      <c r="U1700" s="7">
        <v>0.0</v>
      </c>
      <c r="V1700" s="7"/>
      <c r="W1700" s="7"/>
      <c r="X1700" s="7"/>
      <c r="Y1700" s="7"/>
      <c r="Z1700" s="7"/>
    </row>
    <row r="1701">
      <c r="A1701" s="1" t="s">
        <v>1185</v>
      </c>
      <c r="B1701" s="2">
        <v>-0.7653163</v>
      </c>
      <c r="C1701" s="2">
        <v>0.17567178</v>
      </c>
      <c r="D1701" s="2">
        <v>1.02349899</v>
      </c>
      <c r="E1701" s="2">
        <v>-0.6810324</v>
      </c>
      <c r="F1701" s="2">
        <v>-0.5639487</v>
      </c>
      <c r="G1701" s="2">
        <v>0.22401951</v>
      </c>
      <c r="H1701" s="2">
        <v>0.1680086</v>
      </c>
      <c r="I1701" s="2">
        <v>-0.5393327</v>
      </c>
      <c r="J1701" s="2">
        <v>1.18422038</v>
      </c>
      <c r="K1701" s="2">
        <v>-0.4895583</v>
      </c>
      <c r="L1701" s="2">
        <v>1.28798267</v>
      </c>
      <c r="M1701" s="2">
        <v>0.23754636</v>
      </c>
      <c r="N1701" s="2">
        <v>1.61097181</v>
      </c>
      <c r="O1701" s="2">
        <v>-0.2783857</v>
      </c>
      <c r="P1701" s="2">
        <v>0.0</v>
      </c>
      <c r="Q1701" s="2">
        <v>0.0</v>
      </c>
      <c r="R1701" s="7">
        <v>0.0</v>
      </c>
      <c r="S1701" s="1">
        <v>0.0</v>
      </c>
      <c r="T1701" s="1">
        <v>0.0</v>
      </c>
      <c r="U1701" s="7">
        <v>0.0</v>
      </c>
      <c r="V1701" s="7"/>
      <c r="W1701" s="7"/>
      <c r="X1701" s="7"/>
      <c r="Y1701" s="7"/>
      <c r="Z1701" s="7"/>
    </row>
    <row r="1702">
      <c r="A1702" s="1" t="s">
        <v>1262</v>
      </c>
      <c r="B1702" s="2">
        <v>-0.7922332</v>
      </c>
      <c r="C1702" s="2">
        <v>-1.7575874</v>
      </c>
      <c r="D1702" s="2">
        <v>2.12871883</v>
      </c>
      <c r="E1702" s="2">
        <v>0.97215797</v>
      </c>
      <c r="F1702" s="2">
        <v>1.99586101</v>
      </c>
      <c r="G1702" s="2">
        <v>0.09690787</v>
      </c>
      <c r="H1702" s="2">
        <v>-0.6523451</v>
      </c>
      <c r="I1702" s="2">
        <v>1.71007925</v>
      </c>
      <c r="J1702" s="2">
        <v>0.98337567</v>
      </c>
      <c r="K1702" s="2">
        <v>0.09011489</v>
      </c>
      <c r="L1702" s="2">
        <v>-1.2631932</v>
      </c>
      <c r="M1702" s="2">
        <v>0.95831785</v>
      </c>
      <c r="N1702" s="2">
        <v>-1.2133142</v>
      </c>
      <c r="O1702" s="2">
        <v>0.30428004</v>
      </c>
      <c r="P1702" s="2">
        <v>0.0</v>
      </c>
      <c r="Q1702" s="2">
        <v>0.0</v>
      </c>
      <c r="R1702" s="7">
        <v>0.0</v>
      </c>
      <c r="S1702" s="1">
        <v>0.0</v>
      </c>
      <c r="T1702" s="1">
        <v>0.0</v>
      </c>
      <c r="U1702" s="7">
        <v>0.0</v>
      </c>
      <c r="V1702" s="7"/>
      <c r="W1702" s="7"/>
      <c r="X1702" s="7"/>
      <c r="Y1702" s="7"/>
      <c r="Z1702" s="7"/>
    </row>
    <row r="1703">
      <c r="A1703" s="1" t="s">
        <v>1175</v>
      </c>
      <c r="B1703" s="2">
        <v>-0.8170796</v>
      </c>
      <c r="C1703" s="2">
        <v>0.69762261</v>
      </c>
      <c r="D1703" s="2">
        <v>-1.3538658</v>
      </c>
      <c r="E1703" s="2">
        <v>-2.6869956</v>
      </c>
      <c r="F1703" s="2">
        <v>-0.9610928</v>
      </c>
      <c r="G1703" s="2">
        <v>-0.594729</v>
      </c>
      <c r="H1703" s="2">
        <v>0.61236687</v>
      </c>
      <c r="I1703" s="2">
        <v>-0.7535624</v>
      </c>
      <c r="J1703" s="2">
        <v>-0.7238044</v>
      </c>
      <c r="K1703" s="2">
        <v>-0.8652724</v>
      </c>
      <c r="L1703" s="2">
        <v>1.90488607</v>
      </c>
      <c r="M1703" s="2">
        <v>-1.783838</v>
      </c>
      <c r="N1703" s="2">
        <v>-4.8687256</v>
      </c>
      <c r="O1703" s="2">
        <v>-1.1824329</v>
      </c>
      <c r="P1703" s="2">
        <v>0.0</v>
      </c>
      <c r="Q1703" s="2">
        <v>0.0</v>
      </c>
      <c r="R1703" s="7">
        <v>0.0</v>
      </c>
      <c r="S1703" s="1">
        <v>0.0</v>
      </c>
      <c r="T1703" s="1">
        <v>0.0</v>
      </c>
      <c r="U1703" s="7">
        <v>0.0</v>
      </c>
      <c r="V1703" s="7"/>
      <c r="W1703" s="7"/>
      <c r="X1703" s="7"/>
      <c r="Y1703" s="7"/>
      <c r="Z1703" s="7"/>
    </row>
    <row r="1704">
      <c r="A1704" s="1" t="s">
        <v>1144</v>
      </c>
      <c r="B1704" s="2">
        <v>-0.8295028</v>
      </c>
      <c r="C1704" s="2">
        <v>-0.3375313</v>
      </c>
      <c r="D1704" s="2">
        <v>-0.217018</v>
      </c>
      <c r="E1704" s="2">
        <v>1.40447762</v>
      </c>
      <c r="F1704" s="2">
        <v>-0.5108651</v>
      </c>
      <c r="G1704" s="2">
        <v>-0.3031199</v>
      </c>
      <c r="H1704" s="2">
        <v>0.23637141</v>
      </c>
      <c r="I1704" s="2">
        <v>0.21047129</v>
      </c>
      <c r="J1704" s="2">
        <v>0.39199956</v>
      </c>
      <c r="K1704" s="2">
        <v>-0.3500074</v>
      </c>
      <c r="L1704" s="2">
        <v>-0.2483566</v>
      </c>
      <c r="M1704" s="2">
        <v>-0.4301834</v>
      </c>
      <c r="N1704" s="2">
        <v>-2.3502783</v>
      </c>
      <c r="O1704" s="2">
        <v>-0.6150866</v>
      </c>
      <c r="P1704" s="2">
        <v>0.0</v>
      </c>
      <c r="Q1704" s="2">
        <v>0.0</v>
      </c>
      <c r="R1704" s="7">
        <v>0.0</v>
      </c>
      <c r="S1704" s="1">
        <v>0.0</v>
      </c>
      <c r="T1704" s="1">
        <v>0.0</v>
      </c>
      <c r="U1704" s="7">
        <v>0.0</v>
      </c>
      <c r="V1704" s="7"/>
      <c r="W1704" s="7"/>
      <c r="X1704" s="7"/>
      <c r="Y1704" s="7"/>
      <c r="Z1704" s="7"/>
    </row>
    <row r="1705">
      <c r="A1705" s="1" t="s">
        <v>1164</v>
      </c>
      <c r="B1705" s="2">
        <v>-0.8791956</v>
      </c>
      <c r="C1705" s="2">
        <v>0.02695953</v>
      </c>
      <c r="D1705" s="2">
        <v>0.52448081</v>
      </c>
      <c r="E1705" s="2">
        <v>0.6781806</v>
      </c>
      <c r="F1705" s="2">
        <v>-0.0114859</v>
      </c>
      <c r="G1705" s="2">
        <v>0.25766671</v>
      </c>
      <c r="H1705" s="2">
        <v>0.05407059</v>
      </c>
      <c r="I1705" s="2">
        <v>-0.2179881</v>
      </c>
      <c r="J1705" s="2">
        <v>-0.0766381</v>
      </c>
      <c r="K1705" s="2">
        <v>0.12231896</v>
      </c>
      <c r="L1705" s="2">
        <v>-1.9034591</v>
      </c>
      <c r="M1705" s="2">
        <v>-1.066695</v>
      </c>
      <c r="N1705" s="2">
        <v>-5.9779434</v>
      </c>
      <c r="O1705" s="2">
        <v>-1.1064021</v>
      </c>
      <c r="P1705" s="2">
        <v>0.0</v>
      </c>
      <c r="Q1705" s="2">
        <v>0.0</v>
      </c>
      <c r="R1705" s="7">
        <v>0.0</v>
      </c>
      <c r="S1705" s="1">
        <v>0.0</v>
      </c>
      <c r="T1705" s="1">
        <v>0.0</v>
      </c>
      <c r="U1705" s="7">
        <v>0.0</v>
      </c>
      <c r="V1705" s="7"/>
      <c r="W1705" s="7"/>
      <c r="X1705" s="7"/>
      <c r="Y1705" s="7"/>
      <c r="Z1705" s="7"/>
    </row>
    <row r="1706">
      <c r="A1706" s="1" t="s">
        <v>1222</v>
      </c>
      <c r="B1706" s="2">
        <v>-0.9268178</v>
      </c>
      <c r="C1706" s="2">
        <v>1.14667528</v>
      </c>
      <c r="D1706" s="2">
        <v>0.73709067</v>
      </c>
      <c r="E1706" s="2">
        <v>-0.1207461</v>
      </c>
      <c r="F1706" s="2">
        <v>0.80049672</v>
      </c>
      <c r="G1706" s="2">
        <v>0.74742038</v>
      </c>
      <c r="H1706" s="2">
        <v>-0.6637389</v>
      </c>
      <c r="I1706" s="2">
        <v>0.74604556</v>
      </c>
      <c r="J1706" s="2">
        <v>0.24694504</v>
      </c>
      <c r="K1706" s="2">
        <v>1.51782853</v>
      </c>
      <c r="L1706" s="2">
        <v>0.23951602</v>
      </c>
      <c r="M1706" s="2">
        <v>1.57670043</v>
      </c>
      <c r="N1706" s="2">
        <v>3.01541693</v>
      </c>
      <c r="O1706" s="2">
        <v>1.15571582</v>
      </c>
      <c r="P1706" s="2">
        <v>0.0</v>
      </c>
      <c r="Q1706" s="2">
        <v>0.0</v>
      </c>
      <c r="R1706" s="7">
        <v>0.0</v>
      </c>
      <c r="S1706" s="1">
        <v>0.0</v>
      </c>
      <c r="T1706" s="1">
        <v>0.0</v>
      </c>
      <c r="U1706" s="7">
        <v>0.0</v>
      </c>
      <c r="V1706" s="7"/>
      <c r="W1706" s="7"/>
      <c r="X1706" s="7"/>
      <c r="Y1706" s="7"/>
      <c r="Z1706" s="7"/>
    </row>
    <row r="1707">
      <c r="A1707" s="1" t="s">
        <v>1223</v>
      </c>
      <c r="B1707" s="2">
        <v>-0.9827222</v>
      </c>
      <c r="C1707" s="2">
        <v>0.14359659</v>
      </c>
      <c r="D1707" s="2">
        <v>-1.5664757</v>
      </c>
      <c r="E1707" s="2">
        <v>0.77156165</v>
      </c>
      <c r="F1707" s="2">
        <v>-0.9630588</v>
      </c>
      <c r="G1707" s="2">
        <v>0.29505249</v>
      </c>
      <c r="H1707" s="2">
        <v>0.60097307</v>
      </c>
      <c r="I1707" s="2">
        <v>-0.9677921</v>
      </c>
      <c r="J1707" s="2">
        <v>-0.5787499</v>
      </c>
      <c r="K1707" s="2">
        <v>-0.2533952</v>
      </c>
      <c r="L1707" s="2">
        <v>1.10096121</v>
      </c>
      <c r="M1707" s="2">
        <v>0.08455395</v>
      </c>
      <c r="N1707" s="2">
        <v>-1.3052607</v>
      </c>
      <c r="O1707" s="2">
        <v>-0.3591009</v>
      </c>
      <c r="P1707" s="2">
        <v>0.0</v>
      </c>
      <c r="Q1707" s="2">
        <v>0.0</v>
      </c>
      <c r="R1707" s="7">
        <v>0.0</v>
      </c>
      <c r="S1707" s="1">
        <v>0.0</v>
      </c>
      <c r="T1707" s="1">
        <v>0.0</v>
      </c>
      <c r="U1707" s="7">
        <v>0.0</v>
      </c>
      <c r="V1707" s="7"/>
      <c r="W1707" s="7"/>
      <c r="X1707" s="7"/>
      <c r="Y1707" s="7"/>
      <c r="Z1707" s="7"/>
    </row>
    <row r="1708">
      <c r="A1708" s="1" t="s">
        <v>1236</v>
      </c>
      <c r="B1708" s="2">
        <v>-0.9889338</v>
      </c>
      <c r="C1708" s="2">
        <v>0.66846334</v>
      </c>
      <c r="D1708" s="2">
        <v>-0.3786718</v>
      </c>
      <c r="E1708" s="2">
        <v>-1.1583133</v>
      </c>
      <c r="F1708" s="2">
        <v>1.30577406</v>
      </c>
      <c r="G1708" s="2">
        <v>-0.6433305</v>
      </c>
      <c r="H1708" s="2">
        <v>0.44145985</v>
      </c>
      <c r="I1708" s="2">
        <v>0.424701</v>
      </c>
      <c r="J1708" s="2">
        <v>-0.1101122</v>
      </c>
      <c r="K1708" s="2">
        <v>-0.3500074</v>
      </c>
      <c r="L1708" s="2">
        <v>-0.2483566</v>
      </c>
      <c r="M1708" s="2">
        <v>-1.986101</v>
      </c>
      <c r="N1708" s="2">
        <v>-3.5910415</v>
      </c>
      <c r="O1708" s="2">
        <v>-0.7392675</v>
      </c>
      <c r="P1708" s="2">
        <v>0.0</v>
      </c>
      <c r="Q1708" s="2">
        <v>0.0</v>
      </c>
      <c r="R1708" s="7">
        <v>0.0</v>
      </c>
      <c r="S1708" s="1">
        <v>0.0</v>
      </c>
      <c r="T1708" s="1">
        <v>0.0</v>
      </c>
      <c r="U1708" s="7">
        <v>0.0</v>
      </c>
      <c r="V1708" s="7"/>
      <c r="W1708" s="7"/>
      <c r="X1708" s="7"/>
      <c r="Y1708" s="7"/>
      <c r="Z1708" s="7"/>
    </row>
    <row r="1709">
      <c r="A1709" s="1" t="s">
        <v>1192</v>
      </c>
      <c r="B1709" s="2">
        <v>-1.0158508</v>
      </c>
      <c r="C1709" s="2">
        <v>0.22524253</v>
      </c>
      <c r="D1709" s="2">
        <v>-0.7511783</v>
      </c>
      <c r="E1709" s="2">
        <v>0.30119786</v>
      </c>
      <c r="F1709" s="2">
        <v>0.19298428</v>
      </c>
      <c r="G1709" s="2">
        <v>0.39599408</v>
      </c>
      <c r="H1709" s="2">
        <v>-0.4586505</v>
      </c>
      <c r="I1709" s="2">
        <v>-0.2179881</v>
      </c>
      <c r="J1709" s="2">
        <v>0.43663172</v>
      </c>
      <c r="K1709" s="2">
        <v>-0.3822114</v>
      </c>
      <c r="L1709" s="2">
        <v>-0.1332904</v>
      </c>
      <c r="M1709" s="2">
        <v>0.00888333</v>
      </c>
      <c r="N1709" s="2">
        <v>-4.826558</v>
      </c>
      <c r="O1709" s="2">
        <v>-0.4109629</v>
      </c>
      <c r="P1709" s="2">
        <v>0.0</v>
      </c>
      <c r="Q1709" s="2">
        <v>0.0</v>
      </c>
      <c r="R1709" s="7">
        <v>0.0</v>
      </c>
      <c r="S1709" s="1">
        <v>0.0</v>
      </c>
      <c r="T1709" s="1">
        <v>0.0</v>
      </c>
      <c r="U1709" s="7">
        <v>0.0</v>
      </c>
      <c r="V1709" s="7"/>
      <c r="W1709" s="7"/>
      <c r="X1709" s="7"/>
      <c r="Y1709" s="7"/>
      <c r="Z1709" s="7"/>
    </row>
    <row r="1710">
      <c r="A1710" s="1" t="s">
        <v>1298</v>
      </c>
      <c r="B1710" s="2">
        <v>-1.0883194</v>
      </c>
      <c r="C1710" s="2">
        <v>-0.6582832</v>
      </c>
      <c r="D1710" s="2">
        <v>-0.0237363</v>
      </c>
      <c r="E1710" s="2">
        <v>-1.9122788</v>
      </c>
      <c r="F1710" s="2">
        <v>-3.0136591</v>
      </c>
      <c r="G1710" s="2">
        <v>-2.303259</v>
      </c>
      <c r="H1710" s="2">
        <v>3.52918014</v>
      </c>
      <c r="I1710" s="2">
        <v>-2.4674001</v>
      </c>
      <c r="J1710" s="2">
        <v>-1.8172923</v>
      </c>
      <c r="K1710" s="2">
        <v>-2.9370674</v>
      </c>
      <c r="L1710" s="2">
        <v>-0.2483566</v>
      </c>
      <c r="M1710" s="2">
        <v>-1.5300575</v>
      </c>
      <c r="N1710" s="2">
        <v>-6.6371262</v>
      </c>
      <c r="O1710" s="2">
        <v>-3.4154682</v>
      </c>
      <c r="P1710" s="2">
        <v>0.0</v>
      </c>
      <c r="Q1710" s="2">
        <v>0.0</v>
      </c>
      <c r="R1710" s="7">
        <v>0.0</v>
      </c>
      <c r="S1710" s="1">
        <v>0.0</v>
      </c>
      <c r="T1710" s="1">
        <v>0.0</v>
      </c>
      <c r="U1710" s="7">
        <v>0.0</v>
      </c>
      <c r="V1710" s="7"/>
      <c r="W1710" s="7"/>
      <c r="X1710" s="7"/>
      <c r="Y1710" s="7"/>
      <c r="Z1710" s="7"/>
    </row>
    <row r="1711">
      <c r="A1711" s="1" t="s">
        <v>1178</v>
      </c>
      <c r="B1711" s="2">
        <v>-1.1856345</v>
      </c>
      <c r="C1711" s="2">
        <v>-0.1450801</v>
      </c>
      <c r="D1711" s="2">
        <v>0.51042396</v>
      </c>
      <c r="E1711" s="2">
        <v>-0.2521713</v>
      </c>
      <c r="F1711" s="2">
        <v>0.25983031</v>
      </c>
      <c r="G1711" s="2">
        <v>0.74368181</v>
      </c>
      <c r="H1711" s="2">
        <v>-0.0598674</v>
      </c>
      <c r="I1711" s="2">
        <v>-0.0037584</v>
      </c>
      <c r="J1711" s="2">
        <v>0.24694504</v>
      </c>
      <c r="K1711" s="2">
        <v>0.72346154</v>
      </c>
      <c r="L1711" s="2">
        <v>-0.127122</v>
      </c>
      <c r="M1711" s="2">
        <v>0.45410402</v>
      </c>
      <c r="N1711" s="2">
        <v>-1.5857203</v>
      </c>
      <c r="O1711" s="2">
        <v>-0.1037874</v>
      </c>
      <c r="P1711" s="2">
        <v>0.0</v>
      </c>
      <c r="Q1711" s="2">
        <v>0.0</v>
      </c>
      <c r="R1711" s="7">
        <v>0.0</v>
      </c>
      <c r="S1711" s="1">
        <v>0.0</v>
      </c>
      <c r="T1711" s="1">
        <v>0.0</v>
      </c>
      <c r="U1711" s="7">
        <v>0.0</v>
      </c>
      <c r="V1711" s="7"/>
      <c r="W1711" s="7"/>
      <c r="X1711" s="7"/>
      <c r="Y1711" s="7"/>
      <c r="Z1711" s="7"/>
    </row>
    <row r="1712">
      <c r="A1712" s="1" t="s">
        <v>1285</v>
      </c>
      <c r="B1712" s="2">
        <v>-1.2146219</v>
      </c>
      <c r="C1712" s="2">
        <v>-2.4020072</v>
      </c>
      <c r="D1712" s="2">
        <v>0.39621205</v>
      </c>
      <c r="E1712" s="2">
        <v>3.65945694</v>
      </c>
      <c r="F1712" s="2">
        <v>0.02193709</v>
      </c>
      <c r="G1712" s="2">
        <v>-1.7835967</v>
      </c>
      <c r="H1712" s="2">
        <v>2.48095037</v>
      </c>
      <c r="I1712" s="2">
        <v>-2.7887446</v>
      </c>
      <c r="J1712" s="2">
        <v>0.24694504</v>
      </c>
      <c r="K1712" s="2">
        <v>-1.466415</v>
      </c>
      <c r="L1712" s="2">
        <v>1.10096121</v>
      </c>
      <c r="M1712" s="2">
        <v>0.24965454</v>
      </c>
      <c r="N1712" s="2">
        <v>3.41429662</v>
      </c>
      <c r="O1712" s="2">
        <v>-0.6278513</v>
      </c>
      <c r="P1712" s="2">
        <v>0.0</v>
      </c>
      <c r="Q1712" s="2">
        <v>0.0</v>
      </c>
      <c r="R1712" s="7">
        <v>0.0</v>
      </c>
      <c r="S1712" s="1">
        <v>0.0</v>
      </c>
      <c r="T1712" s="1">
        <v>1.0</v>
      </c>
      <c r="U1712" s="7">
        <v>1.0</v>
      </c>
      <c r="V1712" s="7"/>
      <c r="W1712" s="7"/>
      <c r="X1712" s="7"/>
      <c r="Y1712" s="7"/>
      <c r="Z1712" s="7"/>
    </row>
    <row r="1713">
      <c r="A1713" s="1" t="s">
        <v>1187</v>
      </c>
      <c r="B1713" s="2">
        <v>-1.2601737</v>
      </c>
      <c r="C1713" s="2">
        <v>-0.2996242</v>
      </c>
      <c r="D1713" s="2">
        <v>0.1572456</v>
      </c>
      <c r="E1713" s="2">
        <v>1.49094155</v>
      </c>
      <c r="F1713" s="2">
        <v>0.54097684</v>
      </c>
      <c r="G1713" s="2">
        <v>-0.1797469</v>
      </c>
      <c r="H1713" s="2">
        <v>0.49842886</v>
      </c>
      <c r="I1713" s="2">
        <v>-1.1820218</v>
      </c>
      <c r="J1713" s="2">
        <v>-0.2440087</v>
      </c>
      <c r="K1713" s="2">
        <v>-0.3822114</v>
      </c>
      <c r="L1713" s="2">
        <v>1.18480935</v>
      </c>
      <c r="M1713" s="2">
        <v>0.10514964</v>
      </c>
      <c r="N1713" s="2">
        <v>0.43970157</v>
      </c>
      <c r="O1713" s="2">
        <v>0.02209677</v>
      </c>
      <c r="P1713" s="2">
        <v>0.0</v>
      </c>
      <c r="Q1713" s="2">
        <v>0.0</v>
      </c>
      <c r="R1713" s="7">
        <v>0.0</v>
      </c>
      <c r="S1713" s="1">
        <v>0.0</v>
      </c>
      <c r="T1713" s="1">
        <v>0.0</v>
      </c>
      <c r="U1713" s="7">
        <v>0.0</v>
      </c>
      <c r="V1713" s="7"/>
      <c r="W1713" s="7"/>
      <c r="X1713" s="7"/>
      <c r="Y1713" s="7"/>
      <c r="Z1713" s="7"/>
    </row>
    <row r="1714">
      <c r="A1714" s="1" t="s">
        <v>1275</v>
      </c>
      <c r="B1714" s="2">
        <v>-1.2912317</v>
      </c>
      <c r="C1714" s="2">
        <v>-0.5270665</v>
      </c>
      <c r="D1714" s="2">
        <v>1.15352485</v>
      </c>
      <c r="E1714" s="2">
        <v>1.80567026</v>
      </c>
      <c r="F1714" s="2">
        <v>0.51935019</v>
      </c>
      <c r="G1714" s="2">
        <v>-0.789135</v>
      </c>
      <c r="H1714" s="2">
        <v>0.11103959</v>
      </c>
      <c r="I1714" s="2">
        <v>0.63893071</v>
      </c>
      <c r="J1714" s="2">
        <v>0.63747643</v>
      </c>
      <c r="K1714" s="2">
        <v>-0.7901296</v>
      </c>
      <c r="L1714" s="2">
        <v>-0.5029609</v>
      </c>
      <c r="M1714" s="2">
        <v>0.02160455</v>
      </c>
      <c r="N1714" s="2">
        <v>-2.0287658</v>
      </c>
      <c r="O1714" s="2">
        <v>-0.4601717</v>
      </c>
      <c r="P1714" s="2">
        <v>0.0</v>
      </c>
      <c r="Q1714" s="2">
        <v>0.0</v>
      </c>
      <c r="R1714" s="7">
        <v>0.0</v>
      </c>
      <c r="S1714" s="1">
        <v>0.0</v>
      </c>
      <c r="T1714" s="1">
        <v>0.0</v>
      </c>
      <c r="U1714" s="7">
        <v>0.0</v>
      </c>
      <c r="V1714" s="7"/>
      <c r="W1714" s="7"/>
      <c r="X1714" s="7"/>
      <c r="Y1714" s="7"/>
      <c r="Z1714" s="7"/>
    </row>
    <row r="1715">
      <c r="A1715" s="1" t="s">
        <v>1305</v>
      </c>
      <c r="B1715" s="2">
        <v>-1.3264307</v>
      </c>
      <c r="C1715" s="2">
        <v>-1.1889818</v>
      </c>
      <c r="D1715" s="2">
        <v>0.38918363</v>
      </c>
      <c r="E1715" s="2">
        <v>-0.6533639</v>
      </c>
      <c r="F1715" s="2">
        <v>0.50558777</v>
      </c>
      <c r="G1715" s="2">
        <v>-2.4752336</v>
      </c>
      <c r="H1715" s="2">
        <v>2.74300781</v>
      </c>
      <c r="I1715" s="2">
        <v>-1.6104812</v>
      </c>
      <c r="J1715" s="2">
        <v>-0.9134911</v>
      </c>
      <c r="K1715" s="2">
        <v>-1.9709454</v>
      </c>
      <c r="L1715" s="2">
        <v>0.46561891</v>
      </c>
      <c r="M1715" s="2">
        <v>-0.4215611</v>
      </c>
      <c r="N1715" s="2">
        <v>-1.0098007</v>
      </c>
      <c r="O1715" s="2">
        <v>-1.3588145</v>
      </c>
      <c r="P1715" s="2">
        <v>0.0</v>
      </c>
      <c r="Q1715" s="2">
        <v>0.0</v>
      </c>
      <c r="R1715" s="7">
        <v>0.0</v>
      </c>
      <c r="S1715" s="1">
        <v>0.0</v>
      </c>
      <c r="T1715" s="1">
        <v>0.0</v>
      </c>
      <c r="U1715" s="7">
        <v>0.0</v>
      </c>
      <c r="V1715" s="7"/>
      <c r="W1715" s="7"/>
      <c r="X1715" s="7"/>
      <c r="Y1715" s="7"/>
      <c r="Z1715" s="7"/>
    </row>
    <row r="1716">
      <c r="A1716" s="1" t="s">
        <v>1250</v>
      </c>
      <c r="B1716" s="2">
        <v>-1.4962144</v>
      </c>
      <c r="C1716" s="2">
        <v>-1.7196804</v>
      </c>
      <c r="D1716" s="2">
        <v>-0.0869922</v>
      </c>
      <c r="E1716" s="2">
        <v>0.09714298</v>
      </c>
      <c r="F1716" s="2">
        <v>-0.0390108</v>
      </c>
      <c r="G1716" s="2">
        <v>-0.0264652</v>
      </c>
      <c r="H1716" s="2">
        <v>0.06546439</v>
      </c>
      <c r="I1716" s="2">
        <v>0.424701</v>
      </c>
      <c r="J1716" s="2">
        <v>0.02378424</v>
      </c>
      <c r="K1716" s="2">
        <v>-0.156783</v>
      </c>
      <c r="L1716" s="2">
        <v>0.16787528</v>
      </c>
      <c r="M1716" s="2">
        <v>-0.9543939</v>
      </c>
      <c r="N1716" s="2">
        <v>-7.1885726</v>
      </c>
      <c r="O1716" s="2">
        <v>-1.0775473</v>
      </c>
      <c r="P1716" s="2">
        <v>0.0</v>
      </c>
      <c r="Q1716" s="2">
        <v>0.0</v>
      </c>
      <c r="R1716" s="7">
        <v>0.0</v>
      </c>
      <c r="S1716" s="1">
        <v>0.0</v>
      </c>
      <c r="T1716" s="1">
        <v>0.0</v>
      </c>
      <c r="U1716" s="7">
        <v>0.0</v>
      </c>
      <c r="V1716" s="7"/>
      <c r="W1716" s="7"/>
      <c r="X1716" s="7"/>
      <c r="Y1716" s="7"/>
      <c r="Z1716" s="7"/>
    </row>
    <row r="1717">
      <c r="A1717" s="1" t="s">
        <v>1259</v>
      </c>
      <c r="B1717" s="2">
        <v>-1.6908446</v>
      </c>
      <c r="C1717" s="2">
        <v>0.72386595</v>
      </c>
      <c r="D1717" s="2">
        <v>-0.3365013</v>
      </c>
      <c r="E1717" s="2">
        <v>-0.2971325</v>
      </c>
      <c r="F1717" s="2">
        <v>0.93615484</v>
      </c>
      <c r="G1717" s="2">
        <v>0.57544581</v>
      </c>
      <c r="H1717" s="2">
        <v>-0.2763497</v>
      </c>
      <c r="I1717" s="2">
        <v>0.53181586</v>
      </c>
      <c r="J1717" s="2">
        <v>-0.333273</v>
      </c>
      <c r="K1717" s="2">
        <v>-0.2533952</v>
      </c>
      <c r="L1717" s="2">
        <v>0.60026506</v>
      </c>
      <c r="M1717" s="2">
        <v>-0.3405549</v>
      </c>
      <c r="N1717" s="2">
        <v>-3.4090437</v>
      </c>
      <c r="O1717" s="2">
        <v>-0.199603</v>
      </c>
      <c r="P1717" s="2">
        <v>0.0</v>
      </c>
      <c r="Q1717" s="2">
        <v>0.0</v>
      </c>
      <c r="R1717" s="7">
        <v>0.0</v>
      </c>
      <c r="S1717" s="1">
        <v>0.0</v>
      </c>
      <c r="T1717" s="1">
        <v>0.0</v>
      </c>
      <c r="U1717" s="7">
        <v>0.0</v>
      </c>
      <c r="V1717" s="7"/>
      <c r="W1717" s="7"/>
      <c r="X1717" s="7"/>
      <c r="Y1717" s="7"/>
      <c r="Z1717" s="7"/>
    </row>
    <row r="1718">
      <c r="A1718" s="1" t="s">
        <v>1199</v>
      </c>
      <c r="B1718" s="2">
        <v>-1.8668399</v>
      </c>
      <c r="C1718" s="2">
        <v>-0.1713235</v>
      </c>
      <c r="D1718" s="2">
        <v>1.23259463</v>
      </c>
      <c r="E1718" s="2">
        <v>1.65003518</v>
      </c>
      <c r="F1718" s="2">
        <v>0.56850168</v>
      </c>
      <c r="G1718" s="2">
        <v>0.98668935</v>
      </c>
      <c r="H1718" s="2">
        <v>0.36170323</v>
      </c>
      <c r="I1718" s="2">
        <v>-0.9677921</v>
      </c>
      <c r="J1718" s="2">
        <v>-0.4448534</v>
      </c>
      <c r="K1718" s="2">
        <v>-0.8974765</v>
      </c>
      <c r="L1718" s="2">
        <v>0.29696888</v>
      </c>
      <c r="M1718" s="2">
        <v>-0.8572343</v>
      </c>
      <c r="N1718" s="2">
        <v>-2.5462896</v>
      </c>
      <c r="O1718" s="2">
        <v>-0.8399147</v>
      </c>
      <c r="P1718" s="2">
        <v>0.0</v>
      </c>
      <c r="Q1718" s="2">
        <v>0.0</v>
      </c>
      <c r="R1718" s="7">
        <v>0.0</v>
      </c>
      <c r="S1718" s="1">
        <v>0.0</v>
      </c>
      <c r="T1718" s="1">
        <v>0.0</v>
      </c>
      <c r="U1718" s="7">
        <v>0.0</v>
      </c>
      <c r="V1718" s="7"/>
      <c r="W1718" s="7"/>
      <c r="X1718" s="7"/>
      <c r="Y1718" s="7"/>
      <c r="Z1718" s="7"/>
    </row>
    <row r="1719">
      <c r="A1719" s="1" t="s">
        <v>1182</v>
      </c>
      <c r="B1719" s="2">
        <v>-1.8958273</v>
      </c>
      <c r="C1719" s="2">
        <v>-1.6584459</v>
      </c>
      <c r="D1719" s="2">
        <v>-0.0413074</v>
      </c>
      <c r="E1719" s="2">
        <v>0.0072205</v>
      </c>
      <c r="F1719" s="2">
        <v>0.64124589</v>
      </c>
      <c r="G1719" s="2">
        <v>0.36234688</v>
      </c>
      <c r="H1719" s="2">
        <v>-0.1510178</v>
      </c>
      <c r="I1719" s="2">
        <v>0.53181586</v>
      </c>
      <c r="J1719" s="2">
        <v>1.48548746</v>
      </c>
      <c r="K1719" s="2">
        <v>0.33701274</v>
      </c>
      <c r="L1719" s="2">
        <v>-2.0304943</v>
      </c>
      <c r="M1719" s="2">
        <v>-0.8067779</v>
      </c>
      <c r="N1719" s="2">
        <v>-10.323167</v>
      </c>
      <c r="O1719" s="2">
        <v>-1.4674941</v>
      </c>
      <c r="P1719" s="2">
        <v>0.0</v>
      </c>
      <c r="Q1719" s="2">
        <v>0.0</v>
      </c>
      <c r="R1719" s="7">
        <v>0.0</v>
      </c>
      <c r="S1719" s="1">
        <v>0.0</v>
      </c>
      <c r="T1719" s="1">
        <v>0.0</v>
      </c>
      <c r="U1719" s="7">
        <v>0.0</v>
      </c>
      <c r="V1719" s="7"/>
      <c r="W1719" s="7"/>
      <c r="X1719" s="7"/>
      <c r="Y1719" s="7"/>
      <c r="Z1719" s="7"/>
    </row>
    <row r="1720">
      <c r="A1720" s="1" t="s">
        <v>1206</v>
      </c>
      <c r="B1720" s="2">
        <v>-1.9765781</v>
      </c>
      <c r="C1720" s="2">
        <v>-2.5711309</v>
      </c>
      <c r="D1720" s="2">
        <v>-1.341566</v>
      </c>
      <c r="E1720" s="2">
        <v>-0.5530658</v>
      </c>
      <c r="F1720" s="2">
        <v>-1.1498345</v>
      </c>
      <c r="G1720" s="2">
        <v>-2.5313122</v>
      </c>
      <c r="H1720" s="2">
        <v>2.59488839</v>
      </c>
      <c r="I1720" s="2">
        <v>-1.8247109</v>
      </c>
      <c r="J1720" s="2">
        <v>-1.0585456</v>
      </c>
      <c r="K1720" s="2">
        <v>-2.1856392</v>
      </c>
      <c r="L1720" s="2">
        <v>0.54073684</v>
      </c>
      <c r="M1720" s="2">
        <v>-2.3492063</v>
      </c>
      <c r="N1720" s="2">
        <v>-11.319284</v>
      </c>
      <c r="O1720" s="2">
        <v>-2.9852469</v>
      </c>
      <c r="P1720" s="2">
        <v>0.0</v>
      </c>
      <c r="Q1720" s="2">
        <v>0.0</v>
      </c>
      <c r="R1720" s="7">
        <v>0.0</v>
      </c>
      <c r="S1720" s="1">
        <v>0.0</v>
      </c>
      <c r="T1720" s="1">
        <v>0.0</v>
      </c>
      <c r="U1720" s="7">
        <v>0.0</v>
      </c>
      <c r="V1720" s="7"/>
      <c r="W1720" s="7"/>
      <c r="X1720" s="7"/>
      <c r="Y1720" s="7"/>
      <c r="Z1720" s="7"/>
    </row>
    <row r="1721">
      <c r="A1721" s="1" t="s">
        <v>1271</v>
      </c>
      <c r="B1721" s="2">
        <v>-1.9890013</v>
      </c>
      <c r="C1721" s="2">
        <v>-1.3930966</v>
      </c>
      <c r="D1721" s="2">
        <v>0.4102689</v>
      </c>
      <c r="E1721" s="2">
        <v>-0.1657074</v>
      </c>
      <c r="F1721" s="2">
        <v>-0.0547392</v>
      </c>
      <c r="G1721" s="2">
        <v>-0.789135</v>
      </c>
      <c r="H1721" s="2">
        <v>1.53526482</v>
      </c>
      <c r="I1721" s="2">
        <v>-1.8247109</v>
      </c>
      <c r="J1721" s="2">
        <v>1.79791257</v>
      </c>
      <c r="K1721" s="2">
        <v>-1.917272</v>
      </c>
      <c r="L1721" s="2">
        <v>0.64523373</v>
      </c>
      <c r="M1721" s="2">
        <v>-1.7468971</v>
      </c>
      <c r="N1721" s="2">
        <v>-4.9154023</v>
      </c>
      <c r="O1721" s="2">
        <v>-2.0983914</v>
      </c>
      <c r="P1721" s="2">
        <v>0.0</v>
      </c>
      <c r="Q1721" s="2">
        <v>0.0</v>
      </c>
      <c r="R1721" s="7">
        <v>0.0</v>
      </c>
      <c r="S1721" s="1">
        <v>0.0</v>
      </c>
      <c r="T1721" s="1">
        <v>0.0</v>
      </c>
      <c r="U1721" s="7">
        <v>0.0</v>
      </c>
      <c r="V1721" s="7"/>
      <c r="W1721" s="7"/>
      <c r="X1721" s="7"/>
      <c r="Y1721" s="7"/>
      <c r="Z1721" s="7"/>
    </row>
    <row r="1722">
      <c r="A1722" s="1" t="s">
        <v>1279</v>
      </c>
      <c r="B1722" s="2">
        <v>-3.160923</v>
      </c>
      <c r="C1722" s="2">
        <v>0.71511817</v>
      </c>
      <c r="D1722" s="2">
        <v>-1.9547961</v>
      </c>
      <c r="E1722" s="2">
        <v>-0.9231314</v>
      </c>
      <c r="F1722" s="2">
        <v>-0.2847682</v>
      </c>
      <c r="G1722" s="2">
        <v>-3.5930683</v>
      </c>
      <c r="H1722" s="2">
        <v>2.08216731</v>
      </c>
      <c r="I1722" s="2">
        <v>-0.1108733</v>
      </c>
      <c r="J1722" s="2">
        <v>-2.3751943</v>
      </c>
      <c r="K1722" s="2">
        <v>-1.6489047</v>
      </c>
      <c r="L1722" s="2">
        <v>0.24998615</v>
      </c>
      <c r="M1722" s="2">
        <v>-0.6937782</v>
      </c>
      <c r="N1722" s="2">
        <v>-11.165965</v>
      </c>
      <c r="O1722" s="2">
        <v>-1.9247748</v>
      </c>
      <c r="P1722" s="2">
        <v>0.0</v>
      </c>
      <c r="Q1722" s="2">
        <v>0.0</v>
      </c>
      <c r="R1722" s="7">
        <v>0.0</v>
      </c>
      <c r="S1722" s="1">
        <v>0.0</v>
      </c>
      <c r="T1722" s="1">
        <v>0.0</v>
      </c>
      <c r="U1722" s="7">
        <v>0.0</v>
      </c>
      <c r="V1722" s="7"/>
      <c r="W1722" s="7"/>
      <c r="X1722" s="7"/>
      <c r="Y1722" s="7"/>
      <c r="Z1722" s="7"/>
    </row>
    <row r="1723">
      <c r="A1723" s="1" t="s">
        <v>1265</v>
      </c>
      <c r="B1723" s="2">
        <v>-3.6537099</v>
      </c>
      <c r="C1723" s="2">
        <v>-0.6582832</v>
      </c>
      <c r="D1723" s="2">
        <v>-1.7263723</v>
      </c>
      <c r="E1723" s="2">
        <v>-0.8677945</v>
      </c>
      <c r="F1723" s="2">
        <v>0.52328231</v>
      </c>
      <c r="G1723" s="2">
        <v>-3.267812</v>
      </c>
      <c r="H1723" s="2">
        <v>3.66590576</v>
      </c>
      <c r="I1723" s="2">
        <v>-3.3243189</v>
      </c>
      <c r="J1723" s="2">
        <v>-2.85499</v>
      </c>
      <c r="K1723" s="2">
        <v>-3.3879243</v>
      </c>
      <c r="L1723" s="2">
        <v>0.19825408</v>
      </c>
      <c r="M1723" s="2">
        <v>-3.2397383</v>
      </c>
      <c r="N1723" s="2">
        <v>-15.034091</v>
      </c>
      <c r="O1723" s="2">
        <v>-3.6875094</v>
      </c>
      <c r="P1723" s="2">
        <v>0.0</v>
      </c>
      <c r="Q1723" s="2">
        <v>0.0</v>
      </c>
      <c r="R1723" s="7">
        <v>0.0</v>
      </c>
      <c r="S1723" s="1">
        <v>0.0</v>
      </c>
      <c r="T1723" s="1">
        <v>0.0</v>
      </c>
      <c r="U1723" s="7">
        <v>0.0</v>
      </c>
      <c r="V1723" s="7"/>
      <c r="W1723" s="7"/>
      <c r="X1723" s="7"/>
      <c r="Y1723" s="7"/>
      <c r="Z1723" s="7"/>
    </row>
    <row r="1724">
      <c r="A1724" s="1" t="s">
        <v>1218</v>
      </c>
      <c r="B1724" s="2">
        <v>2.83107825</v>
      </c>
      <c r="C1724" s="2">
        <v>0.27186796</v>
      </c>
      <c r="D1724" s="2">
        <v>1.53927683</v>
      </c>
      <c r="E1724" s="2">
        <v>0.63855575</v>
      </c>
      <c r="F1724" s="2">
        <v>-1.1122863</v>
      </c>
      <c r="G1724" s="2">
        <v>0.76039297</v>
      </c>
      <c r="H1724" s="2">
        <v>-1.2452388</v>
      </c>
      <c r="I1724" s="2">
        <v>1.02182936</v>
      </c>
      <c r="J1724" s="2">
        <v>0.14190969</v>
      </c>
      <c r="K1724" s="2">
        <v>1.66319536</v>
      </c>
      <c r="L1724" s="2">
        <v>2.50236358</v>
      </c>
      <c r="M1724" s="2">
        <v>1.05955093</v>
      </c>
      <c r="N1724" s="2">
        <v>20.9836634</v>
      </c>
      <c r="O1724" s="2">
        <v>2.55895213</v>
      </c>
      <c r="P1724" s="2">
        <v>0.0</v>
      </c>
      <c r="Q1724" s="2">
        <v>0.0</v>
      </c>
      <c r="R1724" s="7">
        <v>0.0</v>
      </c>
      <c r="S1724" s="1">
        <v>0.0</v>
      </c>
      <c r="T1724" s="1">
        <v>0.0</v>
      </c>
      <c r="U1724" s="7">
        <v>0.0</v>
      </c>
      <c r="V1724" s="7"/>
      <c r="W1724" s="7"/>
      <c r="X1724" s="7"/>
      <c r="Y1724" s="7"/>
      <c r="Z1724" s="7"/>
    </row>
    <row r="1725">
      <c r="A1725" s="1" t="s">
        <v>1277</v>
      </c>
      <c r="B1725" s="2">
        <v>2.3993239</v>
      </c>
      <c r="C1725" s="2">
        <v>0.36070776</v>
      </c>
      <c r="D1725" s="2">
        <v>-0.192115</v>
      </c>
      <c r="E1725" s="2">
        <v>1.80835659</v>
      </c>
      <c r="F1725" s="2">
        <v>-1.0744651</v>
      </c>
      <c r="G1725" s="2">
        <v>0.68862296</v>
      </c>
      <c r="H1725" s="2">
        <v>-1.1071499</v>
      </c>
      <c r="I1725" s="2">
        <v>0.38070928</v>
      </c>
      <c r="J1725" s="2">
        <v>-0.1433058</v>
      </c>
      <c r="K1725" s="2">
        <v>1.09405214</v>
      </c>
      <c r="L1725" s="2">
        <v>0.36691979</v>
      </c>
      <c r="M1725" s="2">
        <v>1.85295887</v>
      </c>
      <c r="N1725" s="2">
        <v>11.5940009</v>
      </c>
      <c r="O1725" s="2">
        <v>1.94156149</v>
      </c>
      <c r="P1725" s="2">
        <v>0.0</v>
      </c>
      <c r="Q1725" s="2">
        <v>0.0</v>
      </c>
      <c r="R1725" s="7">
        <v>0.0</v>
      </c>
      <c r="S1725" s="1">
        <v>0.0</v>
      </c>
      <c r="T1725" s="1">
        <v>0.0</v>
      </c>
      <c r="U1725" s="7">
        <v>0.0</v>
      </c>
      <c r="V1725" s="7"/>
      <c r="W1725" s="7"/>
      <c r="X1725" s="7"/>
      <c r="Y1725" s="7"/>
      <c r="Z1725" s="7"/>
    </row>
    <row r="1726">
      <c r="A1726" s="1" t="s">
        <v>1070</v>
      </c>
      <c r="B1726" s="2">
        <v>2.14027129</v>
      </c>
      <c r="C1726" s="2">
        <v>-0.0484937</v>
      </c>
      <c r="D1726" s="2">
        <v>1.35279292</v>
      </c>
      <c r="E1726" s="2">
        <v>0.41470497</v>
      </c>
      <c r="F1726" s="2">
        <v>0.2782005</v>
      </c>
      <c r="G1726" s="2">
        <v>2.25067595</v>
      </c>
      <c r="H1726" s="2">
        <v>-2.0852796</v>
      </c>
      <c r="I1726" s="2">
        <v>-0.4741175</v>
      </c>
      <c r="J1726" s="2">
        <v>1.67959321</v>
      </c>
      <c r="K1726" s="2">
        <v>1.22291476</v>
      </c>
      <c r="L1726" s="2">
        <v>0.06913632</v>
      </c>
      <c r="M1726" s="2">
        <v>0.24943348</v>
      </c>
      <c r="N1726" s="2">
        <v>8.87606807</v>
      </c>
      <c r="O1726" s="2">
        <v>1.27273374</v>
      </c>
      <c r="P1726" s="2">
        <v>0.0</v>
      </c>
      <c r="Q1726" s="2">
        <v>0.0</v>
      </c>
      <c r="R1726" s="7">
        <v>0.0</v>
      </c>
      <c r="S1726" s="1">
        <v>0.0</v>
      </c>
      <c r="T1726" s="1">
        <v>0.0</v>
      </c>
      <c r="U1726" s="7">
        <v>0.0</v>
      </c>
      <c r="V1726" s="7"/>
      <c r="W1726" s="7"/>
      <c r="X1726" s="7"/>
      <c r="Y1726" s="7"/>
      <c r="Z1726" s="7"/>
    </row>
    <row r="1727">
      <c r="A1727" s="1" t="s">
        <v>1067</v>
      </c>
      <c r="B1727" s="2">
        <v>2.03291616</v>
      </c>
      <c r="C1727" s="2">
        <v>-0.4953848</v>
      </c>
      <c r="D1727" s="2">
        <v>-0.3478034</v>
      </c>
      <c r="E1727" s="2">
        <v>1.13319376</v>
      </c>
      <c r="F1727" s="2">
        <v>0.64751381</v>
      </c>
      <c r="G1727" s="2">
        <v>0.89548944</v>
      </c>
      <c r="H1727" s="2">
        <v>-1.6019685</v>
      </c>
      <c r="I1727" s="2">
        <v>0.59441597</v>
      </c>
      <c r="J1727" s="2">
        <v>1.15876492</v>
      </c>
      <c r="K1727" s="2">
        <v>1.78131942</v>
      </c>
      <c r="L1727" s="2">
        <v>0.94688117</v>
      </c>
      <c r="M1727" s="2">
        <v>1.00206549</v>
      </c>
      <c r="N1727" s="2">
        <v>10.9096308</v>
      </c>
      <c r="O1727" s="2">
        <v>2.17134761</v>
      </c>
      <c r="P1727" s="2">
        <v>0.0</v>
      </c>
      <c r="Q1727" s="2">
        <v>0.0</v>
      </c>
      <c r="R1727" s="7">
        <v>1.0</v>
      </c>
      <c r="S1727" s="1">
        <v>1.0</v>
      </c>
      <c r="T1727" s="1">
        <v>1.0</v>
      </c>
      <c r="U1727" s="7">
        <v>1.0</v>
      </c>
      <c r="V1727" s="7"/>
      <c r="W1727" s="7"/>
      <c r="X1727" s="7"/>
      <c r="Y1727" s="7"/>
      <c r="Z1727" s="7"/>
    </row>
    <row r="1728">
      <c r="A1728" s="1" t="s">
        <v>1072</v>
      </c>
      <c r="B1728" s="2">
        <v>2.01891332</v>
      </c>
      <c r="C1728" s="2">
        <v>0.57876908</v>
      </c>
      <c r="D1728" s="2">
        <v>0.92336669</v>
      </c>
      <c r="E1728" s="2">
        <v>-0.7695379</v>
      </c>
      <c r="F1728" s="2">
        <v>-0.5182704</v>
      </c>
      <c r="G1728" s="2">
        <v>0.57885708</v>
      </c>
      <c r="H1728" s="2">
        <v>-0.4857498</v>
      </c>
      <c r="I1728" s="2">
        <v>0.48756263</v>
      </c>
      <c r="J1728" s="2">
        <v>-1.3337705</v>
      </c>
      <c r="K1728" s="2">
        <v>-0.2267897</v>
      </c>
      <c r="L1728" s="2">
        <v>-0.4589115</v>
      </c>
      <c r="M1728" s="2">
        <v>0.13689156</v>
      </c>
      <c r="N1728" s="2">
        <v>4.42947756</v>
      </c>
      <c r="O1728" s="2">
        <v>0.48368981</v>
      </c>
      <c r="P1728" s="2">
        <v>0.0</v>
      </c>
      <c r="Q1728" s="2">
        <v>0.0</v>
      </c>
      <c r="R1728" s="7">
        <v>0.0</v>
      </c>
      <c r="S1728" s="1">
        <v>0.0</v>
      </c>
      <c r="T1728" s="1">
        <v>0.0</v>
      </c>
      <c r="U1728" s="7">
        <v>0.0</v>
      </c>
      <c r="V1728" s="7"/>
      <c r="W1728" s="7"/>
      <c r="X1728" s="7"/>
      <c r="Y1728" s="7"/>
      <c r="Z1728" s="7"/>
    </row>
    <row r="1729">
      <c r="A1729" s="1" t="s">
        <v>1068</v>
      </c>
      <c r="B1729" s="2">
        <v>1.95356671</v>
      </c>
      <c r="C1729" s="2">
        <v>0.89105443</v>
      </c>
      <c r="D1729" s="2">
        <v>-1.0766304</v>
      </c>
      <c r="E1729" s="2">
        <v>0.39665249</v>
      </c>
      <c r="F1729" s="2">
        <v>-0.0532916</v>
      </c>
      <c r="G1729" s="2">
        <v>0.73928414</v>
      </c>
      <c r="H1729" s="2">
        <v>-0.6813758</v>
      </c>
      <c r="I1729" s="2">
        <v>1.34238941</v>
      </c>
      <c r="J1729" s="2">
        <v>0.43952586</v>
      </c>
      <c r="K1729" s="2">
        <v>0.42826196</v>
      </c>
      <c r="L1729" s="2">
        <v>-0.4589115</v>
      </c>
      <c r="M1729" s="2">
        <v>0.87532641</v>
      </c>
      <c r="N1729" s="2">
        <v>6.66663435</v>
      </c>
      <c r="O1729" s="2">
        <v>1.29799524</v>
      </c>
      <c r="P1729" s="2">
        <v>0.0</v>
      </c>
      <c r="Q1729" s="2">
        <v>0.0</v>
      </c>
      <c r="R1729" s="7">
        <v>0.0</v>
      </c>
      <c r="S1729" s="1">
        <v>0.0</v>
      </c>
      <c r="T1729" s="1">
        <v>0.0</v>
      </c>
      <c r="U1729" s="7">
        <v>0.0</v>
      </c>
      <c r="V1729" s="7"/>
      <c r="W1729" s="7"/>
      <c r="X1729" s="7"/>
      <c r="Y1729" s="7"/>
      <c r="Z1729" s="7"/>
    </row>
    <row r="1730">
      <c r="A1730" s="1" t="s">
        <v>1071</v>
      </c>
      <c r="B1730" s="2">
        <v>1.83921015</v>
      </c>
      <c r="C1730" s="2">
        <v>0.82913578</v>
      </c>
      <c r="D1730" s="2">
        <v>1.03115096</v>
      </c>
      <c r="E1730" s="2">
        <v>0.14752823</v>
      </c>
      <c r="F1730" s="2">
        <v>-2.0355696</v>
      </c>
      <c r="G1730" s="2">
        <v>-0.0164118</v>
      </c>
      <c r="H1730" s="2">
        <v>-0.2786165</v>
      </c>
      <c r="I1730" s="2">
        <v>1.34238941</v>
      </c>
      <c r="J1730" s="2">
        <v>-0.7137368</v>
      </c>
      <c r="K1730" s="2">
        <v>0.18127528</v>
      </c>
      <c r="L1730" s="2">
        <v>0.13558508</v>
      </c>
      <c r="M1730" s="2">
        <v>-0.1769962</v>
      </c>
      <c r="N1730" s="2">
        <v>6.94602427</v>
      </c>
      <c r="O1730" s="2">
        <v>0.37784703</v>
      </c>
      <c r="P1730" s="2">
        <v>0.0</v>
      </c>
      <c r="Q1730" s="2">
        <v>0.0</v>
      </c>
      <c r="R1730" s="7">
        <v>0.0</v>
      </c>
      <c r="S1730" s="1">
        <v>0.0</v>
      </c>
      <c r="T1730" s="1">
        <v>0.0</v>
      </c>
      <c r="U1730" s="7">
        <v>0.0</v>
      </c>
      <c r="V1730" s="7"/>
      <c r="W1730" s="7"/>
      <c r="X1730" s="7"/>
      <c r="Y1730" s="7"/>
      <c r="Z1730" s="7"/>
    </row>
    <row r="1731">
      <c r="A1731" s="1" t="s">
        <v>1288</v>
      </c>
      <c r="B1731" s="2">
        <v>1.8228735</v>
      </c>
      <c r="C1731" s="2">
        <v>1.02566018</v>
      </c>
      <c r="D1731" s="2">
        <v>0.67358091</v>
      </c>
      <c r="E1731" s="2">
        <v>-1.4916372</v>
      </c>
      <c r="F1731" s="2">
        <v>0.76987665</v>
      </c>
      <c r="G1731" s="2">
        <v>0.43953884</v>
      </c>
      <c r="H1731" s="2">
        <v>-0.5663017</v>
      </c>
      <c r="I1731" s="2">
        <v>-0.7946775</v>
      </c>
      <c r="J1731" s="2">
        <v>1.61758985</v>
      </c>
      <c r="K1731" s="2">
        <v>-0.2053126</v>
      </c>
      <c r="L1731" s="2">
        <v>-0.3052394</v>
      </c>
      <c r="M1731" s="2">
        <v>1.49787723</v>
      </c>
      <c r="N1731" s="2">
        <v>9.0707819</v>
      </c>
      <c r="O1731" s="2">
        <v>1.18189463</v>
      </c>
      <c r="P1731" s="2">
        <v>0.0</v>
      </c>
      <c r="Q1731" s="2">
        <v>0.0</v>
      </c>
      <c r="R1731" s="7">
        <v>0.0</v>
      </c>
      <c r="S1731" s="1">
        <v>0.0</v>
      </c>
      <c r="T1731" s="1">
        <v>0.0</v>
      </c>
      <c r="U1731" s="7">
        <v>0.0</v>
      </c>
      <c r="V1731" s="7"/>
      <c r="W1731" s="7"/>
      <c r="X1731" s="7"/>
      <c r="Y1731" s="7"/>
      <c r="Z1731" s="7"/>
    </row>
    <row r="1732">
      <c r="A1732" s="1" t="s">
        <v>1073</v>
      </c>
      <c r="B1732" s="2">
        <v>1.60116181</v>
      </c>
      <c r="C1732" s="2">
        <v>1.21141612</v>
      </c>
      <c r="D1732" s="2">
        <v>-0.6215413</v>
      </c>
      <c r="E1732" s="2">
        <v>0.7865861</v>
      </c>
      <c r="F1732" s="2">
        <v>0.45173326</v>
      </c>
      <c r="G1732" s="2">
        <v>0.51130884</v>
      </c>
      <c r="H1732" s="2">
        <v>-1.3488055</v>
      </c>
      <c r="I1732" s="2">
        <v>1.34238941</v>
      </c>
      <c r="J1732" s="2">
        <v>-0.2053092</v>
      </c>
      <c r="K1732" s="2">
        <v>1.81353508</v>
      </c>
      <c r="L1732" s="2">
        <v>-0.2187653</v>
      </c>
      <c r="M1732" s="2">
        <v>2.6178758</v>
      </c>
      <c r="N1732" s="2">
        <v>10.61081</v>
      </c>
      <c r="O1732" s="2">
        <v>2.39829693</v>
      </c>
      <c r="P1732" s="2">
        <v>0.0</v>
      </c>
      <c r="Q1732" s="2">
        <v>0.0</v>
      </c>
      <c r="R1732" s="7">
        <v>0.0</v>
      </c>
      <c r="S1732" s="1">
        <v>0.0</v>
      </c>
      <c r="T1732" s="1">
        <v>0.0</v>
      </c>
      <c r="U1732" s="7">
        <v>0.0</v>
      </c>
      <c r="V1732" s="7"/>
      <c r="W1732" s="7"/>
      <c r="X1732" s="7"/>
      <c r="Y1732" s="7"/>
      <c r="Z1732" s="7"/>
    </row>
    <row r="1733">
      <c r="A1733" s="1" t="s">
        <v>1077</v>
      </c>
      <c r="B1733" s="2">
        <v>1.57082232</v>
      </c>
      <c r="C1733" s="2">
        <v>-0.3392422</v>
      </c>
      <c r="D1733" s="2">
        <v>1.41780566</v>
      </c>
      <c r="E1733" s="2">
        <v>-0.4518142</v>
      </c>
      <c r="F1733" s="2">
        <v>-1.2324244</v>
      </c>
      <c r="G1733" s="2">
        <v>0.04269295</v>
      </c>
      <c r="H1733" s="2">
        <v>0.49237992</v>
      </c>
      <c r="I1733" s="2">
        <v>-1.4357976</v>
      </c>
      <c r="J1733" s="2">
        <v>0.14190969</v>
      </c>
      <c r="K1733" s="2">
        <v>-0.6455932</v>
      </c>
      <c r="L1733" s="2">
        <v>-0.0953599</v>
      </c>
      <c r="M1733" s="2">
        <v>-0.7176631</v>
      </c>
      <c r="N1733" s="2">
        <v>3.21392211</v>
      </c>
      <c r="O1733" s="2">
        <v>-0.4571253</v>
      </c>
      <c r="P1733" s="2">
        <v>0.0</v>
      </c>
      <c r="Q1733" s="2">
        <v>0.0</v>
      </c>
      <c r="R1733" s="7">
        <v>0.0</v>
      </c>
      <c r="S1733" s="1">
        <v>0.0</v>
      </c>
      <c r="T1733" s="1">
        <v>0.0</v>
      </c>
      <c r="U1733" s="7">
        <v>0.0</v>
      </c>
      <c r="V1733" s="7"/>
      <c r="W1733" s="7"/>
      <c r="X1733" s="7"/>
      <c r="Y1733" s="7"/>
      <c r="Z1733" s="7"/>
    </row>
    <row r="1734">
      <c r="A1734" s="1" t="s">
        <v>1075</v>
      </c>
      <c r="B1734" s="2">
        <v>1.27209498</v>
      </c>
      <c r="C1734" s="2">
        <v>2.0836614</v>
      </c>
      <c r="D1734" s="2">
        <v>0.45287977</v>
      </c>
      <c r="E1734" s="2">
        <v>0.51218837</v>
      </c>
      <c r="F1734" s="2">
        <v>-0.2980172</v>
      </c>
      <c r="G1734" s="2">
        <v>0.88282415</v>
      </c>
      <c r="H1734" s="2">
        <v>-1.1531795</v>
      </c>
      <c r="I1734" s="2">
        <v>1.7698028</v>
      </c>
      <c r="J1734" s="2">
        <v>0.72474135</v>
      </c>
      <c r="K1734" s="2">
        <v>1.48063999</v>
      </c>
      <c r="L1734" s="2">
        <v>0.59125112</v>
      </c>
      <c r="M1734" s="2">
        <v>1.64030472</v>
      </c>
      <c r="N1734" s="2">
        <v>14.5145402</v>
      </c>
      <c r="O1734" s="2">
        <v>2.05046067</v>
      </c>
      <c r="P1734" s="2">
        <v>0.0</v>
      </c>
      <c r="Q1734" s="2">
        <v>0.0</v>
      </c>
      <c r="R1734" s="7">
        <v>0.0</v>
      </c>
      <c r="S1734" s="1">
        <v>0.0</v>
      </c>
      <c r="T1734" s="1">
        <v>1.0</v>
      </c>
      <c r="U1734" s="7">
        <v>1.0</v>
      </c>
      <c r="V1734" s="7"/>
      <c r="W1734" s="7"/>
      <c r="X1734" s="7"/>
      <c r="Y1734" s="7"/>
      <c r="Z1734" s="7"/>
    </row>
    <row r="1735">
      <c r="A1735" s="1" t="s">
        <v>1074</v>
      </c>
      <c r="B1735" s="2">
        <v>1.26275975</v>
      </c>
      <c r="C1735" s="2">
        <v>1.30025592</v>
      </c>
      <c r="D1735" s="2">
        <v>1.54098769</v>
      </c>
      <c r="E1735" s="2">
        <v>-0.2135214</v>
      </c>
      <c r="F1735" s="2">
        <v>0.162512</v>
      </c>
      <c r="G1735" s="2">
        <v>0.48597825</v>
      </c>
      <c r="H1735" s="2">
        <v>-0.8654943</v>
      </c>
      <c r="I1735" s="2">
        <v>0.80812267</v>
      </c>
      <c r="J1735" s="2">
        <v>-0.3045146</v>
      </c>
      <c r="K1735" s="2">
        <v>0.47121616</v>
      </c>
      <c r="L1735" s="2">
        <v>0.78580371</v>
      </c>
      <c r="M1735" s="2">
        <v>1.43258929</v>
      </c>
      <c r="N1735" s="2">
        <v>12.8565384</v>
      </c>
      <c r="O1735" s="2">
        <v>1.66018761</v>
      </c>
      <c r="P1735" s="2">
        <v>0.0</v>
      </c>
      <c r="Q1735" s="2">
        <v>0.0</v>
      </c>
      <c r="R1735" s="7">
        <v>0.0</v>
      </c>
      <c r="S1735" s="1">
        <v>0.0</v>
      </c>
      <c r="T1735" s="1">
        <v>1.0</v>
      </c>
      <c r="U1735" s="7">
        <v>1.0</v>
      </c>
      <c r="V1735" s="7"/>
      <c r="W1735" s="7"/>
      <c r="X1735" s="7"/>
      <c r="Y1735" s="7"/>
      <c r="Z1735" s="7"/>
    </row>
    <row r="1736">
      <c r="A1736" s="1" t="s">
        <v>1078</v>
      </c>
      <c r="B1736" s="2">
        <v>1.24875691</v>
      </c>
      <c r="C1736" s="2">
        <v>-0.2100206</v>
      </c>
      <c r="D1736" s="2">
        <v>-0.019318</v>
      </c>
      <c r="E1736" s="2">
        <v>-0.7117699</v>
      </c>
      <c r="F1736" s="2">
        <v>-1.0366439</v>
      </c>
      <c r="G1736" s="2">
        <v>1.78206005</v>
      </c>
      <c r="H1736" s="2">
        <v>-0.3361535</v>
      </c>
      <c r="I1736" s="2">
        <v>-0.0467041</v>
      </c>
      <c r="J1736" s="2">
        <v>-1.4577772</v>
      </c>
      <c r="K1736" s="2">
        <v>0.14905963</v>
      </c>
      <c r="L1736" s="2">
        <v>-1.7080045</v>
      </c>
      <c r="M1736" s="2">
        <v>-0.4196996</v>
      </c>
      <c r="N1736" s="2">
        <v>-4.9010451</v>
      </c>
      <c r="O1736" s="2">
        <v>-0.6999347</v>
      </c>
      <c r="P1736" s="2">
        <v>0.0</v>
      </c>
      <c r="Q1736" s="2">
        <v>0.0</v>
      </c>
      <c r="R1736" s="7">
        <v>0.0</v>
      </c>
      <c r="S1736" s="1">
        <v>0.0</v>
      </c>
      <c r="T1736" s="1">
        <v>0.0</v>
      </c>
      <c r="U1736" s="7">
        <v>0.0</v>
      </c>
      <c r="V1736" s="7"/>
      <c r="W1736" s="7"/>
      <c r="X1736" s="7"/>
      <c r="Y1736" s="7"/>
      <c r="Z1736" s="7"/>
    </row>
    <row r="1737">
      <c r="A1737" s="1" t="s">
        <v>1114</v>
      </c>
      <c r="B1737" s="2">
        <v>1.2440893</v>
      </c>
      <c r="C1737" s="2">
        <v>-0.2611708</v>
      </c>
      <c r="D1737" s="2">
        <v>0.49565131</v>
      </c>
      <c r="E1737" s="2">
        <v>-0.0979855</v>
      </c>
      <c r="F1737" s="2">
        <v>-1.4037324</v>
      </c>
      <c r="G1737" s="2">
        <v>0.73928414</v>
      </c>
      <c r="H1737" s="2">
        <v>-0.0484683</v>
      </c>
      <c r="I1737" s="2">
        <v>-0.9015309</v>
      </c>
      <c r="J1737" s="2">
        <v>1.14636425</v>
      </c>
      <c r="K1737" s="2">
        <v>0.24570659</v>
      </c>
      <c r="L1737" s="2">
        <v>0.23439379</v>
      </c>
      <c r="M1737" s="2">
        <v>0.03459542</v>
      </c>
      <c r="N1737" s="2">
        <v>4.68688779</v>
      </c>
      <c r="O1737" s="2">
        <v>0.03769206</v>
      </c>
      <c r="P1737" s="2">
        <v>0.0</v>
      </c>
      <c r="Q1737" s="2">
        <v>0.0</v>
      </c>
      <c r="R1737" s="7">
        <v>0.0</v>
      </c>
      <c r="S1737" s="1">
        <v>0.0</v>
      </c>
      <c r="T1737" s="1">
        <v>0.0</v>
      </c>
      <c r="U1737" s="7">
        <v>0.0</v>
      </c>
      <c r="V1737" s="7"/>
      <c r="W1737" s="7"/>
      <c r="X1737" s="7"/>
      <c r="Y1737" s="7"/>
      <c r="Z1737" s="7"/>
    </row>
    <row r="1738">
      <c r="A1738" s="1" t="s">
        <v>1082</v>
      </c>
      <c r="B1738" s="2">
        <v>1.2137498</v>
      </c>
      <c r="C1738" s="2">
        <v>-0.3419343</v>
      </c>
      <c r="D1738" s="2">
        <v>-0.5907457</v>
      </c>
      <c r="E1738" s="2">
        <v>-1.2677864</v>
      </c>
      <c r="F1738" s="2">
        <v>1.25710324</v>
      </c>
      <c r="G1738" s="2">
        <v>-0.0755165</v>
      </c>
      <c r="H1738" s="2">
        <v>-0.2325868</v>
      </c>
      <c r="I1738" s="2">
        <v>0.38070928</v>
      </c>
      <c r="J1738" s="2">
        <v>0.43952586</v>
      </c>
      <c r="K1738" s="2">
        <v>0.76115705</v>
      </c>
      <c r="L1738" s="2">
        <v>0.12108153</v>
      </c>
      <c r="M1738" s="2">
        <v>0.89628043</v>
      </c>
      <c r="N1738" s="2">
        <v>4.90009404</v>
      </c>
      <c r="O1738" s="2">
        <v>1.16870745</v>
      </c>
      <c r="P1738" s="2">
        <v>0.0</v>
      </c>
      <c r="Q1738" s="2">
        <v>0.0</v>
      </c>
      <c r="R1738" s="7">
        <v>0.0</v>
      </c>
      <c r="S1738" s="1">
        <v>0.0</v>
      </c>
      <c r="T1738" s="1">
        <v>0.0</v>
      </c>
      <c r="U1738" s="7">
        <v>0.0</v>
      </c>
      <c r="V1738" s="7"/>
      <c r="W1738" s="7"/>
      <c r="X1738" s="7"/>
      <c r="Y1738" s="7"/>
      <c r="Z1738" s="7"/>
    </row>
    <row r="1739">
      <c r="A1739" s="1" t="s">
        <v>1076</v>
      </c>
      <c r="B1739" s="2">
        <v>1.16007223</v>
      </c>
      <c r="C1739" s="2">
        <v>3.23319454</v>
      </c>
      <c r="D1739" s="2">
        <v>-0.3324057</v>
      </c>
      <c r="E1739" s="2">
        <v>0.59522979</v>
      </c>
      <c r="F1739" s="2">
        <v>0.63416514</v>
      </c>
      <c r="G1739" s="2">
        <v>0.68862296</v>
      </c>
      <c r="H1739" s="2">
        <v>-1.3257907</v>
      </c>
      <c r="I1739" s="2">
        <v>2.51777623</v>
      </c>
      <c r="J1739" s="2">
        <v>-0.1185044</v>
      </c>
      <c r="K1739" s="2">
        <v>1.31956172</v>
      </c>
      <c r="L1739" s="2">
        <v>1.0735432</v>
      </c>
      <c r="M1739" s="2">
        <v>1.56123859</v>
      </c>
      <c r="N1739" s="2">
        <v>15.6677834</v>
      </c>
      <c r="O1739" s="2">
        <v>2.67426699</v>
      </c>
      <c r="P1739" s="2">
        <v>0.0</v>
      </c>
      <c r="Q1739" s="2">
        <v>0.0</v>
      </c>
      <c r="R1739" s="7">
        <v>0.0</v>
      </c>
      <c r="S1739" s="1">
        <v>1.0</v>
      </c>
      <c r="T1739" s="1">
        <v>1.0</v>
      </c>
      <c r="U1739" s="7">
        <v>1.0</v>
      </c>
      <c r="V1739" s="7"/>
      <c r="W1739" s="7"/>
      <c r="X1739" s="7"/>
      <c r="Y1739" s="7"/>
      <c r="Z1739" s="7"/>
    </row>
    <row r="1740">
      <c r="A1740" s="1" t="s">
        <v>1264</v>
      </c>
      <c r="B1740" s="2">
        <v>1.150737</v>
      </c>
      <c r="C1740" s="2">
        <v>0.32571027</v>
      </c>
      <c r="D1740" s="2">
        <v>0.52302509</v>
      </c>
      <c r="E1740" s="2">
        <v>0.55912483</v>
      </c>
      <c r="F1740" s="2">
        <v>-0.0354933</v>
      </c>
      <c r="G1740" s="2">
        <v>0.92504179</v>
      </c>
      <c r="H1740" s="2">
        <v>0.12414284</v>
      </c>
      <c r="I1740" s="2">
        <v>-0.2604108</v>
      </c>
      <c r="J1740" s="2">
        <v>0.14190969</v>
      </c>
      <c r="K1740" s="2">
        <v>0.13832107</v>
      </c>
      <c r="L1740" s="2">
        <v>-0.1929447</v>
      </c>
      <c r="M1740" s="2">
        <v>2.06585449</v>
      </c>
      <c r="N1740" s="2">
        <v>10.3806231</v>
      </c>
      <c r="O1740" s="2">
        <v>1.22150891</v>
      </c>
      <c r="P1740" s="2">
        <v>0.0</v>
      </c>
      <c r="Q1740" s="2">
        <v>0.0</v>
      </c>
      <c r="R1740" s="7">
        <v>0.0</v>
      </c>
      <c r="S1740" s="1">
        <v>1.0</v>
      </c>
      <c r="T1740" s="1">
        <v>1.0</v>
      </c>
      <c r="U1740" s="7">
        <v>1.0</v>
      </c>
      <c r="V1740" s="7"/>
      <c r="W1740" s="7"/>
      <c r="X1740" s="7"/>
      <c r="Y1740" s="7"/>
      <c r="Z1740" s="7"/>
    </row>
    <row r="1741">
      <c r="A1741" s="1" t="s">
        <v>1085</v>
      </c>
      <c r="B1741" s="2">
        <v>1.14140178</v>
      </c>
      <c r="C1741" s="2">
        <v>-0.5061533</v>
      </c>
      <c r="D1741" s="2">
        <v>0.65818315</v>
      </c>
      <c r="E1741" s="2">
        <v>-1.0150516</v>
      </c>
      <c r="F1741" s="2">
        <v>0.34716865</v>
      </c>
      <c r="G1741" s="2">
        <v>1.0559165</v>
      </c>
      <c r="H1741" s="2">
        <v>-0.1290202</v>
      </c>
      <c r="I1741" s="2">
        <v>-0.0467041</v>
      </c>
      <c r="J1741" s="2">
        <v>0.04270431</v>
      </c>
      <c r="K1741" s="2">
        <v>0.47121616</v>
      </c>
      <c r="L1741" s="2">
        <v>-0.4589115</v>
      </c>
      <c r="M1741" s="2">
        <v>0.10085023</v>
      </c>
      <c r="N1741" s="2">
        <v>3.27449721</v>
      </c>
      <c r="O1741" s="2">
        <v>0.28519741</v>
      </c>
      <c r="P1741" s="2">
        <v>0.0</v>
      </c>
      <c r="Q1741" s="2">
        <v>0.0</v>
      </c>
      <c r="R1741" s="7">
        <v>0.0</v>
      </c>
      <c r="S1741" s="1">
        <v>0.0</v>
      </c>
      <c r="T1741" s="1">
        <v>0.0</v>
      </c>
      <c r="U1741" s="7">
        <v>0.0</v>
      </c>
      <c r="V1741" s="7"/>
      <c r="W1741" s="7"/>
      <c r="X1741" s="7"/>
      <c r="Y1741" s="7"/>
      <c r="Z1741" s="7"/>
    </row>
    <row r="1742">
      <c r="A1742" s="1" t="s">
        <v>1080</v>
      </c>
      <c r="B1742" s="2">
        <v>1.14140178</v>
      </c>
      <c r="C1742" s="2">
        <v>0.82644367</v>
      </c>
      <c r="D1742" s="2">
        <v>-0.4624311</v>
      </c>
      <c r="E1742" s="2">
        <v>0.81908057</v>
      </c>
      <c r="F1742" s="2">
        <v>1.79549975</v>
      </c>
      <c r="G1742" s="2">
        <v>0.62529649</v>
      </c>
      <c r="H1742" s="2">
        <v>-1.4178499</v>
      </c>
      <c r="I1742" s="2">
        <v>1.98350949</v>
      </c>
      <c r="J1742" s="2">
        <v>0.34032047</v>
      </c>
      <c r="K1742" s="2">
        <v>1.6095026</v>
      </c>
      <c r="L1742" s="2">
        <v>1.27315825</v>
      </c>
      <c r="M1742" s="2">
        <v>1.69073505</v>
      </c>
      <c r="N1742" s="2">
        <v>13.859613</v>
      </c>
      <c r="O1742" s="2">
        <v>2.80755621</v>
      </c>
      <c r="P1742" s="2">
        <v>0.0</v>
      </c>
      <c r="Q1742" s="2">
        <v>0.0</v>
      </c>
      <c r="R1742" s="7">
        <v>0.0</v>
      </c>
      <c r="S1742" s="1">
        <v>0.0</v>
      </c>
      <c r="T1742" s="1">
        <v>0.0</v>
      </c>
      <c r="U1742" s="7">
        <v>0.0</v>
      </c>
      <c r="V1742" s="7"/>
      <c r="W1742" s="7"/>
      <c r="X1742" s="7"/>
      <c r="Y1742" s="7"/>
      <c r="Z1742" s="7"/>
    </row>
    <row r="1743">
      <c r="A1743" s="1" t="s">
        <v>1087</v>
      </c>
      <c r="B1743" s="2">
        <v>1.09472563</v>
      </c>
      <c r="C1743" s="2">
        <v>1.19257132</v>
      </c>
      <c r="D1743" s="2">
        <v>0.83611275</v>
      </c>
      <c r="E1743" s="2">
        <v>-0.8164743</v>
      </c>
      <c r="F1743" s="2">
        <v>-0.9365288</v>
      </c>
      <c r="G1743" s="2">
        <v>0.57885708</v>
      </c>
      <c r="H1743" s="2">
        <v>-0.0254535</v>
      </c>
      <c r="I1743" s="2">
        <v>-0.3672642</v>
      </c>
      <c r="J1743" s="2">
        <v>-0.9989523</v>
      </c>
      <c r="K1743" s="2">
        <v>-0.0227572</v>
      </c>
      <c r="L1743" s="2">
        <v>-0.4589115</v>
      </c>
      <c r="M1743" s="2">
        <v>0.54397406</v>
      </c>
      <c r="N1743" s="2">
        <v>3.81699302</v>
      </c>
      <c r="O1743" s="2">
        <v>0.18366578</v>
      </c>
      <c r="P1743" s="2">
        <v>0.0</v>
      </c>
      <c r="Q1743" s="2">
        <v>0.0</v>
      </c>
      <c r="R1743" s="7">
        <v>0.0</v>
      </c>
      <c r="S1743" s="1">
        <v>0.0</v>
      </c>
      <c r="T1743" s="1">
        <v>0.0</v>
      </c>
      <c r="U1743" s="7">
        <v>0.0</v>
      </c>
      <c r="V1743" s="7"/>
      <c r="W1743" s="7"/>
      <c r="X1743" s="7"/>
      <c r="Y1743" s="7"/>
      <c r="Z1743" s="7"/>
    </row>
    <row r="1744">
      <c r="A1744" s="1" t="s">
        <v>1086</v>
      </c>
      <c r="B1744" s="2">
        <v>1.05738471</v>
      </c>
      <c r="C1744" s="2">
        <v>1.3325613</v>
      </c>
      <c r="D1744" s="2">
        <v>-0.1014394</v>
      </c>
      <c r="E1744" s="2">
        <v>0.4833044</v>
      </c>
      <c r="F1744" s="2">
        <v>-1.7374492</v>
      </c>
      <c r="G1744" s="2">
        <v>-0.1472865</v>
      </c>
      <c r="H1744" s="2">
        <v>0.66499105</v>
      </c>
      <c r="I1744" s="2">
        <v>0.70126932</v>
      </c>
      <c r="J1744" s="2">
        <v>-1.3337705</v>
      </c>
      <c r="K1744" s="2">
        <v>-0.9355341</v>
      </c>
      <c r="L1744" s="2">
        <v>0.04132678</v>
      </c>
      <c r="M1744" s="2">
        <v>-0.353231</v>
      </c>
      <c r="N1744" s="2">
        <v>3.41114242</v>
      </c>
      <c r="O1744" s="2">
        <v>-0.0844328</v>
      </c>
      <c r="P1744" s="2">
        <v>0.0</v>
      </c>
      <c r="Q1744" s="2">
        <v>0.0</v>
      </c>
      <c r="R1744" s="7">
        <v>0.0</v>
      </c>
      <c r="S1744" s="1">
        <v>0.0</v>
      </c>
      <c r="T1744" s="1">
        <v>0.0</v>
      </c>
      <c r="U1744" s="7">
        <v>0.0</v>
      </c>
      <c r="V1744" s="7"/>
      <c r="W1744" s="7"/>
      <c r="X1744" s="7"/>
      <c r="Y1744" s="7"/>
      <c r="Z1744" s="7"/>
    </row>
    <row r="1745">
      <c r="A1745" s="1" t="s">
        <v>1089</v>
      </c>
      <c r="B1745" s="2">
        <v>1.01770999</v>
      </c>
      <c r="C1745" s="2">
        <v>-0.0377253</v>
      </c>
      <c r="D1745" s="2">
        <v>-0.452166</v>
      </c>
      <c r="E1745" s="2">
        <v>0.91295348</v>
      </c>
      <c r="F1745" s="2">
        <v>-0.0510668</v>
      </c>
      <c r="G1745" s="2">
        <v>-0.3541529</v>
      </c>
      <c r="H1745" s="2">
        <v>0.12414284</v>
      </c>
      <c r="I1745" s="2">
        <v>-0.2604108</v>
      </c>
      <c r="J1745" s="2">
        <v>-0.6269321</v>
      </c>
      <c r="K1745" s="2">
        <v>-0.3126981</v>
      </c>
      <c r="L1745" s="2">
        <v>0.16994597</v>
      </c>
      <c r="M1745" s="2">
        <v>-0.8048428</v>
      </c>
      <c r="N1745" s="2">
        <v>0.6724837</v>
      </c>
      <c r="O1745" s="2">
        <v>0.19244591</v>
      </c>
      <c r="P1745" s="2">
        <v>0.0</v>
      </c>
      <c r="Q1745" s="2">
        <v>0.0</v>
      </c>
      <c r="R1745" s="7">
        <v>0.0</v>
      </c>
      <c r="S1745" s="1">
        <v>0.0</v>
      </c>
      <c r="T1745" s="1">
        <v>0.0</v>
      </c>
      <c r="U1745" s="7">
        <v>0.0</v>
      </c>
      <c r="V1745" s="7"/>
      <c r="W1745" s="7"/>
      <c r="X1745" s="7"/>
      <c r="Y1745" s="7"/>
      <c r="Z1745" s="7"/>
    </row>
    <row r="1746">
      <c r="A1746" s="1" t="s">
        <v>1240</v>
      </c>
      <c r="B1746" s="2">
        <v>1.00604095</v>
      </c>
      <c r="C1746" s="2">
        <v>-0.1050281</v>
      </c>
      <c r="D1746" s="2">
        <v>0.53671198</v>
      </c>
      <c r="E1746" s="2">
        <v>0.23779064</v>
      </c>
      <c r="F1746" s="2">
        <v>0.56074743</v>
      </c>
      <c r="G1746" s="2">
        <v>0.35510354</v>
      </c>
      <c r="H1746" s="2">
        <v>-0.7043906</v>
      </c>
      <c r="I1746" s="2">
        <v>-0.2604108</v>
      </c>
      <c r="J1746" s="2">
        <v>-1.1725617</v>
      </c>
      <c r="K1746" s="2">
        <v>0.51417037</v>
      </c>
      <c r="L1746" s="2">
        <v>-0.4589115</v>
      </c>
      <c r="M1746" s="2">
        <v>0.3895814</v>
      </c>
      <c r="N1746" s="2">
        <v>1.45810074</v>
      </c>
      <c r="O1746" s="2">
        <v>0.63370023</v>
      </c>
      <c r="P1746" s="2">
        <v>0.0</v>
      </c>
      <c r="Q1746" s="2">
        <v>0.0</v>
      </c>
      <c r="R1746" s="7">
        <v>0.0</v>
      </c>
      <c r="S1746" s="1">
        <v>0.0</v>
      </c>
      <c r="T1746" s="1">
        <v>0.0</v>
      </c>
      <c r="U1746" s="7">
        <v>0.0</v>
      </c>
      <c r="V1746" s="7"/>
      <c r="W1746" s="7"/>
      <c r="X1746" s="7"/>
      <c r="Y1746" s="7"/>
      <c r="Z1746" s="7"/>
    </row>
    <row r="1747">
      <c r="A1747" s="1" t="s">
        <v>1256</v>
      </c>
      <c r="B1747" s="2">
        <v>1.00137334</v>
      </c>
      <c r="C1747" s="2">
        <v>1.06604191</v>
      </c>
      <c r="D1747" s="2">
        <v>-0.4607203</v>
      </c>
      <c r="E1747" s="2">
        <v>-0.9753362</v>
      </c>
      <c r="F1747" s="2">
        <v>1.29937404</v>
      </c>
      <c r="G1747" s="2">
        <v>0.0722453</v>
      </c>
      <c r="H1747" s="2">
        <v>-0.9345388</v>
      </c>
      <c r="I1747" s="2">
        <v>0.80812267</v>
      </c>
      <c r="J1747" s="2">
        <v>1.04715886</v>
      </c>
      <c r="K1747" s="2">
        <v>1.93165914</v>
      </c>
      <c r="L1747" s="2">
        <v>-1.4664398</v>
      </c>
      <c r="M1747" s="2">
        <v>0.70055012</v>
      </c>
      <c r="N1747" s="2">
        <v>2.06313065</v>
      </c>
      <c r="O1747" s="2">
        <v>1.01521896</v>
      </c>
      <c r="P1747" s="2">
        <v>0.0</v>
      </c>
      <c r="Q1747" s="2">
        <v>0.0</v>
      </c>
      <c r="R1747" s="7">
        <v>0.0</v>
      </c>
      <c r="S1747" s="1">
        <v>0.0</v>
      </c>
      <c r="T1747" s="1">
        <v>0.0</v>
      </c>
      <c r="U1747" s="7">
        <v>0.0</v>
      </c>
      <c r="V1747" s="7"/>
      <c r="W1747" s="7"/>
      <c r="X1747" s="7"/>
      <c r="Y1747" s="7"/>
      <c r="Z1747" s="7"/>
    </row>
    <row r="1748">
      <c r="A1748" s="1" t="s">
        <v>1102</v>
      </c>
      <c r="B1748" s="2">
        <v>0.97103384</v>
      </c>
      <c r="C1748" s="2">
        <v>0.2610995</v>
      </c>
      <c r="D1748" s="2">
        <v>-1.1211128</v>
      </c>
      <c r="E1748" s="2">
        <v>0.50496738</v>
      </c>
      <c r="F1748" s="2">
        <v>-2.3893095</v>
      </c>
      <c r="G1748" s="2">
        <v>0.4564259</v>
      </c>
      <c r="H1748" s="2">
        <v>-0.520272</v>
      </c>
      <c r="I1748" s="2">
        <v>0.27385593</v>
      </c>
      <c r="J1748" s="2">
        <v>-1.4577772</v>
      </c>
      <c r="K1748" s="2">
        <v>-0.0657114</v>
      </c>
      <c r="L1748" s="2">
        <v>-0.7923624</v>
      </c>
      <c r="M1748" s="2">
        <v>-0.0428009</v>
      </c>
      <c r="N1748" s="2">
        <v>-5.6385289</v>
      </c>
      <c r="O1748" s="2">
        <v>-0.5376129</v>
      </c>
      <c r="P1748" s="2">
        <v>0.0</v>
      </c>
      <c r="Q1748" s="2">
        <v>0.0</v>
      </c>
      <c r="R1748" s="7">
        <v>0.0</v>
      </c>
      <c r="S1748" s="1">
        <v>0.0</v>
      </c>
      <c r="T1748" s="1">
        <v>0.0</v>
      </c>
      <c r="U1748" s="7">
        <v>0.0</v>
      </c>
      <c r="V1748" s="7"/>
      <c r="W1748" s="7"/>
      <c r="X1748" s="7"/>
      <c r="Y1748" s="7"/>
      <c r="Z1748" s="7"/>
    </row>
    <row r="1749">
      <c r="A1749" s="1" t="s">
        <v>1083</v>
      </c>
      <c r="B1749" s="2">
        <v>0.93369293</v>
      </c>
      <c r="C1749" s="2">
        <v>1.8332947</v>
      </c>
      <c r="D1749" s="2">
        <v>0.11755091</v>
      </c>
      <c r="E1749" s="2">
        <v>0.27028511</v>
      </c>
      <c r="F1749" s="2">
        <v>0.04904827</v>
      </c>
      <c r="G1749" s="2">
        <v>0.27911178</v>
      </c>
      <c r="H1749" s="2">
        <v>-0.8885091</v>
      </c>
      <c r="I1749" s="2">
        <v>1.12868271</v>
      </c>
      <c r="J1749" s="2">
        <v>-0.5401274</v>
      </c>
      <c r="K1749" s="2">
        <v>1.43768578</v>
      </c>
      <c r="L1749" s="2">
        <v>2.50236358</v>
      </c>
      <c r="M1749" s="2">
        <v>1.90641823</v>
      </c>
      <c r="N1749" s="2">
        <v>17.0652088</v>
      </c>
      <c r="O1749" s="2">
        <v>2.64375855</v>
      </c>
      <c r="P1749" s="2">
        <v>0.0</v>
      </c>
      <c r="Q1749" s="2">
        <v>0.0</v>
      </c>
      <c r="R1749" s="7">
        <v>0.0</v>
      </c>
      <c r="S1749" s="1">
        <v>0.0</v>
      </c>
      <c r="T1749" s="1">
        <v>0.0</v>
      </c>
      <c r="U1749" s="7">
        <v>0.0</v>
      </c>
      <c r="V1749" s="7"/>
      <c r="W1749" s="7"/>
      <c r="X1749" s="7"/>
      <c r="Y1749" s="7"/>
      <c r="Z1749" s="7"/>
    </row>
    <row r="1750">
      <c r="A1750" s="1" t="s">
        <v>1107</v>
      </c>
      <c r="B1750" s="2">
        <v>0.90802105</v>
      </c>
      <c r="C1750" s="2">
        <v>1.22218458</v>
      </c>
      <c r="D1750" s="2">
        <v>-1.143354</v>
      </c>
      <c r="E1750" s="2">
        <v>-0.7948113</v>
      </c>
      <c r="F1750" s="2">
        <v>-0.0221447</v>
      </c>
      <c r="G1750" s="2">
        <v>-0.0712947</v>
      </c>
      <c r="H1750" s="2">
        <v>-0.773435</v>
      </c>
      <c r="I1750" s="2">
        <v>0.27385593</v>
      </c>
      <c r="J1750" s="2">
        <v>-0.8873462</v>
      </c>
      <c r="K1750" s="2">
        <v>0.62155588</v>
      </c>
      <c r="L1750" s="2">
        <v>-0.4589115</v>
      </c>
      <c r="M1750" s="2">
        <v>0.98135549</v>
      </c>
      <c r="N1750" s="2">
        <v>-0.3438816</v>
      </c>
      <c r="O1750" s="2">
        <v>0.75182735</v>
      </c>
      <c r="P1750" s="2">
        <v>0.0</v>
      </c>
      <c r="Q1750" s="2">
        <v>0.0</v>
      </c>
      <c r="R1750" s="7">
        <v>0.0</v>
      </c>
      <c r="S1750" s="1">
        <v>0.0</v>
      </c>
      <c r="T1750" s="1">
        <v>0.0</v>
      </c>
      <c r="U1750" s="7">
        <v>0.0</v>
      </c>
      <c r="V1750" s="7"/>
      <c r="W1750" s="7"/>
      <c r="X1750" s="7"/>
      <c r="Y1750" s="7"/>
      <c r="Z1750" s="7"/>
    </row>
    <row r="1751">
      <c r="A1751" s="1" t="s">
        <v>1231</v>
      </c>
      <c r="B1751" s="2">
        <v>0.88935059</v>
      </c>
      <c r="C1751" s="2">
        <v>0.9395125</v>
      </c>
      <c r="D1751" s="2">
        <v>-1.1176911</v>
      </c>
      <c r="E1751" s="2">
        <v>-0.8092533</v>
      </c>
      <c r="F1751" s="2">
        <v>0.53405008</v>
      </c>
      <c r="G1751" s="2">
        <v>0.80683238</v>
      </c>
      <c r="H1751" s="2">
        <v>-0.715898</v>
      </c>
      <c r="I1751" s="2">
        <v>-0.1535575</v>
      </c>
      <c r="J1751" s="2">
        <v>0.21631374</v>
      </c>
      <c r="K1751" s="2">
        <v>0.54638602</v>
      </c>
      <c r="L1751" s="2">
        <v>-0.0759199</v>
      </c>
      <c r="M1751" s="2">
        <v>0.79974153</v>
      </c>
      <c r="N1751" s="2">
        <v>2.20673913</v>
      </c>
      <c r="O1751" s="2">
        <v>0.88522965</v>
      </c>
      <c r="P1751" s="2">
        <v>0.0</v>
      </c>
      <c r="Q1751" s="2">
        <v>0.0</v>
      </c>
      <c r="R1751" s="7">
        <v>0.0</v>
      </c>
      <c r="S1751" s="1">
        <v>0.0</v>
      </c>
      <c r="T1751" s="1">
        <v>0.0</v>
      </c>
      <c r="U1751" s="7">
        <v>1.0</v>
      </c>
      <c r="V1751" s="7"/>
      <c r="W1751" s="7"/>
      <c r="X1751" s="7"/>
      <c r="Y1751" s="7"/>
      <c r="Z1751" s="7"/>
    </row>
    <row r="1752">
      <c r="A1752" s="1" t="s">
        <v>1217</v>
      </c>
      <c r="B1752" s="2">
        <v>0.85901109</v>
      </c>
      <c r="C1752" s="2">
        <v>0.44416333</v>
      </c>
      <c r="D1752" s="2">
        <v>0.43234943</v>
      </c>
      <c r="E1752" s="2">
        <v>0.91295348</v>
      </c>
      <c r="F1752" s="2">
        <v>-0.7385235</v>
      </c>
      <c r="G1752" s="2">
        <v>0.49442178</v>
      </c>
      <c r="H1752" s="2">
        <v>-0.5087646</v>
      </c>
      <c r="I1752" s="2">
        <v>1.02182936</v>
      </c>
      <c r="J1752" s="2">
        <v>0.42712519</v>
      </c>
      <c r="K1752" s="2">
        <v>0.55712458</v>
      </c>
      <c r="L1752" s="2">
        <v>1.36984447</v>
      </c>
      <c r="M1752" s="2">
        <v>0.47957165</v>
      </c>
      <c r="N1752" s="2">
        <v>10.3252909</v>
      </c>
      <c r="O1752" s="2">
        <v>1.16304561</v>
      </c>
      <c r="P1752" s="2">
        <v>0.0</v>
      </c>
      <c r="Q1752" s="2">
        <v>0.0</v>
      </c>
      <c r="R1752" s="7">
        <v>0.0</v>
      </c>
      <c r="S1752" s="1">
        <v>0.0</v>
      </c>
      <c r="T1752" s="1">
        <v>0.0</v>
      </c>
      <c r="U1752" s="7">
        <v>0.0</v>
      </c>
      <c r="V1752" s="7"/>
      <c r="W1752" s="7"/>
      <c r="X1752" s="7"/>
      <c r="Y1752" s="7"/>
      <c r="Z1752" s="7"/>
    </row>
    <row r="1753">
      <c r="A1753" s="1" t="s">
        <v>1219</v>
      </c>
      <c r="B1753" s="2">
        <v>0.84734206</v>
      </c>
      <c r="C1753" s="2">
        <v>0.47646871</v>
      </c>
      <c r="D1753" s="2">
        <v>-0.2400191</v>
      </c>
      <c r="E1753" s="2">
        <v>-0.2496264</v>
      </c>
      <c r="F1753" s="2">
        <v>0.34049432</v>
      </c>
      <c r="G1753" s="2">
        <v>0.48175649</v>
      </c>
      <c r="H1753" s="2">
        <v>-1.3372981</v>
      </c>
      <c r="I1753" s="2">
        <v>2.09036284</v>
      </c>
      <c r="J1753" s="2">
        <v>-0.8625449</v>
      </c>
      <c r="K1753" s="2">
        <v>1.36251592</v>
      </c>
      <c r="L1753" s="2">
        <v>-0.4158249</v>
      </c>
      <c r="M1753" s="2">
        <v>0.68868573</v>
      </c>
      <c r="N1753" s="2">
        <v>2.05765181</v>
      </c>
      <c r="O1753" s="2">
        <v>1.04772583</v>
      </c>
      <c r="P1753" s="2">
        <v>0.0</v>
      </c>
      <c r="Q1753" s="2">
        <v>0.0</v>
      </c>
      <c r="R1753" s="7">
        <v>0.0</v>
      </c>
      <c r="S1753" s="1">
        <v>0.0</v>
      </c>
      <c r="T1753" s="1">
        <v>0.0</v>
      </c>
      <c r="U1753" s="7">
        <v>1.0</v>
      </c>
      <c r="V1753" s="7"/>
      <c r="W1753" s="7"/>
      <c r="X1753" s="7"/>
      <c r="Y1753" s="7"/>
      <c r="Z1753" s="7"/>
    </row>
    <row r="1754">
      <c r="A1754" s="1" t="s">
        <v>1274</v>
      </c>
      <c r="B1754" s="2">
        <v>0.80533353</v>
      </c>
      <c r="C1754" s="2">
        <v>0.09688049</v>
      </c>
      <c r="D1754" s="2">
        <v>0.50591648</v>
      </c>
      <c r="E1754" s="2">
        <v>1.0934783</v>
      </c>
      <c r="F1754" s="2">
        <v>0.2359297</v>
      </c>
      <c r="G1754" s="2">
        <v>1.2121218</v>
      </c>
      <c r="H1754" s="2">
        <v>-1.0611203</v>
      </c>
      <c r="I1754" s="2">
        <v>-0.2604108</v>
      </c>
      <c r="J1754" s="2">
        <v>1.09676156</v>
      </c>
      <c r="K1754" s="2">
        <v>0.7933727</v>
      </c>
      <c r="L1754" s="2">
        <v>0.40119174</v>
      </c>
      <c r="M1754" s="2">
        <v>0.93245885</v>
      </c>
      <c r="N1754" s="2">
        <v>7.62953968</v>
      </c>
      <c r="O1754" s="2">
        <v>1.15807176</v>
      </c>
      <c r="P1754" s="2">
        <v>0.0</v>
      </c>
      <c r="Q1754" s="2">
        <v>0.0</v>
      </c>
      <c r="R1754" s="7">
        <v>0.0</v>
      </c>
      <c r="S1754" s="1">
        <v>0.0</v>
      </c>
      <c r="T1754" s="1">
        <v>0.0</v>
      </c>
      <c r="U1754" s="7">
        <v>0.0</v>
      </c>
      <c r="V1754" s="7"/>
      <c r="W1754" s="7"/>
      <c r="X1754" s="7"/>
      <c r="Y1754" s="7"/>
      <c r="Z1754" s="7"/>
    </row>
    <row r="1755">
      <c r="A1755" s="1" t="s">
        <v>1154</v>
      </c>
      <c r="B1755" s="2">
        <v>0.78199545</v>
      </c>
      <c r="C1755" s="2">
        <v>-0.5169217</v>
      </c>
      <c r="D1755" s="2">
        <v>-1.4975023</v>
      </c>
      <c r="E1755" s="2">
        <v>1.93833447</v>
      </c>
      <c r="F1755" s="2">
        <v>-2.6763059</v>
      </c>
      <c r="G1755" s="2">
        <v>-0.2359435</v>
      </c>
      <c r="H1755" s="2">
        <v>0.75705032</v>
      </c>
      <c r="I1755" s="2">
        <v>-0.1535575</v>
      </c>
      <c r="J1755" s="2">
        <v>-0.2177098</v>
      </c>
      <c r="K1755" s="2">
        <v>-0.914057</v>
      </c>
      <c r="L1755" s="2">
        <v>0.70819528</v>
      </c>
      <c r="M1755" s="2">
        <v>-0.3167379</v>
      </c>
      <c r="N1755" s="2">
        <v>0.07862069</v>
      </c>
      <c r="O1755" s="2">
        <v>-0.3954155</v>
      </c>
      <c r="P1755" s="2">
        <v>0.0</v>
      </c>
      <c r="Q1755" s="2">
        <v>0.0</v>
      </c>
      <c r="R1755" s="7">
        <v>0.0</v>
      </c>
      <c r="S1755" s="1">
        <v>0.0</v>
      </c>
      <c r="T1755" s="1">
        <v>0.0</v>
      </c>
      <c r="U1755" s="7">
        <v>0.0</v>
      </c>
      <c r="V1755" s="7"/>
      <c r="W1755" s="7"/>
      <c r="X1755" s="7"/>
      <c r="Y1755" s="7"/>
      <c r="Z1755" s="7"/>
    </row>
    <row r="1756">
      <c r="A1756" s="1" t="s">
        <v>1092</v>
      </c>
      <c r="B1756" s="2">
        <v>0.77966165</v>
      </c>
      <c r="C1756" s="2">
        <v>-0.2342497</v>
      </c>
      <c r="D1756" s="2">
        <v>0.84295619</v>
      </c>
      <c r="E1756" s="2">
        <v>-0.9933886</v>
      </c>
      <c r="F1756" s="2">
        <v>-1.2390987</v>
      </c>
      <c r="G1756" s="2">
        <v>-0.7509988</v>
      </c>
      <c r="H1756" s="2">
        <v>1.11377999</v>
      </c>
      <c r="I1756" s="2">
        <v>-0.7946775</v>
      </c>
      <c r="J1756" s="2">
        <v>-0.9493496</v>
      </c>
      <c r="K1756" s="2">
        <v>-0.7100245</v>
      </c>
      <c r="L1756" s="2">
        <v>-0.2841591</v>
      </c>
      <c r="M1756" s="2">
        <v>-0.7657709</v>
      </c>
      <c r="N1756" s="2">
        <v>-0.8066942</v>
      </c>
      <c r="O1756" s="2">
        <v>-0.858194</v>
      </c>
      <c r="P1756" s="2">
        <v>0.0</v>
      </c>
      <c r="Q1756" s="2">
        <v>0.0</v>
      </c>
      <c r="R1756" s="7">
        <v>0.0</v>
      </c>
      <c r="S1756" s="1">
        <v>0.0</v>
      </c>
      <c r="T1756" s="1">
        <v>0.0</v>
      </c>
      <c r="U1756" s="7">
        <v>0.0</v>
      </c>
      <c r="V1756" s="7"/>
      <c r="W1756" s="7"/>
      <c r="X1756" s="7"/>
      <c r="Y1756" s="7"/>
      <c r="Z1756" s="7"/>
    </row>
    <row r="1757">
      <c r="A1757" s="1" t="s">
        <v>1100</v>
      </c>
      <c r="B1757" s="2">
        <v>0.76799261</v>
      </c>
      <c r="C1757" s="2">
        <v>1.12796056</v>
      </c>
      <c r="D1757" s="2">
        <v>0.21507002</v>
      </c>
      <c r="E1757" s="2">
        <v>1.7036522</v>
      </c>
      <c r="F1757" s="2">
        <v>0.97010676</v>
      </c>
      <c r="G1757" s="2">
        <v>1.60052417</v>
      </c>
      <c r="H1757" s="2">
        <v>-1.6019685</v>
      </c>
      <c r="I1757" s="2">
        <v>1.23553606</v>
      </c>
      <c r="J1757" s="2">
        <v>-0.8129422</v>
      </c>
      <c r="K1757" s="2">
        <v>2.08199886</v>
      </c>
      <c r="L1757" s="2">
        <v>0.91877133</v>
      </c>
      <c r="M1757" s="2">
        <v>2.0336121</v>
      </c>
      <c r="N1757" s="2">
        <v>13.2225674</v>
      </c>
      <c r="O1757" s="2">
        <v>2.59730322</v>
      </c>
      <c r="P1757" s="2">
        <v>0.0</v>
      </c>
      <c r="Q1757" s="2">
        <v>0.0</v>
      </c>
      <c r="R1757" s="7">
        <v>0.0</v>
      </c>
      <c r="S1757" s="1">
        <v>0.0</v>
      </c>
      <c r="T1757" s="1">
        <v>0.0</v>
      </c>
      <c r="U1757" s="7">
        <v>0.0</v>
      </c>
      <c r="V1757" s="7"/>
      <c r="W1757" s="7"/>
      <c r="X1757" s="7"/>
      <c r="Y1757" s="7"/>
      <c r="Z1757" s="7"/>
    </row>
    <row r="1758">
      <c r="A1758" s="1" t="s">
        <v>1137</v>
      </c>
      <c r="B1758" s="2">
        <v>0.75398977</v>
      </c>
      <c r="C1758" s="2">
        <v>-0.7242146</v>
      </c>
      <c r="D1758" s="2">
        <v>-0.5069135</v>
      </c>
      <c r="E1758" s="2">
        <v>0.02477135</v>
      </c>
      <c r="F1758" s="2">
        <v>2.00907853</v>
      </c>
      <c r="G1758" s="2">
        <v>-0.0164118</v>
      </c>
      <c r="H1758" s="2">
        <v>-0.9115239</v>
      </c>
      <c r="I1758" s="2">
        <v>0.48756263</v>
      </c>
      <c r="J1758" s="2">
        <v>1.34477503</v>
      </c>
      <c r="K1758" s="2">
        <v>0.71820284</v>
      </c>
      <c r="L1758" s="2">
        <v>-2.1594469</v>
      </c>
      <c r="M1758" s="2">
        <v>-0.6777891</v>
      </c>
      <c r="N1758" s="2">
        <v>-5.8386918</v>
      </c>
      <c r="O1758" s="2">
        <v>0.00913101</v>
      </c>
      <c r="P1758" s="2">
        <v>0.0</v>
      </c>
      <c r="Q1758" s="2">
        <v>0.0</v>
      </c>
      <c r="R1758" s="7">
        <v>0.0</v>
      </c>
      <c r="S1758" s="1">
        <v>0.0</v>
      </c>
      <c r="T1758" s="1">
        <v>0.0</v>
      </c>
      <c r="U1758" s="7">
        <v>0.0</v>
      </c>
      <c r="V1758" s="7"/>
      <c r="W1758" s="7"/>
      <c r="X1758" s="7"/>
      <c r="Y1758" s="7"/>
      <c r="Z1758" s="7"/>
    </row>
    <row r="1759">
      <c r="A1759" s="1" t="s">
        <v>1094</v>
      </c>
      <c r="B1759" s="2">
        <v>0.74232073</v>
      </c>
      <c r="C1759" s="2">
        <v>0.4387791</v>
      </c>
      <c r="D1759" s="2">
        <v>-0.1151263</v>
      </c>
      <c r="E1759" s="2">
        <v>-0.2099109</v>
      </c>
      <c r="F1759" s="2">
        <v>0.89891383</v>
      </c>
      <c r="G1759" s="2">
        <v>0.84905003</v>
      </c>
      <c r="H1759" s="2">
        <v>-0.9575536</v>
      </c>
      <c r="I1759" s="2">
        <v>0.70126932</v>
      </c>
      <c r="J1759" s="2">
        <v>0.92315213</v>
      </c>
      <c r="K1759" s="2">
        <v>0.96518952</v>
      </c>
      <c r="L1759" s="2">
        <v>-0.1906449</v>
      </c>
      <c r="M1759" s="2">
        <v>1.16044536</v>
      </c>
      <c r="N1759" s="2">
        <v>5.65883748</v>
      </c>
      <c r="O1759" s="2">
        <v>1.20755105</v>
      </c>
      <c r="P1759" s="2">
        <v>0.0</v>
      </c>
      <c r="Q1759" s="2">
        <v>0.0</v>
      </c>
      <c r="R1759" s="7">
        <v>0.0</v>
      </c>
      <c r="S1759" s="1">
        <v>0.0</v>
      </c>
      <c r="T1759" s="1">
        <v>0.0</v>
      </c>
      <c r="U1759" s="7">
        <v>0.0</v>
      </c>
      <c r="V1759" s="7"/>
      <c r="W1759" s="7"/>
      <c r="X1759" s="7"/>
      <c r="Y1759" s="7"/>
      <c r="Z1759" s="7"/>
    </row>
    <row r="1760">
      <c r="A1760" s="1" t="s">
        <v>1091</v>
      </c>
      <c r="B1760" s="2">
        <v>0.7329855</v>
      </c>
      <c r="C1760" s="2">
        <v>1.51562512</v>
      </c>
      <c r="D1760" s="2">
        <v>0.2869262</v>
      </c>
      <c r="E1760" s="2">
        <v>0.64216624</v>
      </c>
      <c r="F1760" s="2">
        <v>0.62526602</v>
      </c>
      <c r="G1760" s="2">
        <v>0.86593709</v>
      </c>
      <c r="H1760" s="2">
        <v>-2.0047278</v>
      </c>
      <c r="I1760" s="2">
        <v>1.44924275</v>
      </c>
      <c r="J1760" s="2">
        <v>-0.0316997</v>
      </c>
      <c r="K1760" s="2">
        <v>2.13569162</v>
      </c>
      <c r="L1760" s="2">
        <v>-1.4664398</v>
      </c>
      <c r="M1760" s="2">
        <v>1.50793628</v>
      </c>
      <c r="N1760" s="2">
        <v>3.33522035</v>
      </c>
      <c r="O1760" s="2">
        <v>1.39468783</v>
      </c>
      <c r="P1760" s="2">
        <v>0.0</v>
      </c>
      <c r="Q1760" s="2">
        <v>0.0</v>
      </c>
      <c r="R1760" s="7">
        <v>0.0</v>
      </c>
      <c r="S1760" s="1">
        <v>0.0</v>
      </c>
      <c r="T1760" s="1">
        <v>0.0</v>
      </c>
      <c r="U1760" s="7">
        <v>0.0</v>
      </c>
      <c r="V1760" s="7"/>
      <c r="W1760" s="7"/>
      <c r="X1760" s="7"/>
      <c r="Y1760" s="7"/>
      <c r="Z1760" s="7"/>
    </row>
    <row r="1761">
      <c r="A1761" s="1" t="s">
        <v>1249</v>
      </c>
      <c r="B1761" s="2">
        <v>0.70497981</v>
      </c>
      <c r="C1761" s="2">
        <v>0.76452502</v>
      </c>
      <c r="D1761" s="2">
        <v>0.55210974</v>
      </c>
      <c r="E1761" s="2">
        <v>-1.0800406</v>
      </c>
      <c r="F1761" s="2">
        <v>1.46623246</v>
      </c>
      <c r="G1761" s="2">
        <v>0.96303768</v>
      </c>
      <c r="H1761" s="2">
        <v>-1.4293573</v>
      </c>
      <c r="I1761" s="2">
        <v>0.80812267</v>
      </c>
      <c r="J1761" s="2">
        <v>-0.2549119</v>
      </c>
      <c r="K1761" s="2">
        <v>1.48063999</v>
      </c>
      <c r="L1761" s="2">
        <v>0.39165115</v>
      </c>
      <c r="M1761" s="2">
        <v>1.5692268</v>
      </c>
      <c r="N1761" s="2">
        <v>7.77436189</v>
      </c>
      <c r="O1761" s="2">
        <v>1.75517552</v>
      </c>
      <c r="P1761" s="2">
        <v>0.0</v>
      </c>
      <c r="Q1761" s="2">
        <v>0.0</v>
      </c>
      <c r="R1761" s="7">
        <v>0.0</v>
      </c>
      <c r="S1761" s="1">
        <v>0.0</v>
      </c>
      <c r="T1761" s="1">
        <v>1.0</v>
      </c>
      <c r="U1761" s="7">
        <v>1.0</v>
      </c>
      <c r="V1761" s="7"/>
      <c r="W1761" s="7"/>
      <c r="X1761" s="7"/>
      <c r="Y1761" s="7"/>
      <c r="Z1761" s="7"/>
    </row>
    <row r="1762">
      <c r="A1762" s="1" t="s">
        <v>1088</v>
      </c>
      <c r="B1762" s="2">
        <v>0.67464032</v>
      </c>
      <c r="C1762" s="2">
        <v>-0.0511858</v>
      </c>
      <c r="D1762" s="2">
        <v>0.55553146</v>
      </c>
      <c r="E1762" s="2">
        <v>0.21251717</v>
      </c>
      <c r="F1762" s="2">
        <v>-0.6117111</v>
      </c>
      <c r="G1762" s="2">
        <v>1.16990415</v>
      </c>
      <c r="H1762" s="2">
        <v>-0.5087646</v>
      </c>
      <c r="I1762" s="2">
        <v>-0.7946775</v>
      </c>
      <c r="J1762" s="2">
        <v>-0.6393327</v>
      </c>
      <c r="K1762" s="2">
        <v>0.42826196</v>
      </c>
      <c r="L1762" s="2">
        <v>0.40787142</v>
      </c>
      <c r="M1762" s="2">
        <v>0.09287021</v>
      </c>
      <c r="N1762" s="2">
        <v>2.70622781</v>
      </c>
      <c r="O1762" s="2">
        <v>0.27275768</v>
      </c>
      <c r="P1762" s="2">
        <v>0.0</v>
      </c>
      <c r="Q1762" s="2">
        <v>0.0</v>
      </c>
      <c r="R1762" s="7">
        <v>0.0</v>
      </c>
      <c r="S1762" s="1">
        <v>0.0</v>
      </c>
      <c r="T1762" s="1">
        <v>0.0</v>
      </c>
      <c r="U1762" s="7">
        <v>0.0</v>
      </c>
      <c r="V1762" s="7"/>
      <c r="W1762" s="7"/>
      <c r="X1762" s="7"/>
      <c r="Y1762" s="7"/>
      <c r="Z1762" s="7"/>
    </row>
    <row r="1763">
      <c r="A1763" s="1" t="s">
        <v>1106</v>
      </c>
      <c r="B1763" s="2">
        <v>0.66297128</v>
      </c>
      <c r="C1763" s="2">
        <v>-1.2518692</v>
      </c>
      <c r="D1763" s="2">
        <v>-0.2981884</v>
      </c>
      <c r="E1763" s="2">
        <v>0.30639008</v>
      </c>
      <c r="F1763" s="2">
        <v>-0.108911</v>
      </c>
      <c r="G1763" s="2">
        <v>0.57885708</v>
      </c>
      <c r="H1763" s="2">
        <v>-0.0254535</v>
      </c>
      <c r="I1763" s="2">
        <v>-0.9015309</v>
      </c>
      <c r="J1763" s="2">
        <v>0.63793664</v>
      </c>
      <c r="K1763" s="2">
        <v>0.47121616</v>
      </c>
      <c r="L1763" s="2">
        <v>-0.3949205</v>
      </c>
      <c r="M1763" s="2">
        <v>-0.4951622</v>
      </c>
      <c r="N1763" s="2">
        <v>-1.752755</v>
      </c>
      <c r="O1763" s="2">
        <v>-0.2368427</v>
      </c>
      <c r="P1763" s="2">
        <v>0.0</v>
      </c>
      <c r="Q1763" s="2">
        <v>0.0</v>
      </c>
      <c r="R1763" s="7">
        <v>0.0</v>
      </c>
      <c r="S1763" s="1">
        <v>0.0</v>
      </c>
      <c r="T1763" s="1">
        <v>0.0</v>
      </c>
      <c r="U1763" s="7">
        <v>0.0</v>
      </c>
      <c r="V1763" s="7"/>
      <c r="W1763" s="7"/>
      <c r="X1763" s="7"/>
      <c r="Y1763" s="7"/>
      <c r="Z1763" s="7"/>
    </row>
    <row r="1764">
      <c r="A1764" s="1" t="s">
        <v>1079</v>
      </c>
      <c r="B1764" s="2">
        <v>0.64430082</v>
      </c>
      <c r="C1764" s="2">
        <v>-0.5330744</v>
      </c>
      <c r="D1764" s="2">
        <v>0.16374418</v>
      </c>
      <c r="E1764" s="2">
        <v>-0.2424054</v>
      </c>
      <c r="F1764" s="2">
        <v>0.31157219</v>
      </c>
      <c r="G1764" s="2">
        <v>0.02580589</v>
      </c>
      <c r="H1764" s="2">
        <v>-0.5317795</v>
      </c>
      <c r="I1764" s="2">
        <v>0.16700258</v>
      </c>
      <c r="J1764" s="2">
        <v>0.89835078</v>
      </c>
      <c r="K1764" s="2">
        <v>0.25644514</v>
      </c>
      <c r="L1764" s="2">
        <v>0.2914315</v>
      </c>
      <c r="M1764" s="2">
        <v>-0.314816</v>
      </c>
      <c r="N1764" s="2">
        <v>1.52687459</v>
      </c>
      <c r="O1764" s="2">
        <v>0.28683184</v>
      </c>
      <c r="P1764" s="2">
        <v>0.0</v>
      </c>
      <c r="Q1764" s="2">
        <v>0.0</v>
      </c>
      <c r="R1764" s="7">
        <v>0.0</v>
      </c>
      <c r="S1764" s="1">
        <v>0.0</v>
      </c>
      <c r="T1764" s="1">
        <v>0.0</v>
      </c>
      <c r="U1764" s="7">
        <v>0.0</v>
      </c>
      <c r="V1764" s="7"/>
      <c r="W1764" s="7"/>
      <c r="X1764" s="7"/>
      <c r="Y1764" s="7"/>
      <c r="Z1764" s="7"/>
    </row>
    <row r="1765">
      <c r="A1765" s="1" t="s">
        <v>1096</v>
      </c>
      <c r="B1765" s="2">
        <v>0.63029798</v>
      </c>
      <c r="C1765" s="2">
        <v>0.29071277</v>
      </c>
      <c r="D1765" s="2">
        <v>0.67529177</v>
      </c>
      <c r="E1765" s="2">
        <v>0.02116086</v>
      </c>
      <c r="F1765" s="2">
        <v>-0.1378332</v>
      </c>
      <c r="G1765" s="2">
        <v>0.84905003</v>
      </c>
      <c r="H1765" s="2">
        <v>-0.6698684</v>
      </c>
      <c r="I1765" s="2">
        <v>-0.0467041</v>
      </c>
      <c r="J1765" s="2">
        <v>1.08436088</v>
      </c>
      <c r="K1765" s="2">
        <v>0.3101379</v>
      </c>
      <c r="L1765" s="2">
        <v>-0.3702759</v>
      </c>
      <c r="M1765" s="2">
        <v>0.47670173</v>
      </c>
      <c r="N1765" s="2">
        <v>3.59068961</v>
      </c>
      <c r="O1765" s="2">
        <v>0.34256982</v>
      </c>
      <c r="P1765" s="2">
        <v>0.0</v>
      </c>
      <c r="Q1765" s="2">
        <v>0.0</v>
      </c>
      <c r="R1765" s="7">
        <v>0.0</v>
      </c>
      <c r="S1765" s="1">
        <v>0.0</v>
      </c>
      <c r="T1765" s="1">
        <v>0.0</v>
      </c>
      <c r="U1765" s="7">
        <v>0.0</v>
      </c>
      <c r="V1765" s="7"/>
      <c r="W1765" s="7"/>
      <c r="X1765" s="7"/>
      <c r="Y1765" s="7"/>
      <c r="Z1765" s="7"/>
    </row>
    <row r="1766">
      <c r="A1766" s="1" t="s">
        <v>1084</v>
      </c>
      <c r="B1766" s="2">
        <v>0.62096275</v>
      </c>
      <c r="C1766" s="2">
        <v>1.57485166</v>
      </c>
      <c r="D1766" s="2">
        <v>0.47169925</v>
      </c>
      <c r="E1766" s="2">
        <v>-1.5638471</v>
      </c>
      <c r="F1766" s="2">
        <v>-0.2312739</v>
      </c>
      <c r="G1766" s="2">
        <v>1.25433945</v>
      </c>
      <c r="H1766" s="2">
        <v>-1.2337314</v>
      </c>
      <c r="I1766" s="2">
        <v>-0.0467041</v>
      </c>
      <c r="J1766" s="2">
        <v>0.40232384</v>
      </c>
      <c r="K1766" s="2">
        <v>1.1477449</v>
      </c>
      <c r="L1766" s="2">
        <v>0.49313357</v>
      </c>
      <c r="M1766" s="2">
        <v>0.24506004</v>
      </c>
      <c r="N1766" s="2">
        <v>4.39947398</v>
      </c>
      <c r="O1766" s="2">
        <v>0.66728345</v>
      </c>
      <c r="P1766" s="2">
        <v>0.0</v>
      </c>
      <c r="Q1766" s="2">
        <v>0.0</v>
      </c>
      <c r="R1766" s="7">
        <v>0.0</v>
      </c>
      <c r="S1766" s="1">
        <v>0.0</v>
      </c>
      <c r="T1766" s="1">
        <v>0.0</v>
      </c>
      <c r="U1766" s="7">
        <v>0.0</v>
      </c>
      <c r="V1766" s="7"/>
      <c r="W1766" s="7"/>
      <c r="X1766" s="7"/>
      <c r="Y1766" s="7"/>
      <c r="Z1766" s="7"/>
    </row>
    <row r="1767">
      <c r="A1767" s="1" t="s">
        <v>1103</v>
      </c>
      <c r="B1767" s="2">
        <v>0.61162752</v>
      </c>
      <c r="C1767" s="2">
        <v>0.08341991</v>
      </c>
      <c r="D1767" s="2">
        <v>-0.0141854</v>
      </c>
      <c r="E1767" s="2">
        <v>-2.8022474</v>
      </c>
      <c r="F1767" s="2">
        <v>-0.8720102</v>
      </c>
      <c r="G1767" s="2">
        <v>0.10179765</v>
      </c>
      <c r="H1767" s="2">
        <v>0.50388733</v>
      </c>
      <c r="I1767" s="2">
        <v>-0.9015309</v>
      </c>
      <c r="J1767" s="2">
        <v>0.14190969</v>
      </c>
      <c r="K1767" s="2">
        <v>-0.4415607</v>
      </c>
      <c r="L1767" s="2">
        <v>-1.0569493</v>
      </c>
      <c r="M1767" s="2">
        <v>-0.6313296</v>
      </c>
      <c r="N1767" s="2">
        <v>-5.7638452</v>
      </c>
      <c r="O1767" s="2">
        <v>-1.20294</v>
      </c>
      <c r="P1767" s="2">
        <v>0.0</v>
      </c>
      <c r="Q1767" s="2">
        <v>0.0</v>
      </c>
      <c r="R1767" s="7">
        <v>0.0</v>
      </c>
      <c r="S1767" s="1">
        <v>0.0</v>
      </c>
      <c r="T1767" s="1">
        <v>0.0</v>
      </c>
      <c r="U1767" s="7">
        <v>0.0</v>
      </c>
      <c r="V1767" s="7"/>
      <c r="W1767" s="7"/>
      <c r="X1767" s="7"/>
      <c r="Y1767" s="7"/>
      <c r="Z1767" s="7"/>
    </row>
    <row r="1768">
      <c r="A1768" s="1" t="s">
        <v>1263</v>
      </c>
      <c r="B1768" s="2">
        <v>0.52761046</v>
      </c>
      <c r="C1768" s="2">
        <v>0.69722214</v>
      </c>
      <c r="D1768" s="2">
        <v>0.69240038</v>
      </c>
      <c r="E1768" s="2">
        <v>0.61689277</v>
      </c>
      <c r="F1768" s="2">
        <v>0.93673507</v>
      </c>
      <c r="G1768" s="2">
        <v>0.01736236</v>
      </c>
      <c r="H1768" s="2">
        <v>-0.0369609</v>
      </c>
      <c r="I1768" s="2">
        <v>-0.1535575</v>
      </c>
      <c r="J1768" s="2">
        <v>0.88595011</v>
      </c>
      <c r="K1768" s="2">
        <v>0.80411126</v>
      </c>
      <c r="L1768" s="2">
        <v>-0.0966482</v>
      </c>
      <c r="M1768" s="2">
        <v>1.38739746</v>
      </c>
      <c r="N1768" s="2">
        <v>9.49492699</v>
      </c>
      <c r="O1768" s="2">
        <v>1.29238983</v>
      </c>
      <c r="P1768" s="2">
        <v>0.0</v>
      </c>
      <c r="Q1768" s="2">
        <v>0.0</v>
      </c>
      <c r="R1768" s="7">
        <v>0.0</v>
      </c>
      <c r="S1768" s="1">
        <v>0.0</v>
      </c>
      <c r="T1768" s="1">
        <v>1.0</v>
      </c>
      <c r="U1768" s="7">
        <v>1.0</v>
      </c>
      <c r="V1768" s="7"/>
      <c r="W1768" s="7"/>
      <c r="X1768" s="7"/>
      <c r="Y1768" s="7"/>
      <c r="Z1768" s="7"/>
    </row>
    <row r="1769">
      <c r="A1769" s="1" t="s">
        <v>1118</v>
      </c>
      <c r="B1769" s="2">
        <v>0.52527665</v>
      </c>
      <c r="C1769" s="2">
        <v>-0.1319493</v>
      </c>
      <c r="D1769" s="2">
        <v>-0.6420716</v>
      </c>
      <c r="E1769" s="2">
        <v>-0.2099109</v>
      </c>
      <c r="F1769" s="2">
        <v>0.16918634</v>
      </c>
      <c r="G1769" s="2">
        <v>0.05535824</v>
      </c>
      <c r="H1769" s="2">
        <v>-0.7964499</v>
      </c>
      <c r="I1769" s="2">
        <v>0.38070928</v>
      </c>
      <c r="J1769" s="2">
        <v>-0.5773294</v>
      </c>
      <c r="K1769" s="2">
        <v>0.58934023</v>
      </c>
      <c r="L1769" s="2">
        <v>1.70860289</v>
      </c>
      <c r="M1769" s="2">
        <v>-0.6310897</v>
      </c>
      <c r="N1769" s="2">
        <v>1.97539636</v>
      </c>
      <c r="O1769" s="2">
        <v>0.73702435</v>
      </c>
      <c r="P1769" s="2">
        <v>0.0</v>
      </c>
      <c r="Q1769" s="2">
        <v>0.0</v>
      </c>
      <c r="R1769" s="7">
        <v>0.0</v>
      </c>
      <c r="S1769" s="1">
        <v>0.0</v>
      </c>
      <c r="T1769" s="1">
        <v>0.0</v>
      </c>
      <c r="U1769" s="7">
        <v>0.0</v>
      </c>
      <c r="V1769" s="7"/>
      <c r="W1769" s="7"/>
      <c r="X1769" s="7"/>
      <c r="Y1769" s="7"/>
      <c r="Z1769" s="7"/>
    </row>
    <row r="1770">
      <c r="A1770" s="1" t="s">
        <v>1304</v>
      </c>
      <c r="B1770" s="2">
        <v>0.49493716</v>
      </c>
      <c r="C1770" s="2">
        <v>-1.1145713</v>
      </c>
      <c r="D1770" s="2">
        <v>-0.2930558</v>
      </c>
      <c r="E1770" s="2">
        <v>0.39304199</v>
      </c>
      <c r="F1770" s="2">
        <v>0.31602175</v>
      </c>
      <c r="G1770" s="2">
        <v>-2.2412818</v>
      </c>
      <c r="H1770" s="2">
        <v>1.70065783</v>
      </c>
      <c r="I1770" s="2">
        <v>-1.9700644</v>
      </c>
      <c r="J1770" s="2">
        <v>-1.2345651</v>
      </c>
      <c r="K1770" s="2">
        <v>-1.246952</v>
      </c>
      <c r="L1770" s="2">
        <v>0.31426268</v>
      </c>
      <c r="M1770" s="2">
        <v>-0.2414702</v>
      </c>
      <c r="N1770" s="2">
        <v>-1.1951357</v>
      </c>
      <c r="O1770" s="2">
        <v>-0.2479429</v>
      </c>
      <c r="P1770" s="2">
        <v>0.0</v>
      </c>
      <c r="Q1770" s="2">
        <v>0.0</v>
      </c>
      <c r="R1770" s="7">
        <v>0.0</v>
      </c>
      <c r="S1770" s="1">
        <v>0.0</v>
      </c>
      <c r="T1770" s="1">
        <v>0.0</v>
      </c>
      <c r="U1770" s="7">
        <v>0.0</v>
      </c>
      <c r="V1770" s="7"/>
      <c r="W1770" s="7"/>
      <c r="X1770" s="7"/>
      <c r="Y1770" s="7"/>
      <c r="Z1770" s="7"/>
    </row>
    <row r="1771">
      <c r="A1771" s="1" t="s">
        <v>1132</v>
      </c>
      <c r="B1771" s="2">
        <v>0.48560193</v>
      </c>
      <c r="C1771" s="2">
        <v>0.29071277</v>
      </c>
      <c r="D1771" s="2">
        <v>-0.2981884</v>
      </c>
      <c r="E1771" s="2">
        <v>-0.0293861</v>
      </c>
      <c r="F1771" s="2">
        <v>-1.2413235</v>
      </c>
      <c r="G1771" s="2">
        <v>0.19467648</v>
      </c>
      <c r="H1771" s="2">
        <v>-0.520272</v>
      </c>
      <c r="I1771" s="2">
        <v>0.16700258</v>
      </c>
      <c r="J1771" s="2">
        <v>-0.9369489</v>
      </c>
      <c r="K1771" s="2">
        <v>0.52490892</v>
      </c>
      <c r="L1771" s="2">
        <v>-0.8939933</v>
      </c>
      <c r="M1771" s="2">
        <v>-0.524613</v>
      </c>
      <c r="N1771" s="2">
        <v>-5.3165944</v>
      </c>
      <c r="O1771" s="2">
        <v>-0.5353468</v>
      </c>
      <c r="P1771" s="2">
        <v>0.0</v>
      </c>
      <c r="Q1771" s="2">
        <v>0.0</v>
      </c>
      <c r="R1771" s="7">
        <v>0.0</v>
      </c>
      <c r="S1771" s="1">
        <v>0.0</v>
      </c>
      <c r="T1771" s="1">
        <v>0.0</v>
      </c>
      <c r="U1771" s="7">
        <v>0.0</v>
      </c>
      <c r="V1771" s="7"/>
      <c r="W1771" s="7"/>
      <c r="X1771" s="7"/>
      <c r="Y1771" s="7"/>
      <c r="Z1771" s="7"/>
    </row>
    <row r="1772">
      <c r="A1772" s="1" t="s">
        <v>1112</v>
      </c>
      <c r="B1772" s="2">
        <v>0.48560193</v>
      </c>
      <c r="C1772" s="2">
        <v>0.03226972</v>
      </c>
      <c r="D1772" s="2">
        <v>0.7539914</v>
      </c>
      <c r="E1772" s="2">
        <v>0.27028511</v>
      </c>
      <c r="F1772" s="2">
        <v>2.39396529</v>
      </c>
      <c r="G1772" s="2">
        <v>-0.4005924</v>
      </c>
      <c r="H1772" s="2">
        <v>-0.6468535</v>
      </c>
      <c r="I1772" s="2">
        <v>1.34238941</v>
      </c>
      <c r="J1772" s="2">
        <v>0.88595011</v>
      </c>
      <c r="K1772" s="2">
        <v>1.67393391</v>
      </c>
      <c r="L1772" s="2">
        <v>0.0613499</v>
      </c>
      <c r="M1772" s="2">
        <v>0.86249514</v>
      </c>
      <c r="N1772" s="2">
        <v>9.14760398</v>
      </c>
      <c r="O1772" s="2">
        <v>1.77313507</v>
      </c>
      <c r="P1772" s="2">
        <v>0.0</v>
      </c>
      <c r="Q1772" s="2">
        <v>0.0</v>
      </c>
      <c r="R1772" s="7">
        <v>0.0</v>
      </c>
      <c r="S1772" s="1">
        <v>0.0</v>
      </c>
      <c r="T1772" s="1">
        <v>0.0</v>
      </c>
      <c r="U1772" s="7">
        <v>0.0</v>
      </c>
      <c r="V1772" s="7"/>
      <c r="W1772" s="7"/>
      <c r="X1772" s="7"/>
      <c r="Y1772" s="7"/>
      <c r="Z1772" s="7"/>
    </row>
    <row r="1773">
      <c r="A1773" s="1" t="s">
        <v>1111</v>
      </c>
      <c r="B1773" s="2">
        <v>0.48560193</v>
      </c>
      <c r="C1773" s="2">
        <v>0.57876908</v>
      </c>
      <c r="D1773" s="2">
        <v>0.46314494</v>
      </c>
      <c r="E1773" s="2">
        <v>-1.6685515</v>
      </c>
      <c r="F1773" s="2">
        <v>-0.8564368</v>
      </c>
      <c r="G1773" s="2">
        <v>0.62107473</v>
      </c>
      <c r="H1773" s="2">
        <v>0.19318729</v>
      </c>
      <c r="I1773" s="2">
        <v>-1.2220909</v>
      </c>
      <c r="J1773" s="2">
        <v>0.14190969</v>
      </c>
      <c r="K1773" s="2">
        <v>-0.0657114</v>
      </c>
      <c r="L1773" s="2">
        <v>-0.4589115</v>
      </c>
      <c r="M1773" s="2">
        <v>-1.3072242</v>
      </c>
      <c r="N1773" s="2">
        <v>-3.2101777</v>
      </c>
      <c r="O1773" s="2">
        <v>-0.9879274</v>
      </c>
      <c r="P1773" s="2">
        <v>0.0</v>
      </c>
      <c r="Q1773" s="2">
        <v>0.0</v>
      </c>
      <c r="R1773" s="7">
        <v>0.0</v>
      </c>
      <c r="S1773" s="1">
        <v>0.0</v>
      </c>
      <c r="T1773" s="1">
        <v>0.0</v>
      </c>
      <c r="U1773" s="7">
        <v>0.0</v>
      </c>
      <c r="V1773" s="7"/>
      <c r="W1773" s="7"/>
      <c r="X1773" s="7"/>
      <c r="Y1773" s="7"/>
      <c r="Z1773" s="7"/>
    </row>
    <row r="1774">
      <c r="A1774" s="1" t="s">
        <v>1113</v>
      </c>
      <c r="B1774" s="2">
        <v>0.47159908</v>
      </c>
      <c r="C1774" s="2">
        <v>-0.1669468</v>
      </c>
      <c r="D1774" s="2">
        <v>0.32969774</v>
      </c>
      <c r="E1774" s="2">
        <v>-0.3182258</v>
      </c>
      <c r="F1774" s="2">
        <v>-0.6139359</v>
      </c>
      <c r="G1774" s="2">
        <v>-0.6707853</v>
      </c>
      <c r="H1774" s="2">
        <v>0.29675397</v>
      </c>
      <c r="I1774" s="2">
        <v>0.91497602</v>
      </c>
      <c r="J1774" s="2">
        <v>-0.9617503</v>
      </c>
      <c r="K1774" s="2">
        <v>-0.0657114</v>
      </c>
      <c r="L1774" s="2">
        <v>-0.4589115</v>
      </c>
      <c r="M1774" s="2">
        <v>-0.4862087</v>
      </c>
      <c r="N1774" s="2">
        <v>-1.3505499</v>
      </c>
      <c r="O1774" s="2">
        <v>-0.3355377</v>
      </c>
      <c r="P1774" s="2">
        <v>0.0</v>
      </c>
      <c r="Q1774" s="2">
        <v>0.0</v>
      </c>
      <c r="R1774" s="7">
        <v>0.0</v>
      </c>
      <c r="S1774" s="1">
        <v>0.0</v>
      </c>
      <c r="T1774" s="1">
        <v>0.0</v>
      </c>
      <c r="U1774" s="7">
        <v>0.0</v>
      </c>
      <c r="V1774" s="7"/>
      <c r="W1774" s="7"/>
      <c r="X1774" s="7"/>
      <c r="Y1774" s="7"/>
      <c r="Z1774" s="7"/>
    </row>
    <row r="1775">
      <c r="A1775" s="1" t="s">
        <v>1131</v>
      </c>
      <c r="B1775" s="2">
        <v>0.43425817</v>
      </c>
      <c r="C1775" s="2">
        <v>-0.5788404</v>
      </c>
      <c r="D1775" s="2">
        <v>0.487097</v>
      </c>
      <c r="E1775" s="2">
        <v>-0.625118</v>
      </c>
      <c r="F1775" s="2">
        <v>1.3572183</v>
      </c>
      <c r="G1775" s="2">
        <v>0.62951826</v>
      </c>
      <c r="H1775" s="2">
        <v>-0.5663017</v>
      </c>
      <c r="I1775" s="2">
        <v>-0.3672642</v>
      </c>
      <c r="J1775" s="2">
        <v>1.00995684</v>
      </c>
      <c r="K1775" s="2">
        <v>0.68598719</v>
      </c>
      <c r="L1775" s="2">
        <v>0.65087086</v>
      </c>
      <c r="M1775" s="2">
        <v>0.03026649</v>
      </c>
      <c r="N1775" s="2">
        <v>4.41324684</v>
      </c>
      <c r="O1775" s="2">
        <v>0.74930148</v>
      </c>
      <c r="P1775" s="2">
        <v>0.0</v>
      </c>
      <c r="Q1775" s="2">
        <v>0.0</v>
      </c>
      <c r="R1775" s="7">
        <v>0.0</v>
      </c>
      <c r="S1775" s="1">
        <v>0.0</v>
      </c>
      <c r="T1775" s="1">
        <v>0.0</v>
      </c>
      <c r="U1775" s="7">
        <v>0.0</v>
      </c>
      <c r="V1775" s="7"/>
      <c r="W1775" s="7"/>
      <c r="X1775" s="7"/>
      <c r="Y1775" s="7"/>
      <c r="Z1775" s="7"/>
    </row>
    <row r="1776">
      <c r="A1776" s="1" t="s">
        <v>1105</v>
      </c>
      <c r="B1776" s="2">
        <v>0.41792152</v>
      </c>
      <c r="C1776" s="2">
        <v>0.22610201</v>
      </c>
      <c r="D1776" s="2">
        <v>1.87973827</v>
      </c>
      <c r="E1776" s="2">
        <v>1.48702241</v>
      </c>
      <c r="F1776" s="2">
        <v>1.34164484</v>
      </c>
      <c r="G1776" s="2">
        <v>1.92560006</v>
      </c>
      <c r="H1776" s="2">
        <v>-2.1773389</v>
      </c>
      <c r="I1776" s="2">
        <v>1.5560961</v>
      </c>
      <c r="J1776" s="2">
        <v>0.34032047</v>
      </c>
      <c r="K1776" s="2">
        <v>2.26455423</v>
      </c>
      <c r="L1776" s="2">
        <v>0.38079834</v>
      </c>
      <c r="M1776" s="2">
        <v>1.22976449</v>
      </c>
      <c r="N1776" s="2">
        <v>11.3375395</v>
      </c>
      <c r="O1776" s="2">
        <v>2.00542925</v>
      </c>
      <c r="P1776" s="2">
        <v>0.0</v>
      </c>
      <c r="Q1776" s="2">
        <v>0.0</v>
      </c>
      <c r="R1776" s="7">
        <v>0.0</v>
      </c>
      <c r="S1776" s="1">
        <v>0.0</v>
      </c>
      <c r="T1776" s="1">
        <v>0.0</v>
      </c>
      <c r="U1776" s="7">
        <v>0.0</v>
      </c>
      <c r="V1776" s="7"/>
      <c r="W1776" s="7"/>
      <c r="X1776" s="7"/>
      <c r="Y1776" s="7"/>
      <c r="Z1776" s="7"/>
    </row>
    <row r="1777">
      <c r="A1777" s="1" t="s">
        <v>1104</v>
      </c>
      <c r="B1777" s="2">
        <v>0.40158487</v>
      </c>
      <c r="C1777" s="2">
        <v>0.16956759</v>
      </c>
      <c r="D1777" s="2">
        <v>2.02858322</v>
      </c>
      <c r="E1777" s="2">
        <v>-0.0402176</v>
      </c>
      <c r="F1777" s="2">
        <v>0.14916333</v>
      </c>
      <c r="G1777" s="2">
        <v>0.74772767</v>
      </c>
      <c r="H1777" s="2">
        <v>-0.9115239</v>
      </c>
      <c r="I1777" s="2">
        <v>0.80812267</v>
      </c>
      <c r="J1777" s="2">
        <v>0.31551912</v>
      </c>
      <c r="K1777" s="2">
        <v>1.44842433</v>
      </c>
      <c r="L1777" s="2">
        <v>0.94455585</v>
      </c>
      <c r="M1777" s="2">
        <v>0.53454168</v>
      </c>
      <c r="N1777" s="2">
        <v>10.1131911</v>
      </c>
      <c r="O1777" s="2">
        <v>1.11006034</v>
      </c>
      <c r="P1777" s="2">
        <v>0.0</v>
      </c>
      <c r="Q1777" s="2">
        <v>0.0</v>
      </c>
      <c r="R1777" s="7">
        <v>0.0</v>
      </c>
      <c r="S1777" s="1">
        <v>0.0</v>
      </c>
      <c r="T1777" s="1">
        <v>0.0</v>
      </c>
      <c r="U1777" s="7">
        <v>0.0</v>
      </c>
      <c r="V1777" s="7"/>
      <c r="W1777" s="7"/>
      <c r="X1777" s="7"/>
      <c r="Y1777" s="7"/>
      <c r="Z1777" s="7"/>
    </row>
    <row r="1778">
      <c r="A1778" s="1" t="s">
        <v>1109</v>
      </c>
      <c r="B1778" s="2">
        <v>0.39224964</v>
      </c>
      <c r="C1778" s="2">
        <v>-0.0054199</v>
      </c>
      <c r="D1778" s="2">
        <v>-0.7806514</v>
      </c>
      <c r="E1778" s="2">
        <v>-1.2208499</v>
      </c>
      <c r="F1778" s="2">
        <v>0.28265006</v>
      </c>
      <c r="G1778" s="2">
        <v>-0.4850277</v>
      </c>
      <c r="H1778" s="2">
        <v>-0.1980646</v>
      </c>
      <c r="I1778" s="2">
        <v>0.27385593</v>
      </c>
      <c r="J1778" s="2">
        <v>1.00995684</v>
      </c>
      <c r="K1778" s="2">
        <v>0.32087645</v>
      </c>
      <c r="L1778" s="2">
        <v>-0.4589115</v>
      </c>
      <c r="M1778" s="2">
        <v>-1.1695671</v>
      </c>
      <c r="N1778" s="2">
        <v>-4.5212844</v>
      </c>
      <c r="O1778" s="2">
        <v>-0.4180106</v>
      </c>
      <c r="P1778" s="2">
        <v>0.0</v>
      </c>
      <c r="Q1778" s="2">
        <v>0.0</v>
      </c>
      <c r="R1778" s="7">
        <v>0.0</v>
      </c>
      <c r="S1778" s="1">
        <v>0.0</v>
      </c>
      <c r="T1778" s="1">
        <v>0.0</v>
      </c>
      <c r="U1778" s="7">
        <v>0.0</v>
      </c>
      <c r="V1778" s="7"/>
      <c r="W1778" s="7"/>
      <c r="X1778" s="7"/>
      <c r="Y1778" s="7"/>
      <c r="Z1778" s="7"/>
    </row>
    <row r="1779">
      <c r="A1779" s="1" t="s">
        <v>1123</v>
      </c>
      <c r="B1779" s="2">
        <v>0.38524821</v>
      </c>
      <c r="C1779" s="2">
        <v>-1.1038028</v>
      </c>
      <c r="D1779" s="2">
        <v>-0.3957075</v>
      </c>
      <c r="E1779" s="2">
        <v>-0.4806981</v>
      </c>
      <c r="F1779" s="2">
        <v>-0.411481</v>
      </c>
      <c r="G1779" s="2">
        <v>-0.1092906</v>
      </c>
      <c r="H1779" s="2">
        <v>0.45785769</v>
      </c>
      <c r="I1779" s="2">
        <v>-1.1152376</v>
      </c>
      <c r="J1779" s="2">
        <v>-1.730592</v>
      </c>
      <c r="K1779" s="2">
        <v>-0.1408813</v>
      </c>
      <c r="L1779" s="2">
        <v>-1.0851427</v>
      </c>
      <c r="M1779" s="2">
        <v>-0.667903</v>
      </c>
      <c r="N1779" s="2">
        <v>-8.4972162</v>
      </c>
      <c r="O1779" s="2">
        <v>-0.9761141</v>
      </c>
      <c r="P1779" s="2">
        <v>0.0</v>
      </c>
      <c r="Q1779" s="2">
        <v>0.0</v>
      </c>
      <c r="R1779" s="7">
        <v>0.0</v>
      </c>
      <c r="S1779" s="1">
        <v>0.0</v>
      </c>
      <c r="T1779" s="1">
        <v>0.0</v>
      </c>
      <c r="U1779" s="7">
        <v>0.0</v>
      </c>
      <c r="V1779" s="7"/>
      <c r="W1779" s="7"/>
      <c r="X1779" s="7"/>
      <c r="Y1779" s="7"/>
      <c r="Z1779" s="7"/>
    </row>
    <row r="1780">
      <c r="A1780" s="1" t="s">
        <v>1254</v>
      </c>
      <c r="B1780" s="2">
        <v>0.3805806</v>
      </c>
      <c r="C1780" s="2">
        <v>-0.5411508</v>
      </c>
      <c r="D1780" s="2">
        <v>-0.8867248</v>
      </c>
      <c r="E1780" s="2">
        <v>-0.5204136</v>
      </c>
      <c r="F1780" s="2">
        <v>-0.7763447</v>
      </c>
      <c r="G1780" s="2">
        <v>-0.7087812</v>
      </c>
      <c r="H1780" s="2">
        <v>0.22770952</v>
      </c>
      <c r="I1780" s="2">
        <v>-0.5809708</v>
      </c>
      <c r="J1780" s="2">
        <v>-0.0192991</v>
      </c>
      <c r="K1780" s="2">
        <v>-1.0966123</v>
      </c>
      <c r="L1780" s="2">
        <v>-0.0113762</v>
      </c>
      <c r="M1780" s="2">
        <v>0.38504631</v>
      </c>
      <c r="N1780" s="2">
        <v>-3.7267631</v>
      </c>
      <c r="O1780" s="2">
        <v>-0.4035073</v>
      </c>
      <c r="P1780" s="2">
        <v>0.0</v>
      </c>
      <c r="Q1780" s="2">
        <v>0.0</v>
      </c>
      <c r="R1780" s="7">
        <v>0.0</v>
      </c>
      <c r="S1780" s="1">
        <v>0.0</v>
      </c>
      <c r="T1780" s="1">
        <v>0.0</v>
      </c>
      <c r="U1780" s="7">
        <v>0.0</v>
      </c>
      <c r="V1780" s="7"/>
      <c r="W1780" s="7"/>
      <c r="X1780" s="7"/>
      <c r="Y1780" s="7"/>
      <c r="Z1780" s="7"/>
    </row>
    <row r="1781">
      <c r="A1781" s="1" t="s">
        <v>1251</v>
      </c>
      <c r="B1781" s="2">
        <v>0.37357918</v>
      </c>
      <c r="C1781" s="2">
        <v>-1.0930344</v>
      </c>
      <c r="D1781" s="2">
        <v>-2.0963039</v>
      </c>
      <c r="E1781" s="2">
        <v>1.61338979</v>
      </c>
      <c r="F1781" s="2">
        <v>0.76097754</v>
      </c>
      <c r="G1781" s="2">
        <v>-0.87343</v>
      </c>
      <c r="H1781" s="2">
        <v>0.05509839</v>
      </c>
      <c r="I1781" s="2">
        <v>0.38070928</v>
      </c>
      <c r="J1781" s="2">
        <v>0.34032047</v>
      </c>
      <c r="K1781" s="2">
        <v>-0.2160511</v>
      </c>
      <c r="L1781" s="2">
        <v>0.04578353</v>
      </c>
      <c r="M1781" s="2">
        <v>1.63794688</v>
      </c>
      <c r="N1781" s="2">
        <v>0.87303365</v>
      </c>
      <c r="O1781" s="2">
        <v>1.03122185</v>
      </c>
      <c r="P1781" s="2">
        <v>0.0</v>
      </c>
      <c r="Q1781" s="2">
        <v>0.0</v>
      </c>
      <c r="R1781" s="7">
        <v>0.0</v>
      </c>
      <c r="S1781" s="1">
        <v>0.0</v>
      </c>
      <c r="T1781" s="1">
        <v>0.0</v>
      </c>
      <c r="U1781" s="7">
        <v>0.0</v>
      </c>
      <c r="V1781" s="7"/>
      <c r="W1781" s="7"/>
      <c r="X1781" s="7"/>
      <c r="Y1781" s="7"/>
      <c r="Z1781" s="7"/>
    </row>
    <row r="1782">
      <c r="A1782" s="1" t="s">
        <v>1098</v>
      </c>
      <c r="B1782" s="2">
        <v>0.36424395</v>
      </c>
      <c r="C1782" s="2">
        <v>-0.1804074</v>
      </c>
      <c r="D1782" s="2">
        <v>0.07991196</v>
      </c>
      <c r="E1782" s="2">
        <v>1.30649759</v>
      </c>
      <c r="F1782" s="2">
        <v>0.01567659</v>
      </c>
      <c r="G1782" s="2">
        <v>0.50708708</v>
      </c>
      <c r="H1782" s="2">
        <v>0.22770952</v>
      </c>
      <c r="I1782" s="2">
        <v>-0.5809708</v>
      </c>
      <c r="J1782" s="2">
        <v>0.9355528</v>
      </c>
      <c r="K1782" s="2">
        <v>-0.602639</v>
      </c>
      <c r="L1782" s="2">
        <v>0.78557473</v>
      </c>
      <c r="M1782" s="2">
        <v>0.18203325</v>
      </c>
      <c r="N1782" s="2">
        <v>5.9670682</v>
      </c>
      <c r="O1782" s="2">
        <v>0.46778371</v>
      </c>
      <c r="P1782" s="2">
        <v>0.0</v>
      </c>
      <c r="Q1782" s="2">
        <v>0.0</v>
      </c>
      <c r="R1782" s="7">
        <v>0.0</v>
      </c>
      <c r="S1782" s="1">
        <v>0.0</v>
      </c>
      <c r="T1782" s="1">
        <v>0.0</v>
      </c>
      <c r="U1782" s="7">
        <v>0.0</v>
      </c>
      <c r="V1782" s="7"/>
      <c r="W1782" s="7"/>
      <c r="X1782" s="7"/>
      <c r="Y1782" s="7"/>
      <c r="Z1782" s="7"/>
    </row>
    <row r="1783">
      <c r="A1783" s="1" t="s">
        <v>1216</v>
      </c>
      <c r="B1783" s="2">
        <v>0.33157065</v>
      </c>
      <c r="C1783" s="2">
        <v>-0.1104124</v>
      </c>
      <c r="D1783" s="2">
        <v>-0.4384791</v>
      </c>
      <c r="E1783" s="2">
        <v>0.80102809</v>
      </c>
      <c r="F1783" s="2">
        <v>0.99680411</v>
      </c>
      <c r="G1783" s="2">
        <v>0.87438062</v>
      </c>
      <c r="H1783" s="2">
        <v>-1.3372981</v>
      </c>
      <c r="I1783" s="2">
        <v>2.51777623</v>
      </c>
      <c r="J1783" s="2">
        <v>1.7787986</v>
      </c>
      <c r="K1783" s="2">
        <v>1.54507129</v>
      </c>
      <c r="L1783" s="2">
        <v>-1.0952271</v>
      </c>
      <c r="M1783" s="2">
        <v>1.11316529</v>
      </c>
      <c r="N1783" s="2">
        <v>3.39474927</v>
      </c>
      <c r="O1783" s="2">
        <v>1.1064504</v>
      </c>
      <c r="P1783" s="2">
        <v>0.0</v>
      </c>
      <c r="Q1783" s="2">
        <v>0.0</v>
      </c>
      <c r="R1783" s="7">
        <v>0.0</v>
      </c>
      <c r="S1783" s="1">
        <v>0.0</v>
      </c>
      <c r="T1783" s="1">
        <v>0.0</v>
      </c>
      <c r="U1783" s="7">
        <v>1.0</v>
      </c>
      <c r="V1783" s="7"/>
      <c r="W1783" s="7"/>
      <c r="X1783" s="7"/>
      <c r="Y1783" s="7"/>
      <c r="Z1783" s="7"/>
    </row>
    <row r="1784">
      <c r="A1784" s="1" t="s">
        <v>1115</v>
      </c>
      <c r="B1784" s="2">
        <v>0.32923684</v>
      </c>
      <c r="C1784" s="2">
        <v>-0.0861833</v>
      </c>
      <c r="D1784" s="2">
        <v>0.96613822</v>
      </c>
      <c r="E1784" s="2">
        <v>-0.0293861</v>
      </c>
      <c r="F1784" s="2">
        <v>0.91003773</v>
      </c>
      <c r="G1784" s="2">
        <v>1.24589592</v>
      </c>
      <c r="H1784" s="2">
        <v>-1.3027758</v>
      </c>
      <c r="I1784" s="2">
        <v>-0.4741175</v>
      </c>
      <c r="J1784" s="2">
        <v>1.04715886</v>
      </c>
      <c r="K1784" s="2">
        <v>1.10479069</v>
      </c>
      <c r="L1784" s="2">
        <v>-0.0678961</v>
      </c>
      <c r="M1784" s="2">
        <v>0.12164055</v>
      </c>
      <c r="N1784" s="2">
        <v>2.72635676</v>
      </c>
      <c r="O1784" s="2">
        <v>0.58621996</v>
      </c>
      <c r="P1784" s="2">
        <v>0.0</v>
      </c>
      <c r="Q1784" s="2">
        <v>0.0</v>
      </c>
      <c r="R1784" s="7">
        <v>0.0</v>
      </c>
      <c r="S1784" s="1">
        <v>0.0</v>
      </c>
      <c r="T1784" s="1">
        <v>0.0</v>
      </c>
      <c r="U1784" s="7">
        <v>0.0</v>
      </c>
      <c r="V1784" s="7"/>
      <c r="W1784" s="7"/>
      <c r="X1784" s="7"/>
      <c r="Y1784" s="7"/>
      <c r="Z1784" s="7"/>
    </row>
    <row r="1785">
      <c r="A1785" s="1" t="s">
        <v>1097</v>
      </c>
      <c r="B1785" s="2">
        <v>0.31290019</v>
      </c>
      <c r="C1785" s="2">
        <v>0.12918587</v>
      </c>
      <c r="D1785" s="2">
        <v>-0.5907457</v>
      </c>
      <c r="E1785" s="2">
        <v>0.31722156</v>
      </c>
      <c r="F1785" s="2">
        <v>0.48510495</v>
      </c>
      <c r="G1785" s="2">
        <v>-0.0755165</v>
      </c>
      <c r="H1785" s="2">
        <v>-0.3591683</v>
      </c>
      <c r="I1785" s="2">
        <v>1.7698028</v>
      </c>
      <c r="J1785" s="2">
        <v>1.34477503</v>
      </c>
      <c r="K1785" s="2">
        <v>-0.2267897</v>
      </c>
      <c r="L1785" s="2">
        <v>0.91484221</v>
      </c>
      <c r="M1785" s="2">
        <v>1.76284584</v>
      </c>
      <c r="N1785" s="2">
        <v>8.7582994</v>
      </c>
      <c r="O1785" s="2">
        <v>1.40758493</v>
      </c>
      <c r="P1785" s="2">
        <v>0.0</v>
      </c>
      <c r="Q1785" s="2">
        <v>0.0</v>
      </c>
      <c r="R1785" s="7">
        <v>0.0</v>
      </c>
      <c r="S1785" s="1">
        <v>0.0</v>
      </c>
      <c r="T1785" s="1">
        <v>0.0</v>
      </c>
      <c r="U1785" s="7">
        <v>0.0</v>
      </c>
      <c r="V1785" s="7"/>
      <c r="W1785" s="7"/>
      <c r="X1785" s="7"/>
      <c r="Y1785" s="7"/>
      <c r="Z1785" s="7"/>
    </row>
    <row r="1786">
      <c r="A1786" s="1" t="s">
        <v>1260</v>
      </c>
      <c r="B1786" s="2">
        <v>0.28022689</v>
      </c>
      <c r="C1786" s="2">
        <v>-1.0741896</v>
      </c>
      <c r="D1786" s="2">
        <v>-0.4059727</v>
      </c>
      <c r="E1786" s="2">
        <v>-0.3290573</v>
      </c>
      <c r="F1786" s="2">
        <v>0.04904827</v>
      </c>
      <c r="G1786" s="2">
        <v>0.0722453</v>
      </c>
      <c r="H1786" s="2">
        <v>0.66499105</v>
      </c>
      <c r="I1786" s="2">
        <v>0.80812267</v>
      </c>
      <c r="J1786" s="2">
        <v>0.14190969</v>
      </c>
      <c r="K1786" s="2">
        <v>-1.2362135</v>
      </c>
      <c r="L1786" s="2">
        <v>-0.0966016</v>
      </c>
      <c r="M1786" s="2">
        <v>0.59794499</v>
      </c>
      <c r="N1786" s="2">
        <v>0.82456447</v>
      </c>
      <c r="O1786" s="2">
        <v>-0.0833367</v>
      </c>
      <c r="P1786" s="2">
        <v>0.0</v>
      </c>
      <c r="Q1786" s="2">
        <v>0.0</v>
      </c>
      <c r="R1786" s="7">
        <v>0.0</v>
      </c>
      <c r="S1786" s="1">
        <v>0.0</v>
      </c>
      <c r="T1786" s="1">
        <v>0.0</v>
      </c>
      <c r="U1786" s="7">
        <v>0.0</v>
      </c>
      <c r="V1786" s="7"/>
      <c r="W1786" s="7"/>
      <c r="X1786" s="7"/>
      <c r="Y1786" s="7"/>
      <c r="Z1786" s="7"/>
    </row>
    <row r="1787">
      <c r="A1787" s="1" t="s">
        <v>1149</v>
      </c>
      <c r="B1787" s="2">
        <v>0.26155643</v>
      </c>
      <c r="C1787" s="2">
        <v>-0.4926927</v>
      </c>
      <c r="D1787" s="2">
        <v>1.65390455</v>
      </c>
      <c r="E1787" s="2">
        <v>0.32805305</v>
      </c>
      <c r="F1787" s="2">
        <v>-0.4226049</v>
      </c>
      <c r="G1787" s="2">
        <v>0.07646706</v>
      </c>
      <c r="H1787" s="2">
        <v>-0.209572</v>
      </c>
      <c r="I1787" s="2">
        <v>-0.3672642</v>
      </c>
      <c r="J1787" s="2">
        <v>-0.0068984</v>
      </c>
      <c r="K1787" s="2">
        <v>0.14905963</v>
      </c>
      <c r="L1787" s="2">
        <v>-0.6528828</v>
      </c>
      <c r="M1787" s="2">
        <v>-0.6216348</v>
      </c>
      <c r="N1787" s="2">
        <v>-0.7203823</v>
      </c>
      <c r="O1787" s="2">
        <v>-0.5135361</v>
      </c>
      <c r="P1787" s="2">
        <v>0.0</v>
      </c>
      <c r="Q1787" s="2">
        <v>0.0</v>
      </c>
      <c r="R1787" s="7">
        <v>0.0</v>
      </c>
      <c r="S1787" s="1">
        <v>0.0</v>
      </c>
      <c r="T1787" s="1">
        <v>0.0</v>
      </c>
      <c r="U1787" s="7">
        <v>0.0</v>
      </c>
      <c r="V1787" s="7"/>
      <c r="W1787" s="7"/>
      <c r="X1787" s="7"/>
      <c r="Y1787" s="7"/>
      <c r="Z1787" s="7"/>
    </row>
    <row r="1788">
      <c r="A1788" s="1" t="s">
        <v>1120</v>
      </c>
      <c r="B1788" s="2">
        <v>0.23121693</v>
      </c>
      <c r="C1788" s="2">
        <v>1.64753876</v>
      </c>
      <c r="D1788" s="2">
        <v>1.54612027</v>
      </c>
      <c r="E1788" s="2">
        <v>-1.3580488</v>
      </c>
      <c r="F1788" s="2">
        <v>0.70535806</v>
      </c>
      <c r="G1788" s="2">
        <v>0.84905003</v>
      </c>
      <c r="H1788" s="2">
        <v>-0.9000165</v>
      </c>
      <c r="I1788" s="2">
        <v>0.70126932</v>
      </c>
      <c r="J1788" s="2">
        <v>0.62553596</v>
      </c>
      <c r="K1788" s="2">
        <v>0.97592808</v>
      </c>
      <c r="L1788" s="2">
        <v>0.26598519</v>
      </c>
      <c r="M1788" s="2">
        <v>1.10141446</v>
      </c>
      <c r="N1788" s="2">
        <v>9.05702704</v>
      </c>
      <c r="O1788" s="2">
        <v>1.11243894</v>
      </c>
      <c r="P1788" s="2">
        <v>0.0</v>
      </c>
      <c r="Q1788" s="2">
        <v>0.0</v>
      </c>
      <c r="R1788" s="7">
        <v>0.0</v>
      </c>
      <c r="S1788" s="1">
        <v>0.0</v>
      </c>
      <c r="T1788" s="1">
        <v>0.0</v>
      </c>
      <c r="U1788" s="7">
        <v>1.0</v>
      </c>
      <c r="V1788" s="7"/>
      <c r="W1788" s="7"/>
      <c r="X1788" s="7"/>
      <c r="Y1788" s="7"/>
      <c r="Z1788" s="7"/>
    </row>
    <row r="1789">
      <c r="A1789" s="1" t="s">
        <v>1117</v>
      </c>
      <c r="B1789" s="2">
        <v>0.20087744</v>
      </c>
      <c r="C1789" s="2">
        <v>2.2801858</v>
      </c>
      <c r="D1789" s="2">
        <v>-0.5890349</v>
      </c>
      <c r="E1789" s="2">
        <v>0.15835972</v>
      </c>
      <c r="F1789" s="2">
        <v>0.4584076</v>
      </c>
      <c r="G1789" s="2">
        <v>-0.2063912</v>
      </c>
      <c r="H1789" s="2">
        <v>-0.4512276</v>
      </c>
      <c r="I1789" s="2">
        <v>1.02182936</v>
      </c>
      <c r="J1789" s="2">
        <v>-0.0565011</v>
      </c>
      <c r="K1789" s="2">
        <v>0.05241266</v>
      </c>
      <c r="L1789" s="2">
        <v>0.841911</v>
      </c>
      <c r="M1789" s="2">
        <v>1.22977523</v>
      </c>
      <c r="N1789" s="2">
        <v>7.90455901</v>
      </c>
      <c r="O1789" s="2">
        <v>1.43740455</v>
      </c>
      <c r="P1789" s="2">
        <v>0.0</v>
      </c>
      <c r="Q1789" s="2">
        <v>0.0</v>
      </c>
      <c r="R1789" s="7">
        <v>0.0</v>
      </c>
      <c r="S1789" s="1">
        <v>0.0</v>
      </c>
      <c r="T1789" s="1">
        <v>0.0</v>
      </c>
      <c r="U1789" s="7">
        <v>0.0</v>
      </c>
      <c r="V1789" s="7"/>
      <c r="W1789" s="7"/>
      <c r="X1789" s="7"/>
      <c r="Y1789" s="7"/>
      <c r="Z1789" s="7"/>
    </row>
    <row r="1790">
      <c r="A1790" s="1" t="s">
        <v>1081</v>
      </c>
      <c r="B1790" s="2">
        <v>0.19620982</v>
      </c>
      <c r="C1790" s="2">
        <v>-0.4119293</v>
      </c>
      <c r="D1790" s="2">
        <v>-0.2998993</v>
      </c>
      <c r="E1790" s="2">
        <v>-0.3976567</v>
      </c>
      <c r="F1790" s="2">
        <v>0.20700758</v>
      </c>
      <c r="G1790" s="2">
        <v>1.14457357</v>
      </c>
      <c r="H1790" s="2">
        <v>-1.0611203</v>
      </c>
      <c r="I1790" s="2">
        <v>-0.2604108</v>
      </c>
      <c r="J1790" s="2">
        <v>0.14190969</v>
      </c>
      <c r="K1790" s="2">
        <v>0.71820284</v>
      </c>
      <c r="L1790" s="2">
        <v>0.23576518</v>
      </c>
      <c r="M1790" s="2">
        <v>-0.8620459</v>
      </c>
      <c r="N1790" s="2">
        <v>-3.2755938</v>
      </c>
      <c r="O1790" s="2">
        <v>-0.0835834</v>
      </c>
      <c r="P1790" s="2">
        <v>0.0</v>
      </c>
      <c r="Q1790" s="2">
        <v>0.0</v>
      </c>
      <c r="R1790" s="7">
        <v>0.0</v>
      </c>
      <c r="S1790" s="1">
        <v>0.0</v>
      </c>
      <c r="T1790" s="1">
        <v>0.0</v>
      </c>
      <c r="U1790" s="7">
        <v>0.0</v>
      </c>
      <c r="V1790" s="7"/>
      <c r="W1790" s="7"/>
      <c r="X1790" s="7"/>
      <c r="Y1790" s="7"/>
      <c r="Z1790" s="7"/>
    </row>
    <row r="1791">
      <c r="A1791" s="1" t="s">
        <v>1122</v>
      </c>
      <c r="B1791" s="2">
        <v>0.18454079</v>
      </c>
      <c r="C1791" s="2">
        <v>0.55723216</v>
      </c>
      <c r="D1791" s="2">
        <v>0.22362433</v>
      </c>
      <c r="E1791" s="2">
        <v>-0.0113336</v>
      </c>
      <c r="F1791" s="2">
        <v>-1.468251</v>
      </c>
      <c r="G1791" s="2">
        <v>-0.5947935</v>
      </c>
      <c r="H1791" s="2">
        <v>0.74554291</v>
      </c>
      <c r="I1791" s="2">
        <v>-0.9015309</v>
      </c>
      <c r="J1791" s="2">
        <v>-1.9910062</v>
      </c>
      <c r="K1791" s="2">
        <v>-0.4415607</v>
      </c>
      <c r="L1791" s="2">
        <v>-0.407484</v>
      </c>
      <c r="M1791" s="2">
        <v>-1.0089619</v>
      </c>
      <c r="N1791" s="2">
        <v>-4.5755035</v>
      </c>
      <c r="O1791" s="2">
        <v>-0.9774621</v>
      </c>
      <c r="P1791" s="2">
        <v>0.0</v>
      </c>
      <c r="Q1791" s="2">
        <v>0.0</v>
      </c>
      <c r="R1791" s="7">
        <v>0.0</v>
      </c>
      <c r="S1791" s="1">
        <v>0.0</v>
      </c>
      <c r="T1791" s="1">
        <v>0.0</v>
      </c>
      <c r="U1791" s="7">
        <v>0.0</v>
      </c>
      <c r="V1791" s="7"/>
      <c r="W1791" s="7"/>
      <c r="X1791" s="7"/>
      <c r="Y1791" s="7"/>
      <c r="Z1791" s="7"/>
    </row>
    <row r="1792">
      <c r="A1792" s="1" t="s">
        <v>1280</v>
      </c>
      <c r="B1792" s="2">
        <v>0.14253226</v>
      </c>
      <c r="C1792" s="2">
        <v>-0.6730644</v>
      </c>
      <c r="D1792" s="2">
        <v>1.99778771</v>
      </c>
      <c r="E1792" s="2">
        <v>-0.3471098</v>
      </c>
      <c r="F1792" s="2">
        <v>0.99680411</v>
      </c>
      <c r="G1792" s="2">
        <v>0.39732119</v>
      </c>
      <c r="H1792" s="2">
        <v>-0.3361535</v>
      </c>
      <c r="I1792" s="2">
        <v>0.06014924</v>
      </c>
      <c r="J1792" s="2">
        <v>1.22076829</v>
      </c>
      <c r="K1792" s="2">
        <v>-0.2482668</v>
      </c>
      <c r="L1792" s="2">
        <v>0.44665788</v>
      </c>
      <c r="M1792" s="2">
        <v>0.77390864</v>
      </c>
      <c r="N1792" s="2">
        <v>7.37257222</v>
      </c>
      <c r="O1792" s="2">
        <v>0.59475838</v>
      </c>
      <c r="P1792" s="2">
        <v>0.0</v>
      </c>
      <c r="Q1792" s="2">
        <v>0.0</v>
      </c>
      <c r="R1792" s="7">
        <v>0.0</v>
      </c>
      <c r="S1792" s="1">
        <v>0.0</v>
      </c>
      <c r="T1792" s="1">
        <v>0.0</v>
      </c>
      <c r="U1792" s="7">
        <v>0.0</v>
      </c>
      <c r="V1792" s="7"/>
      <c r="W1792" s="7"/>
      <c r="X1792" s="7"/>
      <c r="Y1792" s="7"/>
      <c r="Z1792" s="7"/>
    </row>
    <row r="1793">
      <c r="A1793" s="1" t="s">
        <v>1227</v>
      </c>
      <c r="B1793" s="2">
        <v>0.08418707</v>
      </c>
      <c r="C1793" s="2">
        <v>1.58562012</v>
      </c>
      <c r="D1793" s="2">
        <v>-0.4846723</v>
      </c>
      <c r="E1793" s="2">
        <v>-1.2064079</v>
      </c>
      <c r="F1793" s="2">
        <v>-3.2169272</v>
      </c>
      <c r="G1793" s="2">
        <v>-1.071853</v>
      </c>
      <c r="H1793" s="2">
        <v>1.34392816</v>
      </c>
      <c r="I1793" s="2">
        <v>0.16700258</v>
      </c>
      <c r="J1793" s="2">
        <v>-2.6482419</v>
      </c>
      <c r="K1793" s="2">
        <v>-1.7731411</v>
      </c>
      <c r="L1793" s="2">
        <v>-1.2693213</v>
      </c>
      <c r="M1793" s="2">
        <v>-1.3047778</v>
      </c>
      <c r="N1793" s="2">
        <v>-10.473657</v>
      </c>
      <c r="O1793" s="2">
        <v>-2.1421277</v>
      </c>
      <c r="P1793" s="2">
        <v>0.0</v>
      </c>
      <c r="Q1793" s="2">
        <v>0.0</v>
      </c>
      <c r="R1793" s="7">
        <v>0.0</v>
      </c>
      <c r="S1793" s="1">
        <v>0.0</v>
      </c>
      <c r="T1793" s="1">
        <v>0.0</v>
      </c>
      <c r="U1793" s="7">
        <v>0.0</v>
      </c>
      <c r="V1793" s="7"/>
      <c r="W1793" s="7"/>
      <c r="X1793" s="7"/>
      <c r="Y1793" s="7"/>
      <c r="Z1793" s="7"/>
    </row>
    <row r="1794">
      <c r="A1794" s="1" t="s">
        <v>1127</v>
      </c>
      <c r="B1794" s="2">
        <v>0.06551662</v>
      </c>
      <c r="C1794" s="2">
        <v>-1.2518692</v>
      </c>
      <c r="D1794" s="2">
        <v>0.12781608</v>
      </c>
      <c r="E1794" s="2">
        <v>1.32093957</v>
      </c>
      <c r="F1794" s="2">
        <v>-0.4893482</v>
      </c>
      <c r="G1794" s="2">
        <v>-0.8438777</v>
      </c>
      <c r="H1794" s="2">
        <v>0.80307995</v>
      </c>
      <c r="I1794" s="2">
        <v>-0.3672642</v>
      </c>
      <c r="J1794" s="2">
        <v>-0.6517334</v>
      </c>
      <c r="K1794" s="2">
        <v>-0.8281485</v>
      </c>
      <c r="L1794" s="2">
        <v>0.95721438</v>
      </c>
      <c r="M1794" s="2">
        <v>0.6282035</v>
      </c>
      <c r="N1794" s="2">
        <v>3.25223583</v>
      </c>
      <c r="O1794" s="2">
        <v>0.22216362</v>
      </c>
      <c r="P1794" s="2">
        <v>0.0</v>
      </c>
      <c r="Q1794" s="2">
        <v>0.0</v>
      </c>
      <c r="R1794" s="7">
        <v>0.0</v>
      </c>
      <c r="S1794" s="1">
        <v>0.0</v>
      </c>
      <c r="T1794" s="1">
        <v>0.0</v>
      </c>
      <c r="U1794" s="7">
        <v>0.0</v>
      </c>
      <c r="V1794" s="7"/>
      <c r="W1794" s="7"/>
      <c r="X1794" s="7"/>
      <c r="Y1794" s="7"/>
      <c r="Z1794" s="7"/>
    </row>
    <row r="1795">
      <c r="A1795" s="1" t="s">
        <v>1289</v>
      </c>
      <c r="B1795" s="2">
        <v>0.05618139</v>
      </c>
      <c r="C1795" s="2">
        <v>-0.1830995</v>
      </c>
      <c r="D1795" s="2">
        <v>-1.3623443</v>
      </c>
      <c r="E1795" s="2">
        <v>-0.9861676</v>
      </c>
      <c r="F1795" s="2">
        <v>0.86109259</v>
      </c>
      <c r="G1795" s="2">
        <v>-1.5109165</v>
      </c>
      <c r="H1795" s="2">
        <v>0.3427836</v>
      </c>
      <c r="I1795" s="2">
        <v>0.27385593</v>
      </c>
      <c r="J1795" s="2">
        <v>0.36512182</v>
      </c>
      <c r="K1795" s="2">
        <v>0.60007878</v>
      </c>
      <c r="L1795" s="2">
        <v>1.18075256</v>
      </c>
      <c r="M1795" s="2">
        <v>0.22567859</v>
      </c>
      <c r="N1795" s="2">
        <v>1.79423702</v>
      </c>
      <c r="O1795" s="2">
        <v>0.75826007</v>
      </c>
      <c r="P1795" s="2">
        <v>0.0</v>
      </c>
      <c r="Q1795" s="2">
        <v>0.0</v>
      </c>
      <c r="R1795" s="7">
        <v>0.0</v>
      </c>
      <c r="S1795" s="1">
        <v>0.0</v>
      </c>
      <c r="T1795" s="1">
        <v>0.0</v>
      </c>
      <c r="U1795" s="7">
        <v>0.0</v>
      </c>
      <c r="V1795" s="7"/>
      <c r="W1795" s="7"/>
      <c r="X1795" s="7"/>
      <c r="Y1795" s="7"/>
      <c r="Z1795" s="7"/>
    </row>
    <row r="1796">
      <c r="A1796" s="1" t="s">
        <v>1141</v>
      </c>
      <c r="B1796" s="2">
        <v>0.02350809</v>
      </c>
      <c r="C1796" s="2">
        <v>0.91797558</v>
      </c>
      <c r="D1796" s="2">
        <v>0.8737517</v>
      </c>
      <c r="E1796" s="2">
        <v>0.49774639</v>
      </c>
      <c r="F1796" s="2">
        <v>-1.1345341</v>
      </c>
      <c r="G1796" s="2">
        <v>0.46486943</v>
      </c>
      <c r="H1796" s="2">
        <v>-0.0484683</v>
      </c>
      <c r="I1796" s="2">
        <v>-0.1535575</v>
      </c>
      <c r="J1796" s="2">
        <v>-0.9989523</v>
      </c>
      <c r="K1796" s="2">
        <v>-0.0657114</v>
      </c>
      <c r="L1796" s="2">
        <v>-0.3010288</v>
      </c>
      <c r="M1796" s="2">
        <v>0.65041087</v>
      </c>
      <c r="N1796" s="2">
        <v>2.05718207</v>
      </c>
      <c r="O1796" s="2">
        <v>-0.0363977</v>
      </c>
      <c r="P1796" s="2">
        <v>0.0</v>
      </c>
      <c r="Q1796" s="2">
        <v>0.0</v>
      </c>
      <c r="R1796" s="7">
        <v>0.0</v>
      </c>
      <c r="S1796" s="1">
        <v>0.0</v>
      </c>
      <c r="T1796" s="1">
        <v>0.0</v>
      </c>
      <c r="U1796" s="7">
        <v>0.0</v>
      </c>
      <c r="V1796" s="7"/>
      <c r="W1796" s="7"/>
      <c r="X1796" s="7"/>
      <c r="Y1796" s="7"/>
      <c r="Z1796" s="7"/>
    </row>
    <row r="1797">
      <c r="A1797" s="1" t="s">
        <v>1136</v>
      </c>
      <c r="B1797" s="2">
        <v>0.01884047</v>
      </c>
      <c r="C1797" s="2">
        <v>0.27725219</v>
      </c>
      <c r="D1797" s="2">
        <v>0.72490675</v>
      </c>
      <c r="E1797" s="2">
        <v>0.01755036</v>
      </c>
      <c r="F1797" s="2">
        <v>0.84106958</v>
      </c>
      <c r="G1797" s="2">
        <v>0.59574414</v>
      </c>
      <c r="H1797" s="2">
        <v>-0.9230313</v>
      </c>
      <c r="I1797" s="2">
        <v>1.12868271</v>
      </c>
      <c r="J1797" s="2">
        <v>1.10916223</v>
      </c>
      <c r="K1797" s="2">
        <v>1.2121762</v>
      </c>
      <c r="L1797" s="2">
        <v>-0.1533827</v>
      </c>
      <c r="M1797" s="2">
        <v>0.23074675</v>
      </c>
      <c r="N1797" s="2">
        <v>4.0588498</v>
      </c>
      <c r="O1797" s="2">
        <v>0.69870299</v>
      </c>
      <c r="P1797" s="2">
        <v>0.0</v>
      </c>
      <c r="Q1797" s="2">
        <v>0.0</v>
      </c>
      <c r="R1797" s="7">
        <v>0.0</v>
      </c>
      <c r="S1797" s="1">
        <v>1.0</v>
      </c>
      <c r="T1797" s="1">
        <v>1.0</v>
      </c>
      <c r="U1797" s="7">
        <v>1.0</v>
      </c>
      <c r="V1797" s="7"/>
      <c r="W1797" s="7"/>
      <c r="X1797" s="7"/>
      <c r="Y1797" s="7"/>
      <c r="Z1797" s="7"/>
    </row>
    <row r="1798">
      <c r="A1798" s="1" t="s">
        <v>1143</v>
      </c>
      <c r="B1798" s="2">
        <v>0.00250382</v>
      </c>
      <c r="C1798" s="2">
        <v>-0.4173135</v>
      </c>
      <c r="D1798" s="2">
        <v>-0.7618319</v>
      </c>
      <c r="E1798" s="2">
        <v>0.01755036</v>
      </c>
      <c r="F1798" s="2">
        <v>0.12469076</v>
      </c>
      <c r="G1798" s="2">
        <v>0.42265178</v>
      </c>
      <c r="H1798" s="2">
        <v>0.0666058</v>
      </c>
      <c r="I1798" s="2">
        <v>-0.3672642</v>
      </c>
      <c r="J1798" s="2">
        <v>0.77434404</v>
      </c>
      <c r="K1798" s="2">
        <v>-0.0334957</v>
      </c>
      <c r="L1798" s="2">
        <v>0.22328968</v>
      </c>
      <c r="M1798" s="2">
        <v>-0.3015243</v>
      </c>
      <c r="N1798" s="2">
        <v>-0.9370077</v>
      </c>
      <c r="O1798" s="2">
        <v>-0.093354</v>
      </c>
      <c r="P1798" s="2">
        <v>0.0</v>
      </c>
      <c r="Q1798" s="2">
        <v>0.0</v>
      </c>
      <c r="R1798" s="7">
        <v>0.0</v>
      </c>
      <c r="S1798" s="1">
        <v>0.0</v>
      </c>
      <c r="T1798" s="1">
        <v>0.0</v>
      </c>
      <c r="U1798" s="7">
        <v>0.0</v>
      </c>
      <c r="V1798" s="7"/>
      <c r="W1798" s="7"/>
      <c r="X1798" s="7"/>
      <c r="Y1798" s="7"/>
      <c r="Z1798" s="7"/>
    </row>
    <row r="1799">
      <c r="A1799" s="1" t="s">
        <v>1099</v>
      </c>
      <c r="B1799" s="2">
        <v>-0.011499</v>
      </c>
      <c r="C1799" s="2">
        <v>0.23687047</v>
      </c>
      <c r="D1799" s="2">
        <v>-0.1099937</v>
      </c>
      <c r="E1799" s="2">
        <v>0.27028511</v>
      </c>
      <c r="F1799" s="2">
        <v>0.61859168</v>
      </c>
      <c r="G1799" s="2">
        <v>0.74350591</v>
      </c>
      <c r="H1799" s="2">
        <v>-0.6008239</v>
      </c>
      <c r="I1799" s="2">
        <v>0.38070928</v>
      </c>
      <c r="J1799" s="2">
        <v>-0.3417166</v>
      </c>
      <c r="K1799" s="2">
        <v>0.87928111</v>
      </c>
      <c r="L1799" s="2">
        <v>-1.8507099</v>
      </c>
      <c r="M1799" s="2">
        <v>0.36934665</v>
      </c>
      <c r="N1799" s="2">
        <v>-3.9644304</v>
      </c>
      <c r="O1799" s="2">
        <v>-0.0389445</v>
      </c>
      <c r="P1799" s="2">
        <v>0.0</v>
      </c>
      <c r="Q1799" s="2">
        <v>0.0</v>
      </c>
      <c r="R1799" s="7">
        <v>0.0</v>
      </c>
      <c r="S1799" s="1">
        <v>1.0</v>
      </c>
      <c r="T1799" s="1">
        <v>1.0</v>
      </c>
      <c r="U1799" s="7">
        <v>1.0</v>
      </c>
      <c r="V1799" s="7"/>
      <c r="W1799" s="7"/>
      <c r="X1799" s="7"/>
      <c r="Y1799" s="7"/>
      <c r="Z1799" s="7"/>
    </row>
    <row r="1800">
      <c r="A1800" s="1" t="s">
        <v>1252</v>
      </c>
      <c r="B1800" s="2">
        <v>-0.0488399</v>
      </c>
      <c r="C1800" s="2">
        <v>0.89913077</v>
      </c>
      <c r="D1800" s="2">
        <v>0.30232396</v>
      </c>
      <c r="E1800" s="2">
        <v>-0.4048777</v>
      </c>
      <c r="F1800" s="2">
        <v>1.59304487</v>
      </c>
      <c r="G1800" s="2">
        <v>0.35510354</v>
      </c>
      <c r="H1800" s="2">
        <v>-0.5663017</v>
      </c>
      <c r="I1800" s="2">
        <v>0.70126932</v>
      </c>
      <c r="J1800" s="2">
        <v>0.96035415</v>
      </c>
      <c r="K1800" s="2">
        <v>1.40547013</v>
      </c>
      <c r="L1800" s="2">
        <v>-0.2845319</v>
      </c>
      <c r="M1800" s="2">
        <v>1.13905906</v>
      </c>
      <c r="N1800" s="2">
        <v>6.14280578</v>
      </c>
      <c r="O1800" s="2">
        <v>1.21127737</v>
      </c>
      <c r="P1800" s="2">
        <v>0.0</v>
      </c>
      <c r="Q1800" s="2">
        <v>0.0</v>
      </c>
      <c r="R1800" s="7">
        <v>0.0</v>
      </c>
      <c r="S1800" s="1">
        <v>0.0</v>
      </c>
      <c r="T1800" s="1">
        <v>1.0</v>
      </c>
      <c r="U1800" s="7">
        <v>1.0</v>
      </c>
      <c r="V1800" s="7"/>
      <c r="W1800" s="7"/>
      <c r="X1800" s="7"/>
      <c r="Y1800" s="7"/>
      <c r="Z1800" s="7"/>
    </row>
    <row r="1801">
      <c r="A1801" s="1" t="s">
        <v>1278</v>
      </c>
      <c r="B1801" s="2">
        <v>-0.0698442</v>
      </c>
      <c r="C1801" s="2">
        <v>2.37979406</v>
      </c>
      <c r="D1801" s="2">
        <v>-0.1099937</v>
      </c>
      <c r="E1801" s="2">
        <v>0.32805305</v>
      </c>
      <c r="F1801" s="2">
        <v>-1.52832</v>
      </c>
      <c r="G1801" s="2">
        <v>0.90815474</v>
      </c>
      <c r="H1801" s="2">
        <v>-0.6698684</v>
      </c>
      <c r="I1801" s="2">
        <v>1.98350949</v>
      </c>
      <c r="J1801" s="2">
        <v>-1.3585718</v>
      </c>
      <c r="K1801" s="2">
        <v>0.14905963</v>
      </c>
      <c r="L1801" s="2">
        <v>1.11935368</v>
      </c>
      <c r="M1801" s="2">
        <v>0.74766086</v>
      </c>
      <c r="N1801" s="2">
        <v>6.46583391</v>
      </c>
      <c r="O1801" s="2">
        <v>0.7955074</v>
      </c>
      <c r="P1801" s="2">
        <v>0.0</v>
      </c>
      <c r="Q1801" s="2">
        <v>0.0</v>
      </c>
      <c r="R1801" s="7">
        <v>0.0</v>
      </c>
      <c r="S1801" s="1">
        <v>0.0</v>
      </c>
      <c r="T1801" s="1">
        <v>1.0</v>
      </c>
      <c r="U1801" s="7">
        <v>1.0</v>
      </c>
      <c r="V1801" s="7"/>
      <c r="W1801" s="7"/>
      <c r="X1801" s="7"/>
      <c r="Y1801" s="7"/>
      <c r="Z1801" s="7"/>
    </row>
    <row r="1802">
      <c r="A1802" s="1" t="s">
        <v>1129</v>
      </c>
      <c r="B1802" s="2">
        <v>-0.1048513</v>
      </c>
      <c r="C1802" s="2">
        <v>-1.9787402</v>
      </c>
      <c r="D1802" s="2">
        <v>-1.304175</v>
      </c>
      <c r="E1802" s="2">
        <v>-0.3976567</v>
      </c>
      <c r="F1802" s="2">
        <v>-0.7874686</v>
      </c>
      <c r="G1802" s="2">
        <v>-2.0175283</v>
      </c>
      <c r="H1802" s="2">
        <v>1.98834304</v>
      </c>
      <c r="I1802" s="2">
        <v>-0.7946775</v>
      </c>
      <c r="J1802" s="2">
        <v>-0.1185044</v>
      </c>
      <c r="K1802" s="2">
        <v>-1.4939387</v>
      </c>
      <c r="L1802" s="2">
        <v>-0.2821429</v>
      </c>
      <c r="M1802" s="2">
        <v>-0.5606226</v>
      </c>
      <c r="N1802" s="2">
        <v>-7.5034335</v>
      </c>
      <c r="O1802" s="2">
        <v>-1.3268102</v>
      </c>
      <c r="P1802" s="2">
        <v>0.0</v>
      </c>
      <c r="Q1802" s="2">
        <v>0.0</v>
      </c>
      <c r="R1802" s="7">
        <v>0.0</v>
      </c>
      <c r="S1802" s="1">
        <v>0.0</v>
      </c>
      <c r="T1802" s="1">
        <v>0.0</v>
      </c>
      <c r="U1802" s="7">
        <v>0.0</v>
      </c>
      <c r="V1802" s="7"/>
      <c r="W1802" s="7"/>
      <c r="X1802" s="7"/>
      <c r="Y1802" s="7"/>
      <c r="Z1802" s="7"/>
    </row>
    <row r="1803">
      <c r="A1803" s="1" t="s">
        <v>1152</v>
      </c>
      <c r="B1803" s="2">
        <v>-0.132857</v>
      </c>
      <c r="C1803" s="2">
        <v>-1.1684136</v>
      </c>
      <c r="D1803" s="2">
        <v>1.19026108</v>
      </c>
      <c r="E1803" s="2">
        <v>-0.0402176</v>
      </c>
      <c r="F1803" s="2">
        <v>-0.0977871</v>
      </c>
      <c r="G1803" s="2">
        <v>-0.9409783</v>
      </c>
      <c r="H1803" s="2">
        <v>0.3427836</v>
      </c>
      <c r="I1803" s="2">
        <v>-0.7946775</v>
      </c>
      <c r="J1803" s="2">
        <v>-1.5817839</v>
      </c>
      <c r="K1803" s="2">
        <v>-1.032181</v>
      </c>
      <c r="L1803" s="2">
        <v>-0.5136964</v>
      </c>
      <c r="M1803" s="2">
        <v>0.23841266</v>
      </c>
      <c r="N1803" s="2">
        <v>-4.2942079</v>
      </c>
      <c r="O1803" s="2">
        <v>-0.6521549</v>
      </c>
      <c r="P1803" s="2">
        <v>0.0</v>
      </c>
      <c r="Q1803" s="2">
        <v>0.0</v>
      </c>
      <c r="R1803" s="7">
        <v>0.0</v>
      </c>
      <c r="S1803" s="1">
        <v>0.0</v>
      </c>
      <c r="T1803" s="1">
        <v>0.0</v>
      </c>
      <c r="U1803" s="7">
        <v>0.0</v>
      </c>
      <c r="V1803" s="7"/>
      <c r="W1803" s="7"/>
      <c r="X1803" s="7"/>
      <c r="Y1803" s="7"/>
      <c r="Z1803" s="7"/>
    </row>
    <row r="1804">
      <c r="A1804" s="1" t="s">
        <v>1140</v>
      </c>
      <c r="B1804" s="2">
        <v>-0.132857</v>
      </c>
      <c r="C1804" s="2">
        <v>-1.4053197</v>
      </c>
      <c r="D1804" s="2">
        <v>-0.0398483</v>
      </c>
      <c r="E1804" s="2">
        <v>0.84074355</v>
      </c>
      <c r="F1804" s="2">
        <v>1.37279175</v>
      </c>
      <c r="G1804" s="2">
        <v>1.33033122</v>
      </c>
      <c r="H1804" s="2">
        <v>-0.5317795</v>
      </c>
      <c r="I1804" s="2">
        <v>-0.0467041</v>
      </c>
      <c r="J1804" s="2">
        <v>1.24556964</v>
      </c>
      <c r="K1804" s="2">
        <v>0.19201383</v>
      </c>
      <c r="L1804" s="2">
        <v>-2.3798838</v>
      </c>
      <c r="M1804" s="2">
        <v>1.11132567</v>
      </c>
      <c r="N1804" s="2">
        <v>-4.1638397</v>
      </c>
      <c r="O1804" s="2">
        <v>-0.1282104</v>
      </c>
      <c r="P1804" s="2">
        <v>0.0</v>
      </c>
      <c r="Q1804" s="2">
        <v>0.0</v>
      </c>
      <c r="R1804" s="7">
        <v>0.0</v>
      </c>
      <c r="S1804" s="1">
        <v>0.0</v>
      </c>
      <c r="T1804" s="1">
        <v>0.0</v>
      </c>
      <c r="U1804" s="7">
        <v>0.0</v>
      </c>
      <c r="V1804" s="7"/>
      <c r="W1804" s="7"/>
      <c r="X1804" s="7"/>
      <c r="Y1804" s="7"/>
      <c r="Z1804" s="7"/>
    </row>
    <row r="1805">
      <c r="A1805" s="1" t="s">
        <v>1121</v>
      </c>
      <c r="B1805" s="2">
        <v>-0.1748655</v>
      </c>
      <c r="C1805" s="2">
        <v>1.52639358</v>
      </c>
      <c r="D1805" s="2">
        <v>-1.1501975</v>
      </c>
      <c r="E1805" s="2">
        <v>-0.2207424</v>
      </c>
      <c r="F1805" s="2">
        <v>-1.7040775</v>
      </c>
      <c r="G1805" s="2">
        <v>-0.6496765</v>
      </c>
      <c r="H1805" s="2">
        <v>0.28524656</v>
      </c>
      <c r="I1805" s="2">
        <v>0.91497602</v>
      </c>
      <c r="J1805" s="2">
        <v>-1.4949792</v>
      </c>
      <c r="K1805" s="2">
        <v>-0.0657114</v>
      </c>
      <c r="L1805" s="2">
        <v>-0.1250751</v>
      </c>
      <c r="M1805" s="2">
        <v>0.27843812</v>
      </c>
      <c r="N1805" s="2">
        <v>-2.7182216</v>
      </c>
      <c r="O1805" s="2">
        <v>-0.2627781</v>
      </c>
      <c r="P1805" s="2">
        <v>0.0</v>
      </c>
      <c r="Q1805" s="2">
        <v>0.0</v>
      </c>
      <c r="R1805" s="7">
        <v>0.0</v>
      </c>
      <c r="S1805" s="1">
        <v>0.0</v>
      </c>
      <c r="T1805" s="1">
        <v>0.0</v>
      </c>
      <c r="U1805" s="7">
        <v>0.0</v>
      </c>
      <c r="V1805" s="7"/>
      <c r="W1805" s="7"/>
      <c r="X1805" s="7"/>
      <c r="Y1805" s="7"/>
      <c r="Z1805" s="7"/>
    </row>
    <row r="1806">
      <c r="A1806" s="1" t="s">
        <v>1142</v>
      </c>
      <c r="B1806" s="2">
        <v>-0.1912022</v>
      </c>
      <c r="C1806" s="2">
        <v>0.2610995</v>
      </c>
      <c r="D1806" s="2">
        <v>0.7984738</v>
      </c>
      <c r="E1806" s="2">
        <v>0.19446469</v>
      </c>
      <c r="F1806" s="2">
        <v>0.85664303</v>
      </c>
      <c r="G1806" s="2">
        <v>0.74350591</v>
      </c>
      <c r="H1806" s="2">
        <v>-1.0611203</v>
      </c>
      <c r="I1806" s="2">
        <v>1.23553606</v>
      </c>
      <c r="J1806" s="2">
        <v>-0.0192991</v>
      </c>
      <c r="K1806" s="2">
        <v>1.05109794</v>
      </c>
      <c r="L1806" s="2">
        <v>-0.9448003</v>
      </c>
      <c r="M1806" s="2">
        <v>-0.1794681</v>
      </c>
      <c r="N1806" s="2">
        <v>-0.8997591</v>
      </c>
      <c r="O1806" s="2">
        <v>0.20391903</v>
      </c>
      <c r="P1806" s="2">
        <v>0.0</v>
      </c>
      <c r="Q1806" s="2">
        <v>0.0</v>
      </c>
      <c r="R1806" s="7">
        <v>0.0</v>
      </c>
      <c r="S1806" s="1">
        <v>0.0</v>
      </c>
      <c r="T1806" s="1">
        <v>0.0</v>
      </c>
      <c r="U1806" s="7">
        <v>0.0</v>
      </c>
      <c r="V1806" s="7"/>
      <c r="W1806" s="7"/>
      <c r="X1806" s="7"/>
      <c r="Y1806" s="7"/>
      <c r="Z1806" s="7"/>
    </row>
    <row r="1807">
      <c r="A1807" s="1" t="s">
        <v>1133</v>
      </c>
      <c r="B1807" s="2">
        <v>-0.2005374</v>
      </c>
      <c r="C1807" s="2">
        <v>0.39839737</v>
      </c>
      <c r="D1807" s="2">
        <v>-1.1074259</v>
      </c>
      <c r="E1807" s="2">
        <v>-0.8670213</v>
      </c>
      <c r="F1807" s="2">
        <v>-2.2091024</v>
      </c>
      <c r="G1807" s="2">
        <v>-2.0470806</v>
      </c>
      <c r="H1807" s="2">
        <v>1.74668746</v>
      </c>
      <c r="I1807" s="2">
        <v>-1.3289443</v>
      </c>
      <c r="J1807" s="2">
        <v>-2.4622317</v>
      </c>
      <c r="K1807" s="2">
        <v>-1.2899062</v>
      </c>
      <c r="L1807" s="2">
        <v>-0.4482936</v>
      </c>
      <c r="M1807" s="2">
        <v>-0.9589347</v>
      </c>
      <c r="N1807" s="2">
        <v>-10.445842</v>
      </c>
      <c r="O1807" s="2">
        <v>-1.7164966</v>
      </c>
      <c r="P1807" s="2">
        <v>0.0</v>
      </c>
      <c r="Q1807" s="2">
        <v>0.0</v>
      </c>
      <c r="R1807" s="7">
        <v>0.0</v>
      </c>
      <c r="S1807" s="1">
        <v>0.0</v>
      </c>
      <c r="T1807" s="1">
        <v>0.0</v>
      </c>
      <c r="U1807" s="7">
        <v>0.0</v>
      </c>
      <c r="V1807" s="7"/>
      <c r="W1807" s="7"/>
      <c r="X1807" s="7"/>
      <c r="Y1807" s="7"/>
      <c r="Z1807" s="7"/>
    </row>
    <row r="1808">
      <c r="A1808" s="1" t="s">
        <v>1167</v>
      </c>
      <c r="B1808" s="2">
        <v>-0.2098726</v>
      </c>
      <c r="C1808" s="2">
        <v>-0.0296489</v>
      </c>
      <c r="D1808" s="2">
        <v>0.04911645</v>
      </c>
      <c r="E1808" s="2">
        <v>-0.9500627</v>
      </c>
      <c r="F1808" s="2">
        <v>1.16588731</v>
      </c>
      <c r="G1808" s="2">
        <v>-1.4349247</v>
      </c>
      <c r="H1808" s="2">
        <v>-0.0484683</v>
      </c>
      <c r="I1808" s="2">
        <v>-1.542651</v>
      </c>
      <c r="J1808" s="2">
        <v>0.24111508</v>
      </c>
      <c r="K1808" s="2">
        <v>0.05241266</v>
      </c>
      <c r="L1808" s="2">
        <v>0.23186072</v>
      </c>
      <c r="M1808" s="2">
        <v>-0.0762384</v>
      </c>
      <c r="N1808" s="2">
        <v>-2.6463812</v>
      </c>
      <c r="O1808" s="2">
        <v>0.05147263</v>
      </c>
      <c r="P1808" s="2">
        <v>0.0</v>
      </c>
      <c r="Q1808" s="2">
        <v>0.0</v>
      </c>
      <c r="R1808" s="7">
        <v>0.0</v>
      </c>
      <c r="S1808" s="1">
        <v>0.0</v>
      </c>
      <c r="T1808" s="1">
        <v>0.0</v>
      </c>
      <c r="U1808" s="7">
        <v>0.0</v>
      </c>
      <c r="V1808" s="7"/>
      <c r="W1808" s="7"/>
      <c r="X1808" s="7"/>
      <c r="Y1808" s="7"/>
      <c r="Z1808" s="7"/>
    </row>
    <row r="1809">
      <c r="A1809" s="1" t="s">
        <v>1229</v>
      </c>
      <c r="B1809" s="2">
        <v>-0.2262093</v>
      </c>
      <c r="C1809" s="2">
        <v>-0.0377253</v>
      </c>
      <c r="D1809" s="2">
        <v>1.35792551</v>
      </c>
      <c r="E1809" s="2">
        <v>0.74326014</v>
      </c>
      <c r="F1809" s="2">
        <v>-0.3825588</v>
      </c>
      <c r="G1809" s="2">
        <v>0.3002206</v>
      </c>
      <c r="H1809" s="2">
        <v>0.12414284</v>
      </c>
      <c r="I1809" s="2">
        <v>0.06014924</v>
      </c>
      <c r="J1809" s="2">
        <v>-2.1522149</v>
      </c>
      <c r="K1809" s="2">
        <v>0.38530775</v>
      </c>
      <c r="L1809" s="2">
        <v>0.17972245</v>
      </c>
      <c r="M1809" s="2">
        <v>-0.4765108</v>
      </c>
      <c r="N1809" s="2">
        <v>0.89337346</v>
      </c>
      <c r="O1809" s="2">
        <v>-0.1250001</v>
      </c>
      <c r="P1809" s="2">
        <v>0.0</v>
      </c>
      <c r="Q1809" s="2">
        <v>0.0</v>
      </c>
      <c r="R1809" s="7">
        <v>0.0</v>
      </c>
      <c r="S1809" s="1">
        <v>0.0</v>
      </c>
      <c r="T1809" s="1">
        <v>0.0</v>
      </c>
      <c r="U1809" s="7">
        <v>0.0</v>
      </c>
      <c r="V1809" s="7"/>
      <c r="W1809" s="7"/>
      <c r="X1809" s="7"/>
      <c r="Y1809" s="7"/>
      <c r="Z1809" s="7"/>
    </row>
    <row r="1810">
      <c r="A1810" s="1" t="s">
        <v>1272</v>
      </c>
      <c r="B1810" s="2">
        <v>-0.2378783</v>
      </c>
      <c r="C1810" s="2">
        <v>-1.1711057</v>
      </c>
      <c r="D1810" s="2">
        <v>-0.2451517</v>
      </c>
      <c r="E1810" s="2">
        <v>-0.3110048</v>
      </c>
      <c r="F1810" s="2">
        <v>0.39611379</v>
      </c>
      <c r="G1810" s="2">
        <v>-1.6544565</v>
      </c>
      <c r="H1810" s="2">
        <v>0.92966145</v>
      </c>
      <c r="I1810" s="2">
        <v>-0.2604108</v>
      </c>
      <c r="J1810" s="2">
        <v>0.45192653</v>
      </c>
      <c r="K1810" s="2">
        <v>-0.291221</v>
      </c>
      <c r="L1810" s="2">
        <v>0.33965082</v>
      </c>
      <c r="M1810" s="2">
        <v>0.03448236</v>
      </c>
      <c r="N1810" s="2">
        <v>-0.7527483</v>
      </c>
      <c r="O1810" s="2">
        <v>-0.1490374</v>
      </c>
      <c r="P1810" s="2">
        <v>0.0</v>
      </c>
      <c r="Q1810" s="2">
        <v>0.0</v>
      </c>
      <c r="R1810" s="7">
        <v>0.0</v>
      </c>
      <c r="S1810" s="1">
        <v>0.0</v>
      </c>
      <c r="T1810" s="1">
        <v>0.0</v>
      </c>
      <c r="U1810" s="7">
        <v>0.0</v>
      </c>
      <c r="V1810" s="7"/>
      <c r="W1810" s="7"/>
      <c r="X1810" s="7"/>
      <c r="Y1810" s="7"/>
      <c r="Z1810" s="7"/>
    </row>
    <row r="1811">
      <c r="A1811" s="1" t="s">
        <v>1305</v>
      </c>
      <c r="B1811" s="2">
        <v>-0.2402121</v>
      </c>
      <c r="C1811" s="2">
        <v>-0.3634712</v>
      </c>
      <c r="D1811" s="2">
        <v>0.20993744</v>
      </c>
      <c r="E1811" s="2">
        <v>0.41109447</v>
      </c>
      <c r="F1811" s="2">
        <v>0.47620583</v>
      </c>
      <c r="G1811" s="2">
        <v>-2.0090848</v>
      </c>
      <c r="H1811" s="2">
        <v>1.98834304</v>
      </c>
      <c r="I1811" s="2">
        <v>-1.0083842</v>
      </c>
      <c r="J1811" s="2">
        <v>-1.5817839</v>
      </c>
      <c r="K1811" s="2">
        <v>-1.5905857</v>
      </c>
      <c r="L1811" s="2">
        <v>0.71656948</v>
      </c>
      <c r="M1811" s="2">
        <v>-0.190313</v>
      </c>
      <c r="N1811" s="2">
        <v>1.58560503</v>
      </c>
      <c r="O1811" s="2">
        <v>-0.1748767</v>
      </c>
      <c r="P1811" s="2">
        <v>0.0</v>
      </c>
      <c r="Q1811" s="2">
        <v>0.0</v>
      </c>
      <c r="R1811" s="7">
        <v>0.0</v>
      </c>
      <c r="S1811" s="1">
        <v>1.0</v>
      </c>
      <c r="T1811" s="1">
        <v>1.0</v>
      </c>
      <c r="U1811" s="7">
        <v>1.0</v>
      </c>
      <c r="V1811" s="7"/>
      <c r="W1811" s="7"/>
      <c r="X1811" s="7"/>
      <c r="Y1811" s="7"/>
      <c r="Z1811" s="7"/>
    </row>
    <row r="1812">
      <c r="A1812" s="1" t="s">
        <v>1303</v>
      </c>
      <c r="B1812" s="2">
        <v>-0.2425459</v>
      </c>
      <c r="C1812" s="2">
        <v>-1.4887753</v>
      </c>
      <c r="D1812" s="2">
        <v>1.15946557</v>
      </c>
      <c r="E1812" s="2">
        <v>0.5880088</v>
      </c>
      <c r="F1812" s="2">
        <v>-0.9988226</v>
      </c>
      <c r="G1812" s="2">
        <v>0.13557177</v>
      </c>
      <c r="H1812" s="2">
        <v>0.96418367</v>
      </c>
      <c r="I1812" s="2">
        <v>-0.6878242</v>
      </c>
      <c r="J1812" s="2">
        <v>-1.8545987</v>
      </c>
      <c r="K1812" s="2">
        <v>-1.6764941</v>
      </c>
      <c r="L1812" s="2">
        <v>0.90600976</v>
      </c>
      <c r="M1812" s="2">
        <v>-1.3796547</v>
      </c>
      <c r="N1812" s="2">
        <v>-2.2847578</v>
      </c>
      <c r="O1812" s="2">
        <v>-1.1222683</v>
      </c>
      <c r="P1812" s="2">
        <v>0.0</v>
      </c>
      <c r="Q1812" s="2">
        <v>0.0</v>
      </c>
      <c r="R1812" s="7">
        <v>0.0</v>
      </c>
      <c r="S1812" s="1">
        <v>0.0</v>
      </c>
      <c r="T1812" s="1">
        <v>0.0</v>
      </c>
      <c r="U1812" s="7">
        <v>0.0</v>
      </c>
      <c r="V1812" s="7"/>
      <c r="W1812" s="7"/>
      <c r="X1812" s="7"/>
      <c r="Y1812" s="7"/>
      <c r="Z1812" s="7"/>
    </row>
    <row r="1813">
      <c r="A1813" s="1" t="s">
        <v>1176</v>
      </c>
      <c r="B1813" s="2">
        <v>-0.254215</v>
      </c>
      <c r="C1813" s="2">
        <v>-0.8642046</v>
      </c>
      <c r="D1813" s="2">
        <v>-0.0449809</v>
      </c>
      <c r="E1813" s="2">
        <v>-1.2605654</v>
      </c>
      <c r="F1813" s="2">
        <v>-0.6317341</v>
      </c>
      <c r="G1813" s="2">
        <v>-0.2781612</v>
      </c>
      <c r="H1813" s="2">
        <v>0.69951327</v>
      </c>
      <c r="I1813" s="2">
        <v>-0.7946775</v>
      </c>
      <c r="J1813" s="2">
        <v>-0.8625449</v>
      </c>
      <c r="K1813" s="2">
        <v>-0.7422401</v>
      </c>
      <c r="L1813" s="2">
        <v>-0.2222294</v>
      </c>
      <c r="M1813" s="2">
        <v>-1.2554668</v>
      </c>
      <c r="N1813" s="2">
        <v>-7.7979189</v>
      </c>
      <c r="O1813" s="2">
        <v>-1.3595735</v>
      </c>
      <c r="P1813" s="2">
        <v>0.0</v>
      </c>
      <c r="Q1813" s="2">
        <v>0.0</v>
      </c>
      <c r="R1813" s="7">
        <v>0.0</v>
      </c>
      <c r="S1813" s="1">
        <v>0.0</v>
      </c>
      <c r="T1813" s="1">
        <v>0.0</v>
      </c>
      <c r="U1813" s="7">
        <v>0.0</v>
      </c>
      <c r="V1813" s="7"/>
      <c r="W1813" s="7"/>
      <c r="X1813" s="7"/>
      <c r="Y1813" s="7"/>
      <c r="Z1813" s="7"/>
    </row>
    <row r="1814">
      <c r="A1814" s="1" t="s">
        <v>1108</v>
      </c>
      <c r="B1814" s="2">
        <v>-0.2682178</v>
      </c>
      <c r="C1814" s="2">
        <v>0.95566519</v>
      </c>
      <c r="D1814" s="2">
        <v>0.25099811</v>
      </c>
      <c r="E1814" s="2">
        <v>0.34610554</v>
      </c>
      <c r="F1814" s="2">
        <v>-0.8631111</v>
      </c>
      <c r="G1814" s="2">
        <v>-0.9029824</v>
      </c>
      <c r="H1814" s="2">
        <v>0.8721244</v>
      </c>
      <c r="I1814" s="2">
        <v>-1.0083842</v>
      </c>
      <c r="J1814" s="2">
        <v>-1.085757</v>
      </c>
      <c r="K1814" s="2">
        <v>-1.0751352</v>
      </c>
      <c r="L1814" s="2">
        <v>-0.1837067</v>
      </c>
      <c r="M1814" s="2">
        <v>-0.6578035</v>
      </c>
      <c r="N1814" s="2">
        <v>-2.7087777</v>
      </c>
      <c r="O1814" s="2">
        <v>-0.7841965</v>
      </c>
      <c r="P1814" s="2">
        <v>0.0</v>
      </c>
      <c r="Q1814" s="2">
        <v>0.0</v>
      </c>
      <c r="R1814" s="7">
        <v>0.0</v>
      </c>
      <c r="S1814" s="1">
        <v>0.0</v>
      </c>
      <c r="T1814" s="1">
        <v>1.0</v>
      </c>
      <c r="U1814" s="7">
        <v>1.0</v>
      </c>
      <c r="V1814" s="7"/>
      <c r="W1814" s="7"/>
      <c r="X1814" s="7"/>
      <c r="Y1814" s="7"/>
      <c r="Z1814" s="7"/>
    </row>
    <row r="1815">
      <c r="A1815" s="1" t="s">
        <v>1146</v>
      </c>
      <c r="B1815" s="2">
        <v>-0.2682178</v>
      </c>
      <c r="C1815" s="2">
        <v>-0.1804074</v>
      </c>
      <c r="D1815" s="2">
        <v>0.39471048</v>
      </c>
      <c r="E1815" s="2">
        <v>-0.9283997</v>
      </c>
      <c r="F1815" s="2">
        <v>-0.320265</v>
      </c>
      <c r="G1815" s="2">
        <v>-0.0290771</v>
      </c>
      <c r="H1815" s="2">
        <v>0.88363181</v>
      </c>
      <c r="I1815" s="2">
        <v>-1.4357976</v>
      </c>
      <c r="J1815" s="2">
        <v>-0.4285213</v>
      </c>
      <c r="K1815" s="2">
        <v>-0.291221</v>
      </c>
      <c r="L1815" s="2">
        <v>0.2653904</v>
      </c>
      <c r="M1815" s="2">
        <v>-0.6831939</v>
      </c>
      <c r="N1815" s="2">
        <v>-1.6384464</v>
      </c>
      <c r="O1815" s="2">
        <v>-0.7152519</v>
      </c>
      <c r="P1815" s="2">
        <v>0.0</v>
      </c>
      <c r="Q1815" s="2">
        <v>0.0</v>
      </c>
      <c r="R1815" s="7">
        <v>0.0</v>
      </c>
      <c r="S1815" s="1">
        <v>0.0</v>
      </c>
      <c r="T1815" s="1">
        <v>0.0</v>
      </c>
      <c r="U1815" s="7">
        <v>0.0</v>
      </c>
      <c r="V1815" s="7"/>
      <c r="W1815" s="7"/>
      <c r="X1815" s="7"/>
      <c r="Y1815" s="7"/>
      <c r="Z1815" s="7"/>
    </row>
    <row r="1816">
      <c r="A1816" s="1" t="s">
        <v>1261</v>
      </c>
      <c r="B1816" s="2">
        <v>-0.3055587</v>
      </c>
      <c r="C1816" s="2">
        <v>-0.9799655</v>
      </c>
      <c r="D1816" s="2">
        <v>1.57007234</v>
      </c>
      <c r="E1816" s="2">
        <v>0.03921334</v>
      </c>
      <c r="F1816" s="2">
        <v>-0.1155854</v>
      </c>
      <c r="G1816" s="2">
        <v>-0.3372659</v>
      </c>
      <c r="H1816" s="2">
        <v>0.02057616</v>
      </c>
      <c r="I1816" s="2">
        <v>-0.7946775</v>
      </c>
      <c r="J1816" s="2">
        <v>1.00995684</v>
      </c>
      <c r="K1816" s="2">
        <v>0.04167411</v>
      </c>
      <c r="L1816" s="2">
        <v>0.9358934</v>
      </c>
      <c r="M1816" s="2">
        <v>-0.3844011</v>
      </c>
      <c r="N1816" s="2">
        <v>2.69744211</v>
      </c>
      <c r="O1816" s="2">
        <v>-0.1790784</v>
      </c>
      <c r="P1816" s="2">
        <v>0.0</v>
      </c>
      <c r="Q1816" s="2">
        <v>0.0</v>
      </c>
      <c r="R1816" s="7">
        <v>0.0</v>
      </c>
      <c r="S1816" s="1">
        <v>0.0</v>
      </c>
      <c r="T1816" s="1">
        <v>0.0</v>
      </c>
      <c r="U1816" s="7">
        <v>0.0</v>
      </c>
      <c r="V1816" s="7"/>
      <c r="W1816" s="7"/>
      <c r="X1816" s="7"/>
      <c r="Y1816" s="7"/>
      <c r="Z1816" s="7"/>
    </row>
    <row r="1817">
      <c r="A1817" s="1" t="s">
        <v>1155</v>
      </c>
      <c r="B1817" s="2">
        <v>-0.3055587</v>
      </c>
      <c r="C1817" s="2">
        <v>-0.7592121</v>
      </c>
      <c r="D1817" s="2">
        <v>0.25955242</v>
      </c>
      <c r="E1817" s="2">
        <v>0.62050327</v>
      </c>
      <c r="F1817" s="2">
        <v>-0.4782243</v>
      </c>
      <c r="G1817" s="2">
        <v>0.40998649</v>
      </c>
      <c r="H1817" s="2">
        <v>-0.152035</v>
      </c>
      <c r="I1817" s="2">
        <v>0.27385593</v>
      </c>
      <c r="J1817" s="2">
        <v>0.14190969</v>
      </c>
      <c r="K1817" s="2">
        <v>-0.1086656</v>
      </c>
      <c r="L1817" s="2">
        <v>2.50236358</v>
      </c>
      <c r="M1817" s="2">
        <v>-0.6394462</v>
      </c>
      <c r="N1817" s="2">
        <v>5.09506925</v>
      </c>
      <c r="O1817" s="2">
        <v>0.3625056</v>
      </c>
      <c r="P1817" s="2">
        <v>0.0</v>
      </c>
      <c r="Q1817" s="2">
        <v>0.0</v>
      </c>
      <c r="R1817" s="7">
        <v>0.0</v>
      </c>
      <c r="S1817" s="1">
        <v>0.0</v>
      </c>
      <c r="T1817" s="1">
        <v>0.0</v>
      </c>
      <c r="U1817" s="7">
        <v>0.0</v>
      </c>
      <c r="V1817" s="7"/>
      <c r="W1817" s="7"/>
      <c r="X1817" s="7"/>
      <c r="Y1817" s="7"/>
      <c r="Z1817" s="7"/>
    </row>
    <row r="1818">
      <c r="A1818" s="1" t="s">
        <v>1134</v>
      </c>
      <c r="B1818" s="2">
        <v>-0.3172278</v>
      </c>
      <c r="C1818" s="2">
        <v>-0.053878</v>
      </c>
      <c r="D1818" s="2">
        <v>-0.8371098</v>
      </c>
      <c r="E1818" s="2">
        <v>-0.166585</v>
      </c>
      <c r="F1818" s="2">
        <v>1.1035935</v>
      </c>
      <c r="G1818" s="2">
        <v>1.20367827</v>
      </c>
      <c r="H1818" s="2">
        <v>-0.7619276</v>
      </c>
      <c r="I1818" s="2">
        <v>0.80812267</v>
      </c>
      <c r="J1818" s="2">
        <v>1.10916223</v>
      </c>
      <c r="K1818" s="2">
        <v>0.27792224</v>
      </c>
      <c r="L1818" s="2">
        <v>-0.4750943</v>
      </c>
      <c r="M1818" s="2">
        <v>0.39269636</v>
      </c>
      <c r="N1818" s="2">
        <v>-1.2964991</v>
      </c>
      <c r="O1818" s="2">
        <v>0.29812313</v>
      </c>
      <c r="P1818" s="2">
        <v>0.0</v>
      </c>
      <c r="Q1818" s="2">
        <v>0.0</v>
      </c>
      <c r="R1818" s="7">
        <v>0.0</v>
      </c>
      <c r="S1818" s="1">
        <v>0.0</v>
      </c>
      <c r="T1818" s="1">
        <v>0.0</v>
      </c>
      <c r="U1818" s="7">
        <v>0.0</v>
      </c>
      <c r="V1818" s="7"/>
      <c r="W1818" s="7"/>
      <c r="X1818" s="7"/>
      <c r="Y1818" s="7"/>
      <c r="Z1818" s="7"/>
    </row>
    <row r="1819">
      <c r="A1819" s="1" t="s">
        <v>1257</v>
      </c>
      <c r="B1819" s="2">
        <v>-0.3522349</v>
      </c>
      <c r="C1819" s="2">
        <v>0.40916583</v>
      </c>
      <c r="D1819" s="2">
        <v>-0.3957075</v>
      </c>
      <c r="E1819" s="2">
        <v>1.2992766</v>
      </c>
      <c r="F1819" s="2">
        <v>0.05349783</v>
      </c>
      <c r="G1819" s="2">
        <v>0.98836827</v>
      </c>
      <c r="H1819" s="2">
        <v>-0.4857498</v>
      </c>
      <c r="I1819" s="2">
        <v>0.27385593</v>
      </c>
      <c r="J1819" s="2">
        <v>0.06750565</v>
      </c>
      <c r="K1819" s="2">
        <v>-0.2482668</v>
      </c>
      <c r="L1819" s="2">
        <v>1.2679686</v>
      </c>
      <c r="M1819" s="2">
        <v>0.08232567</v>
      </c>
      <c r="N1819" s="2">
        <v>3.71117419</v>
      </c>
      <c r="O1819" s="2">
        <v>0.58499387</v>
      </c>
      <c r="P1819" s="2">
        <v>0.0</v>
      </c>
      <c r="Q1819" s="2">
        <v>0.0</v>
      </c>
      <c r="R1819" s="7">
        <v>0.0</v>
      </c>
      <c r="S1819" s="1">
        <v>0.0</v>
      </c>
      <c r="T1819" s="1">
        <v>0.0</v>
      </c>
      <c r="U1819" s="7">
        <v>0.0</v>
      </c>
      <c r="V1819" s="7"/>
      <c r="W1819" s="7"/>
      <c r="X1819" s="7"/>
      <c r="Y1819" s="7"/>
      <c r="Z1819" s="7"/>
    </row>
    <row r="1820">
      <c r="A1820" s="1" t="s">
        <v>1139</v>
      </c>
      <c r="B1820" s="2">
        <v>-0.3545687</v>
      </c>
      <c r="C1820" s="2">
        <v>0.8856702</v>
      </c>
      <c r="D1820" s="2">
        <v>-0.1989585</v>
      </c>
      <c r="E1820" s="2">
        <v>0.37498951</v>
      </c>
      <c r="F1820" s="2">
        <v>0.54739876</v>
      </c>
      <c r="G1820" s="2">
        <v>0.53663943</v>
      </c>
      <c r="H1820" s="2">
        <v>-0.0484683</v>
      </c>
      <c r="I1820" s="2">
        <v>-0.2604108</v>
      </c>
      <c r="J1820" s="2">
        <v>0.58833394</v>
      </c>
      <c r="K1820" s="2">
        <v>-0.1086656</v>
      </c>
      <c r="L1820" s="2">
        <v>0.89618602</v>
      </c>
      <c r="M1820" s="2">
        <v>0.78933921</v>
      </c>
      <c r="N1820" s="2">
        <v>5.6669991</v>
      </c>
      <c r="O1820" s="2">
        <v>0.76989951</v>
      </c>
      <c r="P1820" s="2">
        <v>0.0</v>
      </c>
      <c r="Q1820" s="2">
        <v>0.0</v>
      </c>
      <c r="R1820" s="7">
        <v>0.0</v>
      </c>
      <c r="S1820" s="1">
        <v>0.0</v>
      </c>
      <c r="T1820" s="1">
        <v>1.0</v>
      </c>
      <c r="U1820" s="7">
        <v>1.0</v>
      </c>
      <c r="V1820" s="7"/>
      <c r="W1820" s="7"/>
      <c r="X1820" s="7"/>
      <c r="Y1820" s="7"/>
      <c r="Z1820" s="7"/>
    </row>
    <row r="1821">
      <c r="A1821" s="1" t="s">
        <v>1267</v>
      </c>
      <c r="B1821" s="2">
        <v>-0.387242</v>
      </c>
      <c r="C1821" s="2">
        <v>0.44954756</v>
      </c>
      <c r="D1821" s="2">
        <v>0.54184457</v>
      </c>
      <c r="E1821" s="2">
        <v>1.45452794</v>
      </c>
      <c r="F1821" s="2">
        <v>2.34502015</v>
      </c>
      <c r="G1821" s="2">
        <v>0.6126312</v>
      </c>
      <c r="H1821" s="2">
        <v>-0.7964499</v>
      </c>
      <c r="I1821" s="2">
        <v>0.91497602</v>
      </c>
      <c r="J1821" s="2">
        <v>0.83634741</v>
      </c>
      <c r="K1821" s="2">
        <v>0.94371242</v>
      </c>
      <c r="L1821" s="2">
        <v>0.05375957</v>
      </c>
      <c r="M1821" s="2">
        <v>1.09719859</v>
      </c>
      <c r="N1821" s="2">
        <v>7.66982594</v>
      </c>
      <c r="O1821" s="2">
        <v>1.55046908</v>
      </c>
      <c r="P1821" s="2">
        <v>0.0</v>
      </c>
      <c r="Q1821" s="2">
        <v>0.0</v>
      </c>
      <c r="R1821" s="7">
        <v>0.0</v>
      </c>
      <c r="S1821" s="1">
        <v>0.0</v>
      </c>
      <c r="T1821" s="1">
        <v>0.0</v>
      </c>
      <c r="U1821" s="7">
        <v>0.0</v>
      </c>
      <c r="V1821" s="7"/>
      <c r="W1821" s="7"/>
      <c r="X1821" s="7"/>
      <c r="Y1821" s="7"/>
      <c r="Z1821" s="7"/>
    </row>
    <row r="1822">
      <c r="A1822" s="1" t="s">
        <v>1248</v>
      </c>
      <c r="B1822" s="2">
        <v>-0.398911</v>
      </c>
      <c r="C1822" s="2">
        <v>-0.4388504</v>
      </c>
      <c r="D1822" s="2">
        <v>1.08076594</v>
      </c>
      <c r="E1822" s="2">
        <v>1.93472397</v>
      </c>
      <c r="F1822" s="2">
        <v>-0.5227199</v>
      </c>
      <c r="G1822" s="2">
        <v>0.16090236</v>
      </c>
      <c r="H1822" s="2">
        <v>-0.2556016</v>
      </c>
      <c r="I1822" s="2">
        <v>0.38070928</v>
      </c>
      <c r="J1822" s="2">
        <v>-0.3665179</v>
      </c>
      <c r="K1822" s="2">
        <v>0.27792224</v>
      </c>
      <c r="L1822" s="2">
        <v>0.32424729</v>
      </c>
      <c r="M1822" s="2">
        <v>0.92020924</v>
      </c>
      <c r="N1822" s="2">
        <v>4.2178986</v>
      </c>
      <c r="O1822" s="2">
        <v>0.42603212</v>
      </c>
      <c r="P1822" s="2">
        <v>0.0</v>
      </c>
      <c r="Q1822" s="2">
        <v>0.0</v>
      </c>
      <c r="R1822" s="7">
        <v>0.0</v>
      </c>
      <c r="S1822" s="1">
        <v>0.0</v>
      </c>
      <c r="T1822" s="1">
        <v>0.0</v>
      </c>
      <c r="U1822" s="7">
        <v>0.0</v>
      </c>
      <c r="V1822" s="7"/>
      <c r="W1822" s="7"/>
      <c r="X1822" s="7"/>
      <c r="Y1822" s="7"/>
      <c r="Z1822" s="7"/>
    </row>
    <row r="1823">
      <c r="A1823" s="1" t="s">
        <v>1148</v>
      </c>
      <c r="B1823" s="2">
        <v>-0.4129139</v>
      </c>
      <c r="C1823" s="2">
        <v>0.29878912</v>
      </c>
      <c r="D1823" s="2">
        <v>-0.0347158</v>
      </c>
      <c r="E1823" s="2">
        <v>0.53385135</v>
      </c>
      <c r="F1823" s="2">
        <v>0.54072442</v>
      </c>
      <c r="G1823" s="2">
        <v>0.89126768</v>
      </c>
      <c r="H1823" s="2">
        <v>-0.3361535</v>
      </c>
      <c r="I1823" s="2">
        <v>0.59441597</v>
      </c>
      <c r="J1823" s="2">
        <v>-0.3045146</v>
      </c>
      <c r="K1823" s="2">
        <v>-0.1730969</v>
      </c>
      <c r="L1823" s="2">
        <v>-0.4589115</v>
      </c>
      <c r="M1823" s="2">
        <v>0.70093073</v>
      </c>
      <c r="N1823" s="2">
        <v>0.23932503</v>
      </c>
      <c r="O1823" s="2">
        <v>0.24435726</v>
      </c>
      <c r="P1823" s="2">
        <v>0.0</v>
      </c>
      <c r="Q1823" s="2">
        <v>0.0</v>
      </c>
      <c r="R1823" s="7">
        <v>0.0</v>
      </c>
      <c r="S1823" s="1">
        <v>0.0</v>
      </c>
      <c r="T1823" s="1">
        <v>0.0</v>
      </c>
      <c r="U1823" s="7">
        <v>0.0</v>
      </c>
      <c r="V1823" s="7"/>
      <c r="W1823" s="7"/>
      <c r="X1823" s="7"/>
      <c r="Y1823" s="7"/>
      <c r="Z1823" s="7"/>
    </row>
    <row r="1824">
      <c r="A1824" s="1" t="s">
        <v>1126</v>
      </c>
      <c r="B1824" s="2">
        <v>-0.4245829</v>
      </c>
      <c r="C1824" s="2">
        <v>0.02150126</v>
      </c>
      <c r="D1824" s="2">
        <v>-0.2708146</v>
      </c>
      <c r="E1824" s="2">
        <v>0.42914695</v>
      </c>
      <c r="F1824" s="2">
        <v>0.78767488</v>
      </c>
      <c r="G1824" s="2">
        <v>0.48597825</v>
      </c>
      <c r="H1824" s="2">
        <v>-1.1071499</v>
      </c>
      <c r="I1824" s="2">
        <v>1.12868271</v>
      </c>
      <c r="J1824" s="2">
        <v>1.34477503</v>
      </c>
      <c r="K1824" s="2">
        <v>1.63097971</v>
      </c>
      <c r="L1824" s="2">
        <v>-2.4025066</v>
      </c>
      <c r="M1824" s="2">
        <v>0.14043318</v>
      </c>
      <c r="N1824" s="2">
        <v>-6.2239916</v>
      </c>
      <c r="O1824" s="2">
        <v>-0.203574</v>
      </c>
      <c r="P1824" s="2">
        <v>0.0</v>
      </c>
      <c r="Q1824" s="2">
        <v>0.0</v>
      </c>
      <c r="R1824" s="7">
        <v>0.0</v>
      </c>
      <c r="S1824" s="1">
        <v>0.0</v>
      </c>
      <c r="T1824" s="1">
        <v>0.0</v>
      </c>
      <c r="U1824" s="7">
        <v>0.0</v>
      </c>
      <c r="V1824" s="7"/>
      <c r="W1824" s="7"/>
      <c r="X1824" s="7"/>
      <c r="Y1824" s="7"/>
      <c r="Z1824" s="7"/>
    </row>
    <row r="1825">
      <c r="A1825" s="1" t="s">
        <v>1150</v>
      </c>
      <c r="B1825" s="2">
        <v>-0.4572562</v>
      </c>
      <c r="C1825" s="2">
        <v>-0.4711558</v>
      </c>
      <c r="D1825" s="2">
        <v>-1.1707278</v>
      </c>
      <c r="E1825" s="2">
        <v>0.40026298</v>
      </c>
      <c r="F1825" s="2">
        <v>0.34939343</v>
      </c>
      <c r="G1825" s="2">
        <v>-0.4132577</v>
      </c>
      <c r="H1825" s="2">
        <v>0.45785769</v>
      </c>
      <c r="I1825" s="2">
        <v>0.06014924</v>
      </c>
      <c r="J1825" s="2">
        <v>-1.0733563</v>
      </c>
      <c r="K1825" s="2">
        <v>-0.4522992</v>
      </c>
      <c r="L1825" s="2">
        <v>0.11870924</v>
      </c>
      <c r="M1825" s="2">
        <v>-0.3213769</v>
      </c>
      <c r="N1825" s="2">
        <v>-4.4621185</v>
      </c>
      <c r="O1825" s="2">
        <v>-0.237124</v>
      </c>
      <c r="P1825" s="2">
        <v>0.0</v>
      </c>
      <c r="Q1825" s="2">
        <v>0.0</v>
      </c>
      <c r="R1825" s="7">
        <v>0.0</v>
      </c>
      <c r="S1825" s="1">
        <v>0.0</v>
      </c>
      <c r="T1825" s="1">
        <v>0.0</v>
      </c>
      <c r="U1825" s="7">
        <v>0.0</v>
      </c>
      <c r="V1825" s="7"/>
      <c r="W1825" s="7"/>
      <c r="X1825" s="7"/>
      <c r="Y1825" s="7"/>
      <c r="Z1825" s="7"/>
    </row>
    <row r="1826">
      <c r="A1826" s="1" t="s">
        <v>1168</v>
      </c>
      <c r="B1826" s="2">
        <v>-0.4852619</v>
      </c>
      <c r="C1826" s="2">
        <v>-1.2653297</v>
      </c>
      <c r="D1826" s="2">
        <v>-1.514611</v>
      </c>
      <c r="E1826" s="2">
        <v>1.1981827</v>
      </c>
      <c r="F1826" s="2">
        <v>-0.9454279</v>
      </c>
      <c r="G1826" s="2">
        <v>-0.8101035</v>
      </c>
      <c r="H1826" s="2">
        <v>0.69951327</v>
      </c>
      <c r="I1826" s="2">
        <v>-0.3672642</v>
      </c>
      <c r="J1826" s="2">
        <v>-0.8129422</v>
      </c>
      <c r="K1826" s="2">
        <v>-1.3006448</v>
      </c>
      <c r="L1826" s="2">
        <v>-0.4589115</v>
      </c>
      <c r="M1826" s="2">
        <v>-1.0159817</v>
      </c>
      <c r="N1826" s="2">
        <v>-10.73136</v>
      </c>
      <c r="O1826" s="2">
        <v>-1.3182695</v>
      </c>
      <c r="P1826" s="2">
        <v>0.0</v>
      </c>
      <c r="Q1826" s="2">
        <v>0.0</v>
      </c>
      <c r="R1826" s="7">
        <v>0.0</v>
      </c>
      <c r="S1826" s="1">
        <v>0.0</v>
      </c>
      <c r="T1826" s="1">
        <v>0.0</v>
      </c>
      <c r="U1826" s="7">
        <v>0.0</v>
      </c>
      <c r="V1826" s="7"/>
      <c r="W1826" s="7"/>
      <c r="X1826" s="7"/>
      <c r="Y1826" s="7"/>
      <c r="Z1826" s="7"/>
    </row>
    <row r="1827">
      <c r="A1827" s="1" t="s">
        <v>1188</v>
      </c>
      <c r="B1827" s="2">
        <v>-0.4899295</v>
      </c>
      <c r="C1827" s="2">
        <v>-1.0068867</v>
      </c>
      <c r="D1827" s="2">
        <v>-1.2973316</v>
      </c>
      <c r="E1827" s="2">
        <v>-0.5276346</v>
      </c>
      <c r="F1827" s="2">
        <v>1.82664666</v>
      </c>
      <c r="G1827" s="2">
        <v>-1.1858406</v>
      </c>
      <c r="H1827" s="2">
        <v>0.2046947</v>
      </c>
      <c r="I1827" s="2">
        <v>0.80812267</v>
      </c>
      <c r="J1827" s="2">
        <v>0.83634741</v>
      </c>
      <c r="K1827" s="2">
        <v>-0.7637172</v>
      </c>
      <c r="L1827" s="2">
        <v>0.94455585</v>
      </c>
      <c r="M1827" s="2">
        <v>-0.3638563</v>
      </c>
      <c r="N1827" s="2">
        <v>-1.8608185</v>
      </c>
      <c r="O1827" s="2">
        <v>0.28032221</v>
      </c>
      <c r="P1827" s="2">
        <v>0.0</v>
      </c>
      <c r="Q1827" s="2">
        <v>0.0</v>
      </c>
      <c r="R1827" s="7">
        <v>0.0</v>
      </c>
      <c r="S1827" s="1">
        <v>0.0</v>
      </c>
      <c r="T1827" s="1">
        <v>0.0</v>
      </c>
      <c r="U1827" s="7">
        <v>0.0</v>
      </c>
      <c r="V1827" s="7"/>
      <c r="W1827" s="7"/>
      <c r="X1827" s="7"/>
      <c r="Y1827" s="7"/>
      <c r="Z1827" s="7"/>
    </row>
    <row r="1828">
      <c r="A1828" s="1" t="s">
        <v>1215</v>
      </c>
      <c r="B1828" s="2">
        <v>-0.5015986</v>
      </c>
      <c r="C1828" s="2">
        <v>1.26256631</v>
      </c>
      <c r="D1828" s="2">
        <v>1.25527382</v>
      </c>
      <c r="E1828" s="2">
        <v>0.91295348</v>
      </c>
      <c r="F1828" s="2">
        <v>0.18920935</v>
      </c>
      <c r="G1828" s="2">
        <v>0.68862296</v>
      </c>
      <c r="H1828" s="2">
        <v>-0.9230313</v>
      </c>
      <c r="I1828" s="2">
        <v>0.59441597</v>
      </c>
      <c r="J1828" s="2">
        <v>0.14190969</v>
      </c>
      <c r="K1828" s="2">
        <v>0.92223532</v>
      </c>
      <c r="L1828" s="2">
        <v>2.50236358</v>
      </c>
      <c r="M1828" s="2">
        <v>1.49521603</v>
      </c>
      <c r="N1828" s="2">
        <v>14.0773769</v>
      </c>
      <c r="O1828" s="2">
        <v>1.83940016</v>
      </c>
      <c r="P1828" s="2">
        <v>0.0</v>
      </c>
      <c r="Q1828" s="2">
        <v>0.0</v>
      </c>
      <c r="R1828" s="7">
        <v>0.0</v>
      </c>
      <c r="S1828" s="1">
        <v>0.0</v>
      </c>
      <c r="T1828" s="1">
        <v>0.0</v>
      </c>
      <c r="U1828" s="7">
        <v>0.0</v>
      </c>
      <c r="V1828" s="7"/>
      <c r="W1828" s="7"/>
      <c r="X1828" s="7"/>
      <c r="Y1828" s="7"/>
      <c r="Z1828" s="7"/>
    </row>
    <row r="1829">
      <c r="A1829" s="1" t="s">
        <v>1246</v>
      </c>
      <c r="B1829" s="2">
        <v>-0.5086</v>
      </c>
      <c r="C1829" s="2">
        <v>0.68376157</v>
      </c>
      <c r="D1829" s="2">
        <v>0.56066405</v>
      </c>
      <c r="E1829" s="2">
        <v>-1.3147228</v>
      </c>
      <c r="F1829" s="2">
        <v>-1.4148563</v>
      </c>
      <c r="G1829" s="2">
        <v>-0.7341118</v>
      </c>
      <c r="H1829" s="2">
        <v>0.90664663</v>
      </c>
      <c r="I1829" s="2">
        <v>-1.0083842</v>
      </c>
      <c r="J1829" s="2">
        <v>-1.085757</v>
      </c>
      <c r="K1829" s="2">
        <v>-1.1932593</v>
      </c>
      <c r="L1829" s="2">
        <v>-0.3062577</v>
      </c>
      <c r="M1829" s="2">
        <v>-0.8171646</v>
      </c>
      <c r="N1829" s="2">
        <v>-5.9630832</v>
      </c>
      <c r="O1829" s="2">
        <v>-1.4566318</v>
      </c>
      <c r="P1829" s="2">
        <v>0.0</v>
      </c>
      <c r="Q1829" s="2">
        <v>0.0</v>
      </c>
      <c r="R1829" s="7">
        <v>0.0</v>
      </c>
      <c r="S1829" s="1">
        <v>0.0</v>
      </c>
      <c r="T1829" s="1">
        <v>0.0</v>
      </c>
      <c r="U1829" s="7">
        <v>0.0</v>
      </c>
      <c r="V1829" s="7"/>
      <c r="W1829" s="7"/>
      <c r="X1829" s="7"/>
      <c r="Y1829" s="7"/>
      <c r="Z1829" s="7"/>
    </row>
    <row r="1830">
      <c r="A1830" s="1" t="s">
        <v>1171</v>
      </c>
      <c r="B1830" s="2">
        <v>-0.5226028</v>
      </c>
      <c r="C1830" s="2">
        <v>0.28802065</v>
      </c>
      <c r="D1830" s="2">
        <v>0.9849577</v>
      </c>
      <c r="E1830" s="2">
        <v>0.12947575</v>
      </c>
      <c r="F1830" s="2">
        <v>0.82772091</v>
      </c>
      <c r="G1830" s="2">
        <v>0.95037238</v>
      </c>
      <c r="H1830" s="2">
        <v>-0.7043906</v>
      </c>
      <c r="I1830" s="2">
        <v>-0.7946775</v>
      </c>
      <c r="J1830" s="2">
        <v>0.91075145</v>
      </c>
      <c r="K1830" s="2">
        <v>0.15979818</v>
      </c>
      <c r="L1830" s="2">
        <v>-0.2546438</v>
      </c>
      <c r="M1830" s="2">
        <v>-0.8174301</v>
      </c>
      <c r="N1830" s="2">
        <v>-1.4943841</v>
      </c>
      <c r="O1830" s="2">
        <v>-0.3010247</v>
      </c>
      <c r="P1830" s="2">
        <v>0.0</v>
      </c>
      <c r="Q1830" s="2">
        <v>0.0</v>
      </c>
      <c r="R1830" s="7">
        <v>0.0</v>
      </c>
      <c r="S1830" s="1">
        <v>0.0</v>
      </c>
      <c r="T1830" s="1">
        <v>0.0</v>
      </c>
      <c r="U1830" s="7">
        <v>0.0</v>
      </c>
      <c r="V1830" s="7"/>
      <c r="W1830" s="7"/>
      <c r="X1830" s="7"/>
      <c r="Y1830" s="7"/>
      <c r="Z1830" s="7"/>
    </row>
    <row r="1831">
      <c r="A1831" s="1" t="s">
        <v>1153</v>
      </c>
      <c r="B1831" s="2">
        <v>-0.5529423</v>
      </c>
      <c r="C1831" s="2">
        <v>-0.8534361</v>
      </c>
      <c r="D1831" s="2">
        <v>0.0114775</v>
      </c>
      <c r="E1831" s="2">
        <v>0.16919121</v>
      </c>
      <c r="F1831" s="2">
        <v>0.23370493</v>
      </c>
      <c r="G1831" s="2">
        <v>-0.0037465</v>
      </c>
      <c r="H1831" s="2">
        <v>0.29675397</v>
      </c>
      <c r="I1831" s="2">
        <v>0.59441597</v>
      </c>
      <c r="J1831" s="2">
        <v>0.45192653</v>
      </c>
      <c r="K1831" s="2">
        <v>0.47121616</v>
      </c>
      <c r="L1831" s="2">
        <v>0.69650048</v>
      </c>
      <c r="M1831" s="2">
        <v>0.64636433</v>
      </c>
      <c r="N1831" s="2">
        <v>3.2731742</v>
      </c>
      <c r="O1831" s="2">
        <v>0.37552024</v>
      </c>
      <c r="P1831" s="2">
        <v>0.0</v>
      </c>
      <c r="Q1831" s="2">
        <v>0.0</v>
      </c>
      <c r="R1831" s="7">
        <v>0.0</v>
      </c>
      <c r="S1831" s="1">
        <v>0.0</v>
      </c>
      <c r="T1831" s="1">
        <v>0.0</v>
      </c>
      <c r="U1831" s="7">
        <v>0.0</v>
      </c>
      <c r="V1831" s="7"/>
      <c r="W1831" s="7"/>
      <c r="X1831" s="7"/>
      <c r="Y1831" s="7"/>
      <c r="Z1831" s="7"/>
    </row>
    <row r="1832">
      <c r="A1832" s="1" t="s">
        <v>1255</v>
      </c>
      <c r="B1832" s="2">
        <v>-0.5599437</v>
      </c>
      <c r="C1832" s="2">
        <v>-0.2853999</v>
      </c>
      <c r="D1832" s="2">
        <v>1.38358843</v>
      </c>
      <c r="E1832" s="2">
        <v>-0.4120987</v>
      </c>
      <c r="F1832" s="2">
        <v>-1.1300846</v>
      </c>
      <c r="G1832" s="2">
        <v>-0.5483541</v>
      </c>
      <c r="H1832" s="2">
        <v>0.75705032</v>
      </c>
      <c r="I1832" s="2">
        <v>-1.2220909</v>
      </c>
      <c r="J1832" s="2">
        <v>-0.4285213</v>
      </c>
      <c r="K1832" s="2">
        <v>-0.505992</v>
      </c>
      <c r="L1832" s="2">
        <v>-0.073</v>
      </c>
      <c r="M1832" s="2">
        <v>-0.6565701</v>
      </c>
      <c r="N1832" s="2">
        <v>-2.8488851</v>
      </c>
      <c r="O1832" s="2">
        <v>-1.1527406</v>
      </c>
      <c r="P1832" s="2">
        <v>0.0</v>
      </c>
      <c r="Q1832" s="2">
        <v>0.0</v>
      </c>
      <c r="R1832" s="7">
        <v>0.0</v>
      </c>
      <c r="S1832" s="1">
        <v>0.0</v>
      </c>
      <c r="T1832" s="1">
        <v>0.0</v>
      </c>
      <c r="U1832" s="7">
        <v>0.0</v>
      </c>
      <c r="V1832" s="7"/>
      <c r="W1832" s="7"/>
      <c r="X1832" s="7"/>
      <c r="Y1832" s="7"/>
      <c r="Z1832" s="7"/>
    </row>
    <row r="1833">
      <c r="A1833" s="1" t="s">
        <v>1162</v>
      </c>
      <c r="B1833" s="2">
        <v>-0.5669452</v>
      </c>
      <c r="C1833" s="2">
        <v>-0.7699806</v>
      </c>
      <c r="D1833" s="2">
        <v>1.11156145</v>
      </c>
      <c r="E1833" s="2">
        <v>0.06087632</v>
      </c>
      <c r="F1833" s="2">
        <v>0.47843061</v>
      </c>
      <c r="G1833" s="2">
        <v>-0.2275</v>
      </c>
      <c r="H1833" s="2">
        <v>0.23921693</v>
      </c>
      <c r="I1833" s="2">
        <v>-0.4741175</v>
      </c>
      <c r="J1833" s="2">
        <v>1.64239119</v>
      </c>
      <c r="K1833" s="2">
        <v>-0.1730969</v>
      </c>
      <c r="L1833" s="2">
        <v>-1.916817</v>
      </c>
      <c r="M1833" s="2">
        <v>-0.2448471</v>
      </c>
      <c r="N1833" s="2">
        <v>-4.8481943</v>
      </c>
      <c r="O1833" s="2">
        <v>-1.0183677</v>
      </c>
      <c r="P1833" s="2">
        <v>0.0</v>
      </c>
      <c r="Q1833" s="2">
        <v>0.0</v>
      </c>
      <c r="R1833" s="7">
        <v>0.0</v>
      </c>
      <c r="S1833" s="1">
        <v>0.0</v>
      </c>
      <c r="T1833" s="1">
        <v>0.0</v>
      </c>
      <c r="U1833" s="7">
        <v>0.0</v>
      </c>
      <c r="V1833" s="7"/>
      <c r="W1833" s="7"/>
      <c r="X1833" s="7"/>
      <c r="Y1833" s="7"/>
      <c r="Z1833" s="7"/>
    </row>
    <row r="1834">
      <c r="A1834" s="1" t="s">
        <v>1258</v>
      </c>
      <c r="B1834" s="2">
        <v>-0.629958</v>
      </c>
      <c r="C1834" s="2">
        <v>-1.2034111</v>
      </c>
      <c r="D1834" s="2">
        <v>-1.7233361</v>
      </c>
      <c r="E1834" s="2">
        <v>0.12947575</v>
      </c>
      <c r="F1834" s="2">
        <v>0.58077044</v>
      </c>
      <c r="G1834" s="2">
        <v>-1.1014053</v>
      </c>
      <c r="H1834" s="2">
        <v>1.14830221</v>
      </c>
      <c r="I1834" s="2">
        <v>0.06014924</v>
      </c>
      <c r="J1834" s="2">
        <v>0.87354943</v>
      </c>
      <c r="K1834" s="2">
        <v>-0.7529787</v>
      </c>
      <c r="L1834" s="2">
        <v>1.07791638</v>
      </c>
      <c r="M1834" s="2">
        <v>-0.1111297</v>
      </c>
      <c r="N1834" s="2">
        <v>-0.8957054</v>
      </c>
      <c r="O1834" s="2">
        <v>-0.0357868</v>
      </c>
      <c r="P1834" s="2">
        <v>0.0</v>
      </c>
      <c r="Q1834" s="2">
        <v>0.0</v>
      </c>
      <c r="R1834" s="7">
        <v>0.0</v>
      </c>
      <c r="S1834" s="1">
        <v>0.0</v>
      </c>
      <c r="T1834" s="1">
        <v>0.0</v>
      </c>
      <c r="U1834" s="7">
        <v>0.0</v>
      </c>
      <c r="V1834" s="7"/>
      <c r="W1834" s="7"/>
      <c r="X1834" s="7"/>
      <c r="Y1834" s="7"/>
      <c r="Z1834" s="7"/>
    </row>
    <row r="1835">
      <c r="A1835" s="1" t="s">
        <v>1170</v>
      </c>
      <c r="B1835" s="2">
        <v>-0.6439608</v>
      </c>
      <c r="C1835" s="2">
        <v>-0.7242146</v>
      </c>
      <c r="D1835" s="2">
        <v>-0.748145</v>
      </c>
      <c r="E1835" s="2">
        <v>0.15835972</v>
      </c>
      <c r="F1835" s="2">
        <v>-0.934304</v>
      </c>
      <c r="G1835" s="2">
        <v>0.10179765</v>
      </c>
      <c r="H1835" s="2">
        <v>0.41182806</v>
      </c>
      <c r="I1835" s="2">
        <v>-0.2604108</v>
      </c>
      <c r="J1835" s="2">
        <v>0.31551912</v>
      </c>
      <c r="K1835" s="2">
        <v>-0.3771294</v>
      </c>
      <c r="L1835" s="2">
        <v>-0.4589115</v>
      </c>
      <c r="M1835" s="2">
        <v>-1.256206</v>
      </c>
      <c r="N1835" s="2">
        <v>-8.1643244</v>
      </c>
      <c r="O1835" s="2">
        <v>-1.3319771</v>
      </c>
      <c r="P1835" s="2">
        <v>0.0</v>
      </c>
      <c r="Q1835" s="2">
        <v>0.0</v>
      </c>
      <c r="R1835" s="7">
        <v>0.0</v>
      </c>
      <c r="S1835" s="1">
        <v>0.0</v>
      </c>
      <c r="T1835" s="1">
        <v>0.0</v>
      </c>
      <c r="U1835" s="7">
        <v>0.0</v>
      </c>
      <c r="V1835" s="7"/>
      <c r="W1835" s="7"/>
      <c r="X1835" s="7"/>
      <c r="Y1835" s="7"/>
      <c r="Z1835" s="7"/>
    </row>
    <row r="1836">
      <c r="A1836" s="1" t="s">
        <v>1306</v>
      </c>
      <c r="B1836" s="2">
        <v>-0.6556298</v>
      </c>
      <c r="C1836" s="2">
        <v>-1.1361082</v>
      </c>
      <c r="D1836" s="2">
        <v>0.71121986</v>
      </c>
      <c r="E1836" s="2">
        <v>-3.8781753</v>
      </c>
      <c r="F1836" s="2">
        <v>0.77655099</v>
      </c>
      <c r="G1836" s="2">
        <v>-1.9921977</v>
      </c>
      <c r="H1836" s="2">
        <v>3.38073949</v>
      </c>
      <c r="I1836" s="2">
        <v>-3.0385978</v>
      </c>
      <c r="J1836" s="2">
        <v>-0.8377435</v>
      </c>
      <c r="K1836" s="2">
        <v>-1.9449579</v>
      </c>
      <c r="L1836" s="2">
        <v>1.70860289</v>
      </c>
      <c r="M1836" s="2">
        <v>-0.3212004</v>
      </c>
      <c r="N1836" s="2">
        <v>1.46189305</v>
      </c>
      <c r="O1836" s="2">
        <v>-0.960064</v>
      </c>
      <c r="P1836" s="2">
        <v>0.0</v>
      </c>
      <c r="Q1836" s="2">
        <v>0.0</v>
      </c>
      <c r="R1836" s="7">
        <v>0.0</v>
      </c>
      <c r="S1836" s="1">
        <v>0.0</v>
      </c>
      <c r="T1836" s="1">
        <v>1.0</v>
      </c>
      <c r="U1836" s="7">
        <v>1.0</v>
      </c>
      <c r="V1836" s="7"/>
      <c r="W1836" s="7"/>
      <c r="X1836" s="7"/>
      <c r="Y1836" s="7"/>
      <c r="Z1836" s="7"/>
    </row>
    <row r="1837">
      <c r="A1837" s="1" t="s">
        <v>1166</v>
      </c>
      <c r="B1837" s="2">
        <v>-0.6579636</v>
      </c>
      <c r="C1837" s="2">
        <v>-0.8749731</v>
      </c>
      <c r="D1837" s="2">
        <v>1.37503412</v>
      </c>
      <c r="E1837" s="2">
        <v>1.24150865</v>
      </c>
      <c r="F1837" s="2">
        <v>-0.4826739</v>
      </c>
      <c r="G1837" s="2">
        <v>0.93770709</v>
      </c>
      <c r="H1837" s="2">
        <v>-0.0944979</v>
      </c>
      <c r="I1837" s="2">
        <v>-1.0083842</v>
      </c>
      <c r="J1837" s="2">
        <v>0.87354943</v>
      </c>
      <c r="K1837" s="2">
        <v>-0.194574</v>
      </c>
      <c r="L1837" s="2">
        <v>-0.3891328</v>
      </c>
      <c r="M1837" s="2">
        <v>-0.4665812</v>
      </c>
      <c r="N1837" s="2">
        <v>-1.5532037</v>
      </c>
      <c r="O1837" s="2">
        <v>-0.7988816</v>
      </c>
      <c r="P1837" s="2">
        <v>0.0</v>
      </c>
      <c r="Q1837" s="2">
        <v>0.0</v>
      </c>
      <c r="R1837" s="7">
        <v>0.0</v>
      </c>
      <c r="S1837" s="1">
        <v>0.0</v>
      </c>
      <c r="T1837" s="1">
        <v>0.0</v>
      </c>
      <c r="U1837" s="7">
        <v>0.0</v>
      </c>
      <c r="V1837" s="7"/>
      <c r="W1837" s="7"/>
      <c r="X1837" s="7"/>
      <c r="Y1837" s="7"/>
      <c r="Z1837" s="7"/>
    </row>
    <row r="1838">
      <c r="A1838" s="1" t="s">
        <v>1186</v>
      </c>
      <c r="B1838" s="2">
        <v>-0.702306</v>
      </c>
      <c r="C1838" s="2">
        <v>0.21264143</v>
      </c>
      <c r="D1838" s="2">
        <v>-2.4025481</v>
      </c>
      <c r="E1838" s="2">
        <v>0.87684851</v>
      </c>
      <c r="F1838" s="2">
        <v>-0.108911</v>
      </c>
      <c r="G1838" s="2">
        <v>0.9968118</v>
      </c>
      <c r="H1838" s="2">
        <v>-0.6123313</v>
      </c>
      <c r="I1838" s="2">
        <v>0.48756263</v>
      </c>
      <c r="J1838" s="2">
        <v>0.87354943</v>
      </c>
      <c r="K1838" s="2">
        <v>0.91149677</v>
      </c>
      <c r="L1838" s="2">
        <v>-1.4664398</v>
      </c>
      <c r="M1838" s="2">
        <v>0.28876166</v>
      </c>
      <c r="N1838" s="2">
        <v>-8.214484</v>
      </c>
      <c r="O1838" s="2">
        <v>-0.3244168</v>
      </c>
      <c r="P1838" s="2">
        <v>0.0</v>
      </c>
      <c r="Q1838" s="2">
        <v>0.0</v>
      </c>
      <c r="R1838" s="7">
        <v>0.0</v>
      </c>
      <c r="S1838" s="1">
        <v>0.0</v>
      </c>
      <c r="T1838" s="1">
        <v>0.0</v>
      </c>
      <c r="U1838" s="7">
        <v>0.0</v>
      </c>
      <c r="V1838" s="7"/>
      <c r="W1838" s="7"/>
      <c r="X1838" s="7"/>
      <c r="Y1838" s="7"/>
      <c r="Z1838" s="7"/>
    </row>
    <row r="1839">
      <c r="A1839" s="1" t="s">
        <v>1247</v>
      </c>
      <c r="B1839" s="2">
        <v>-0.7116412</v>
      </c>
      <c r="C1839" s="2">
        <v>-0.9691971</v>
      </c>
      <c r="D1839" s="2">
        <v>0.60856817</v>
      </c>
      <c r="E1839" s="2">
        <v>0.36415802</v>
      </c>
      <c r="F1839" s="2">
        <v>0.25595271</v>
      </c>
      <c r="G1839" s="2">
        <v>-1.9668671</v>
      </c>
      <c r="H1839" s="2">
        <v>1.48201706</v>
      </c>
      <c r="I1839" s="2">
        <v>0.38070928</v>
      </c>
      <c r="J1839" s="2">
        <v>-0.7633395</v>
      </c>
      <c r="K1839" s="2">
        <v>-0.9355341</v>
      </c>
      <c r="L1839" s="2">
        <v>-0.1160791</v>
      </c>
      <c r="M1839" s="2">
        <v>-1.7793133</v>
      </c>
      <c r="N1839" s="2">
        <v>-4.497316</v>
      </c>
      <c r="O1839" s="2">
        <v>-1.1043195</v>
      </c>
      <c r="P1839" s="2">
        <v>0.0</v>
      </c>
      <c r="Q1839" s="2">
        <v>0.0</v>
      </c>
      <c r="R1839" s="7">
        <v>0.0</v>
      </c>
      <c r="S1839" s="1">
        <v>0.0</v>
      </c>
      <c r="T1839" s="1">
        <v>0.0</v>
      </c>
      <c r="U1839" s="7">
        <v>0.0</v>
      </c>
      <c r="V1839" s="7"/>
      <c r="W1839" s="7"/>
      <c r="X1839" s="7"/>
      <c r="Y1839" s="7"/>
      <c r="Z1839" s="7"/>
    </row>
    <row r="1840">
      <c r="A1840" s="1" t="s">
        <v>1177</v>
      </c>
      <c r="B1840" s="2">
        <v>-0.7116412</v>
      </c>
      <c r="C1840" s="2">
        <v>0.91259135</v>
      </c>
      <c r="D1840" s="2">
        <v>0.10386402</v>
      </c>
      <c r="E1840" s="2">
        <v>1.03571036</v>
      </c>
      <c r="F1840" s="2">
        <v>0.46285716</v>
      </c>
      <c r="G1840" s="2">
        <v>1.19945651</v>
      </c>
      <c r="H1840" s="2">
        <v>-1.4638796</v>
      </c>
      <c r="I1840" s="2">
        <v>1.44924275</v>
      </c>
      <c r="J1840" s="2">
        <v>1.34477503</v>
      </c>
      <c r="K1840" s="2">
        <v>1.34103882</v>
      </c>
      <c r="L1840" s="2">
        <v>-2.9648351</v>
      </c>
      <c r="M1840" s="2">
        <v>0.73815788</v>
      </c>
      <c r="N1840" s="2">
        <v>-5.5350562</v>
      </c>
      <c r="O1840" s="2">
        <v>-0.2017346</v>
      </c>
      <c r="P1840" s="2">
        <v>0.0</v>
      </c>
      <c r="Q1840" s="2">
        <v>0.0</v>
      </c>
      <c r="R1840" s="7">
        <v>0.0</v>
      </c>
      <c r="S1840" s="1">
        <v>0.0</v>
      </c>
      <c r="T1840" s="1">
        <v>0.0</v>
      </c>
      <c r="U1840" s="7">
        <v>0.0</v>
      </c>
      <c r="V1840" s="7"/>
      <c r="W1840" s="7"/>
      <c r="X1840" s="7"/>
      <c r="Y1840" s="7"/>
      <c r="Z1840" s="7"/>
    </row>
    <row r="1841">
      <c r="A1841" s="1" t="s">
        <v>1160</v>
      </c>
      <c r="B1841" s="2">
        <v>-0.7373131</v>
      </c>
      <c r="C1841" s="2">
        <v>0.59492177</v>
      </c>
      <c r="D1841" s="2">
        <v>1.19539367</v>
      </c>
      <c r="E1841" s="2">
        <v>-0.7984218</v>
      </c>
      <c r="F1841" s="2">
        <v>-0.5694403</v>
      </c>
      <c r="G1841" s="2">
        <v>0.10179765</v>
      </c>
      <c r="H1841" s="2">
        <v>0.23921693</v>
      </c>
      <c r="I1841" s="2">
        <v>-0.6878242</v>
      </c>
      <c r="J1841" s="2">
        <v>1.00995684</v>
      </c>
      <c r="K1841" s="2">
        <v>-0.5596848</v>
      </c>
      <c r="L1841" s="2">
        <v>1.5795644</v>
      </c>
      <c r="M1841" s="2">
        <v>-1.4502599</v>
      </c>
      <c r="N1841" s="2">
        <v>2.12343825</v>
      </c>
      <c r="O1841" s="2">
        <v>-0.6213249</v>
      </c>
      <c r="P1841" s="2">
        <v>0.0</v>
      </c>
      <c r="Q1841" s="2">
        <v>0.0</v>
      </c>
      <c r="R1841" s="7">
        <v>0.0</v>
      </c>
      <c r="S1841" s="1">
        <v>0.0</v>
      </c>
      <c r="T1841" s="1">
        <v>0.0</v>
      </c>
      <c r="U1841" s="7">
        <v>0.0</v>
      </c>
      <c r="V1841" s="7"/>
      <c r="W1841" s="7"/>
      <c r="X1841" s="7"/>
      <c r="Y1841" s="7"/>
      <c r="Z1841" s="7"/>
    </row>
    <row r="1842">
      <c r="A1842" s="1" t="s">
        <v>1175</v>
      </c>
      <c r="B1842" s="2">
        <v>-0.7653188</v>
      </c>
      <c r="C1842" s="2">
        <v>0.78875406</v>
      </c>
      <c r="D1842" s="2">
        <v>-1.3435248</v>
      </c>
      <c r="E1842" s="2">
        <v>-2.7336479</v>
      </c>
      <c r="F1842" s="2">
        <v>-0.9387536</v>
      </c>
      <c r="G1842" s="2">
        <v>-1.0043047</v>
      </c>
      <c r="H1842" s="2">
        <v>0.82609477</v>
      </c>
      <c r="I1842" s="2">
        <v>-0.7946775</v>
      </c>
      <c r="J1842" s="2">
        <v>-0.4285213</v>
      </c>
      <c r="K1842" s="2">
        <v>-0.9570112</v>
      </c>
      <c r="L1842" s="2">
        <v>-0.1054488</v>
      </c>
      <c r="M1842" s="2">
        <v>-1.3065643</v>
      </c>
      <c r="N1842" s="2">
        <v>-11.107982</v>
      </c>
      <c r="O1842" s="2">
        <v>-1.6296191</v>
      </c>
      <c r="P1842" s="2">
        <v>0.0</v>
      </c>
      <c r="Q1842" s="2">
        <v>0.0</v>
      </c>
      <c r="R1842" s="7">
        <v>0.0</v>
      </c>
      <c r="S1842" s="1">
        <v>0.0</v>
      </c>
      <c r="T1842" s="1">
        <v>0.0</v>
      </c>
      <c r="U1842" s="7">
        <v>0.0</v>
      </c>
      <c r="V1842" s="7"/>
      <c r="W1842" s="7"/>
      <c r="X1842" s="7"/>
      <c r="Y1842" s="7"/>
      <c r="Z1842" s="7"/>
    </row>
    <row r="1843">
      <c r="A1843" s="1" t="s">
        <v>1222</v>
      </c>
      <c r="B1843" s="2">
        <v>-0.8773415</v>
      </c>
      <c r="C1843" s="2">
        <v>0.96374154</v>
      </c>
      <c r="D1843" s="2">
        <v>0.7762326</v>
      </c>
      <c r="E1843" s="2">
        <v>-0.4879191</v>
      </c>
      <c r="F1843" s="2">
        <v>0.56074743</v>
      </c>
      <c r="G1843" s="2">
        <v>0.51130884</v>
      </c>
      <c r="H1843" s="2">
        <v>-0.4282128</v>
      </c>
      <c r="I1843" s="2">
        <v>0.59441597</v>
      </c>
      <c r="J1843" s="2">
        <v>0.14190969</v>
      </c>
      <c r="K1843" s="2">
        <v>0.95445097</v>
      </c>
      <c r="L1843" s="2">
        <v>0.50490832</v>
      </c>
      <c r="M1843" s="2">
        <v>0.75403454</v>
      </c>
      <c r="N1843" s="2">
        <v>4.3791224</v>
      </c>
      <c r="O1843" s="2">
        <v>0.60780674</v>
      </c>
      <c r="P1843" s="2">
        <v>0.0</v>
      </c>
      <c r="Q1843" s="2">
        <v>0.0</v>
      </c>
      <c r="R1843" s="7">
        <v>0.0</v>
      </c>
      <c r="S1843" s="1">
        <v>0.0</v>
      </c>
      <c r="T1843" s="1">
        <v>0.0</v>
      </c>
      <c r="U1843" s="7">
        <v>0.0</v>
      </c>
      <c r="V1843" s="7"/>
      <c r="W1843" s="7"/>
      <c r="X1843" s="7"/>
      <c r="Y1843" s="7"/>
      <c r="Z1843" s="7"/>
    </row>
    <row r="1844">
      <c r="A1844" s="1" t="s">
        <v>1192</v>
      </c>
      <c r="B1844" s="2">
        <v>-0.8890106</v>
      </c>
      <c r="C1844" s="2">
        <v>0.04303818</v>
      </c>
      <c r="D1844" s="2">
        <v>-0.9140986</v>
      </c>
      <c r="E1844" s="2">
        <v>-0.0293861</v>
      </c>
      <c r="F1844" s="2">
        <v>0.162512</v>
      </c>
      <c r="G1844" s="2">
        <v>0.19467648</v>
      </c>
      <c r="H1844" s="2">
        <v>-0.1175127</v>
      </c>
      <c r="I1844" s="2">
        <v>-0.4741175</v>
      </c>
      <c r="J1844" s="2">
        <v>0.50152923</v>
      </c>
      <c r="K1844" s="2">
        <v>-0.4737763</v>
      </c>
      <c r="L1844" s="2">
        <v>-0.4589115</v>
      </c>
      <c r="M1844" s="2">
        <v>0.01671083</v>
      </c>
      <c r="N1844" s="2">
        <v>-6.2450848</v>
      </c>
      <c r="O1844" s="2">
        <v>-0.5859165</v>
      </c>
      <c r="P1844" s="2">
        <v>0.0</v>
      </c>
      <c r="Q1844" s="2">
        <v>0.0</v>
      </c>
      <c r="R1844" s="7">
        <v>0.0</v>
      </c>
      <c r="S1844" s="1">
        <v>0.0</v>
      </c>
      <c r="T1844" s="1">
        <v>0.0</v>
      </c>
      <c r="U1844" s="7">
        <v>0.0</v>
      </c>
      <c r="V1844" s="7"/>
      <c r="W1844" s="7"/>
      <c r="X1844" s="7"/>
      <c r="Y1844" s="7"/>
      <c r="Z1844" s="7"/>
    </row>
    <row r="1845">
      <c r="A1845" s="1" t="s">
        <v>1179</v>
      </c>
      <c r="B1845" s="2">
        <v>-0.8913444</v>
      </c>
      <c r="C1845" s="2">
        <v>0.50877409</v>
      </c>
      <c r="D1845" s="2">
        <v>-0.1288131</v>
      </c>
      <c r="E1845" s="2">
        <v>0.95627943</v>
      </c>
      <c r="F1845" s="2">
        <v>-1.0922633</v>
      </c>
      <c r="G1845" s="2">
        <v>-1.4813642</v>
      </c>
      <c r="H1845" s="2">
        <v>1.35543557</v>
      </c>
      <c r="I1845" s="2">
        <v>-1.0083842</v>
      </c>
      <c r="J1845" s="2">
        <v>-0.0316997</v>
      </c>
      <c r="K1845" s="2">
        <v>-0.7422401</v>
      </c>
      <c r="L1845" s="2">
        <v>0.11030252</v>
      </c>
      <c r="M1845" s="2">
        <v>-0.5056838</v>
      </c>
      <c r="N1845" s="2">
        <v>-2.1823237</v>
      </c>
      <c r="O1845" s="2">
        <v>-0.8537303</v>
      </c>
      <c r="P1845" s="2">
        <v>0.0</v>
      </c>
      <c r="Q1845" s="2">
        <v>0.0</v>
      </c>
      <c r="R1845" s="7">
        <v>0.0</v>
      </c>
      <c r="S1845" s="1">
        <v>0.0</v>
      </c>
      <c r="T1845" s="1">
        <v>0.0</v>
      </c>
      <c r="U1845" s="7">
        <v>0.0</v>
      </c>
      <c r="V1845" s="7"/>
      <c r="W1845" s="7"/>
      <c r="X1845" s="7"/>
      <c r="Y1845" s="7"/>
      <c r="Z1845" s="7"/>
    </row>
    <row r="1846">
      <c r="A1846" s="1" t="s">
        <v>1268</v>
      </c>
      <c r="B1846" s="2">
        <v>-0.9123486</v>
      </c>
      <c r="C1846" s="2">
        <v>-0.944968</v>
      </c>
      <c r="D1846" s="2">
        <v>0.32627602</v>
      </c>
      <c r="E1846" s="2">
        <v>-2.7155954</v>
      </c>
      <c r="F1846" s="2">
        <v>-0.5049217</v>
      </c>
      <c r="G1846" s="2">
        <v>-0.0712947</v>
      </c>
      <c r="H1846" s="2">
        <v>0.56142437</v>
      </c>
      <c r="I1846" s="2">
        <v>-0.1535575</v>
      </c>
      <c r="J1846" s="2">
        <v>0.14190969</v>
      </c>
      <c r="K1846" s="2">
        <v>-0.8711027</v>
      </c>
      <c r="L1846" s="2">
        <v>-0.5842979</v>
      </c>
      <c r="M1846" s="2">
        <v>-1.7816235</v>
      </c>
      <c r="N1846" s="2">
        <v>-11.308376</v>
      </c>
      <c r="O1846" s="2">
        <v>-2.0708354</v>
      </c>
      <c r="P1846" s="2">
        <v>0.0</v>
      </c>
      <c r="Q1846" s="2">
        <v>0.0</v>
      </c>
      <c r="R1846" s="7">
        <v>0.0</v>
      </c>
      <c r="S1846" s="1">
        <v>0.0</v>
      </c>
      <c r="T1846" s="1">
        <v>0.0</v>
      </c>
      <c r="U1846" s="7">
        <v>0.0</v>
      </c>
      <c r="V1846" s="7"/>
      <c r="W1846" s="7"/>
      <c r="X1846" s="7"/>
      <c r="Y1846" s="7"/>
      <c r="Z1846" s="7"/>
    </row>
    <row r="1847">
      <c r="A1847" s="1" t="s">
        <v>1144</v>
      </c>
      <c r="B1847" s="2">
        <v>-0.9450219</v>
      </c>
      <c r="C1847" s="2">
        <v>-0.5303823</v>
      </c>
      <c r="D1847" s="2">
        <v>-0.3289839</v>
      </c>
      <c r="E1847" s="2">
        <v>1.21984567</v>
      </c>
      <c r="F1847" s="2">
        <v>-0.6161606</v>
      </c>
      <c r="G1847" s="2">
        <v>-0.4343665</v>
      </c>
      <c r="H1847" s="2">
        <v>0.41182806</v>
      </c>
      <c r="I1847" s="2">
        <v>-0.2604108</v>
      </c>
      <c r="J1847" s="2">
        <v>0.43952586</v>
      </c>
      <c r="K1847" s="2">
        <v>-0.6348546</v>
      </c>
      <c r="L1847" s="2">
        <v>-0.4589115</v>
      </c>
      <c r="M1847" s="2">
        <v>-0.4862087</v>
      </c>
      <c r="N1847" s="2">
        <v>-5.6886958</v>
      </c>
      <c r="O1847" s="2">
        <v>-0.945138</v>
      </c>
      <c r="P1847" s="2">
        <v>0.0</v>
      </c>
      <c r="Q1847" s="2">
        <v>0.0</v>
      </c>
      <c r="R1847" s="7">
        <v>0.0</v>
      </c>
      <c r="S1847" s="1">
        <v>0.0</v>
      </c>
      <c r="T1847" s="1">
        <v>0.0</v>
      </c>
      <c r="U1847" s="7">
        <v>0.0</v>
      </c>
      <c r="V1847" s="7"/>
      <c r="W1847" s="7"/>
      <c r="X1847" s="7"/>
      <c r="Y1847" s="7"/>
      <c r="Z1847" s="7"/>
    </row>
    <row r="1848">
      <c r="A1848" s="1" t="s">
        <v>1161</v>
      </c>
      <c r="B1848" s="2">
        <v>-0.9613586</v>
      </c>
      <c r="C1848" s="2">
        <v>1.74176279</v>
      </c>
      <c r="D1848" s="2">
        <v>-0.4726963</v>
      </c>
      <c r="E1848" s="2">
        <v>-1.4771952</v>
      </c>
      <c r="F1848" s="2">
        <v>-0.5738898</v>
      </c>
      <c r="G1848" s="2">
        <v>-0.6285677</v>
      </c>
      <c r="H1848" s="2">
        <v>-0.0484683</v>
      </c>
      <c r="I1848" s="2">
        <v>-0.0467041</v>
      </c>
      <c r="J1848" s="2">
        <v>1.00995684</v>
      </c>
      <c r="K1848" s="2">
        <v>-0.4952535</v>
      </c>
      <c r="L1848" s="2">
        <v>0.42202573</v>
      </c>
      <c r="M1848" s="2">
        <v>0.09918506</v>
      </c>
      <c r="N1848" s="2">
        <v>-2.1094351</v>
      </c>
      <c r="O1848" s="2">
        <v>-0.4150034</v>
      </c>
      <c r="P1848" s="2">
        <v>0.0</v>
      </c>
      <c r="Q1848" s="2">
        <v>0.0</v>
      </c>
      <c r="R1848" s="7">
        <v>0.0</v>
      </c>
      <c r="S1848" s="1">
        <v>0.0</v>
      </c>
      <c r="T1848" s="1">
        <v>0.0</v>
      </c>
      <c r="U1848" s="7">
        <v>0.0</v>
      </c>
      <c r="V1848" s="7"/>
      <c r="W1848" s="7"/>
      <c r="X1848" s="7"/>
      <c r="Y1848" s="7"/>
      <c r="Z1848" s="7"/>
    </row>
    <row r="1849">
      <c r="A1849" s="1" t="s">
        <v>1124</v>
      </c>
      <c r="B1849" s="2">
        <v>-0.9753614</v>
      </c>
      <c r="C1849" s="2">
        <v>0.72145118</v>
      </c>
      <c r="D1849" s="2">
        <v>-0.3991293</v>
      </c>
      <c r="E1849" s="2">
        <v>-0.7370434</v>
      </c>
      <c r="F1849" s="2">
        <v>-0.6339589</v>
      </c>
      <c r="G1849" s="2">
        <v>0.10179765</v>
      </c>
      <c r="H1849" s="2">
        <v>0.11263543</v>
      </c>
      <c r="I1849" s="2">
        <v>-0.5809708</v>
      </c>
      <c r="J1849" s="2">
        <v>-1.5817839</v>
      </c>
      <c r="K1849" s="2">
        <v>-0.291221</v>
      </c>
      <c r="L1849" s="2">
        <v>0.12108153</v>
      </c>
      <c r="M1849" s="2">
        <v>-1.3822985</v>
      </c>
      <c r="N1849" s="2">
        <v>-8.4287925</v>
      </c>
      <c r="O1849" s="2">
        <v>-1.1267725</v>
      </c>
      <c r="P1849" s="2">
        <v>0.0</v>
      </c>
      <c r="Q1849" s="2">
        <v>0.0</v>
      </c>
      <c r="R1849" s="7">
        <v>0.0</v>
      </c>
      <c r="S1849" s="1">
        <v>0.0</v>
      </c>
      <c r="T1849" s="1">
        <v>0.0</v>
      </c>
      <c r="U1849" s="7">
        <v>0.0</v>
      </c>
      <c r="V1849" s="7"/>
      <c r="W1849" s="7"/>
      <c r="X1849" s="7"/>
      <c r="Y1849" s="7"/>
      <c r="Z1849" s="7"/>
    </row>
    <row r="1850">
      <c r="A1850" s="1" t="s">
        <v>1180</v>
      </c>
      <c r="B1850" s="2">
        <v>-0.9776952</v>
      </c>
      <c r="C1850" s="2">
        <v>-0.8049781</v>
      </c>
      <c r="D1850" s="2">
        <v>1.7582671</v>
      </c>
      <c r="E1850" s="2">
        <v>-0.632339</v>
      </c>
      <c r="F1850" s="2">
        <v>0.97233154</v>
      </c>
      <c r="G1850" s="2">
        <v>0.10179765</v>
      </c>
      <c r="H1850" s="2">
        <v>-0.1290202</v>
      </c>
      <c r="I1850" s="2">
        <v>-0.1535575</v>
      </c>
      <c r="J1850" s="2">
        <v>0.91075145</v>
      </c>
      <c r="K1850" s="2">
        <v>-0.0657114</v>
      </c>
      <c r="L1850" s="2">
        <v>-2.0275122</v>
      </c>
      <c r="M1850" s="2">
        <v>-0.3710639</v>
      </c>
      <c r="N1850" s="2">
        <v>-6.7024706</v>
      </c>
      <c r="O1850" s="2">
        <v>-1.1579706</v>
      </c>
      <c r="P1850" s="2">
        <v>0.0</v>
      </c>
      <c r="Q1850" s="2">
        <v>0.0</v>
      </c>
      <c r="R1850" s="7">
        <v>0.0</v>
      </c>
      <c r="S1850" s="1">
        <v>0.0</v>
      </c>
      <c r="T1850" s="1">
        <v>0.0</v>
      </c>
      <c r="U1850" s="7">
        <v>0.0</v>
      </c>
      <c r="V1850" s="7"/>
      <c r="W1850" s="7"/>
      <c r="X1850" s="7"/>
      <c r="Y1850" s="7"/>
      <c r="Z1850" s="7"/>
    </row>
    <row r="1851">
      <c r="A1851" s="1" t="s">
        <v>1190</v>
      </c>
      <c r="B1851" s="2">
        <v>-1.0150362</v>
      </c>
      <c r="C1851" s="2">
        <v>-1.2841745</v>
      </c>
      <c r="D1851" s="2">
        <v>-0.2331757</v>
      </c>
      <c r="E1851" s="2">
        <v>-0.1990794</v>
      </c>
      <c r="F1851" s="2">
        <v>1.21705722</v>
      </c>
      <c r="G1851" s="2">
        <v>-0.0501859</v>
      </c>
      <c r="H1851" s="2">
        <v>-0.0024387</v>
      </c>
      <c r="I1851" s="2">
        <v>0.59441597</v>
      </c>
      <c r="J1851" s="2">
        <v>1.5927885</v>
      </c>
      <c r="K1851" s="2">
        <v>-0.602639</v>
      </c>
      <c r="L1851" s="2">
        <v>0.60675635</v>
      </c>
      <c r="M1851" s="2">
        <v>-0.44372</v>
      </c>
      <c r="N1851" s="2">
        <v>-1.9598512</v>
      </c>
      <c r="O1851" s="2">
        <v>-0.2432703</v>
      </c>
      <c r="P1851" s="2">
        <v>0.0</v>
      </c>
      <c r="Q1851" s="2">
        <v>0.0</v>
      </c>
      <c r="R1851" s="7">
        <v>0.0</v>
      </c>
      <c r="S1851" s="1">
        <v>0.0</v>
      </c>
      <c r="T1851" s="1">
        <v>0.0</v>
      </c>
      <c r="U1851" s="7">
        <v>0.0</v>
      </c>
      <c r="V1851" s="7"/>
      <c r="W1851" s="7"/>
      <c r="X1851" s="7"/>
      <c r="Y1851" s="7"/>
      <c r="Z1851" s="7"/>
    </row>
    <row r="1852">
      <c r="A1852" s="1" t="s">
        <v>1204</v>
      </c>
      <c r="B1852" s="2">
        <v>-1.0477095</v>
      </c>
      <c r="C1852" s="2">
        <v>0.25840739</v>
      </c>
      <c r="D1852" s="2">
        <v>-1.8208552</v>
      </c>
      <c r="E1852" s="2">
        <v>-0.4482037</v>
      </c>
      <c r="F1852" s="2">
        <v>-0.320265</v>
      </c>
      <c r="G1852" s="2">
        <v>-0.3752618</v>
      </c>
      <c r="H1852" s="2">
        <v>0.50388733</v>
      </c>
      <c r="I1852" s="2">
        <v>0.70126932</v>
      </c>
      <c r="J1852" s="2">
        <v>-0.1681071</v>
      </c>
      <c r="K1852" s="2">
        <v>-0.602639</v>
      </c>
      <c r="L1852" s="2">
        <v>-1.5206918</v>
      </c>
      <c r="M1852" s="2">
        <v>-0.4270714</v>
      </c>
      <c r="N1852" s="2">
        <v>-11.514991</v>
      </c>
      <c r="O1852" s="2">
        <v>-1.2608553</v>
      </c>
      <c r="P1852" s="2">
        <v>0.0</v>
      </c>
      <c r="Q1852" s="2">
        <v>0.0</v>
      </c>
      <c r="R1852" s="7">
        <v>0.0</v>
      </c>
      <c r="S1852" s="1">
        <v>0.0</v>
      </c>
      <c r="T1852" s="1">
        <v>0.0</v>
      </c>
      <c r="U1852" s="7">
        <v>0.0</v>
      </c>
      <c r="V1852" s="7"/>
      <c r="W1852" s="7"/>
      <c r="X1852" s="7"/>
      <c r="Y1852" s="7"/>
      <c r="Z1852" s="7"/>
    </row>
    <row r="1853">
      <c r="A1853" s="1" t="s">
        <v>1262</v>
      </c>
      <c r="B1853" s="2">
        <v>-1.0477095</v>
      </c>
      <c r="C1853" s="2">
        <v>-1.4510857</v>
      </c>
      <c r="D1853" s="2">
        <v>1.97725737</v>
      </c>
      <c r="E1853" s="2">
        <v>0.73964965</v>
      </c>
      <c r="F1853" s="2">
        <v>2.0758219</v>
      </c>
      <c r="G1853" s="2">
        <v>-0.0755165</v>
      </c>
      <c r="H1853" s="2">
        <v>-0.3361535</v>
      </c>
      <c r="I1853" s="2">
        <v>1.5560961</v>
      </c>
      <c r="J1853" s="2">
        <v>0.7495427</v>
      </c>
      <c r="K1853" s="2">
        <v>-0.0657114</v>
      </c>
      <c r="L1853" s="2">
        <v>-0.08675</v>
      </c>
      <c r="M1853" s="2">
        <v>0.31713502</v>
      </c>
      <c r="N1853" s="2">
        <v>2.98019995</v>
      </c>
      <c r="O1853" s="2">
        <v>0.35108569</v>
      </c>
      <c r="P1853" s="2">
        <v>0.0</v>
      </c>
      <c r="Q1853" s="2">
        <v>0.0</v>
      </c>
      <c r="R1853" s="7">
        <v>0.0</v>
      </c>
      <c r="S1853" s="1">
        <v>0.0</v>
      </c>
      <c r="T1853" s="1">
        <v>0.0</v>
      </c>
      <c r="U1853" s="7">
        <v>0.0</v>
      </c>
      <c r="V1853" s="7"/>
      <c r="W1853" s="7"/>
      <c r="X1853" s="7"/>
      <c r="Y1853" s="7"/>
      <c r="Z1853" s="7"/>
    </row>
    <row r="1854">
      <c r="A1854" s="1" t="s">
        <v>1233</v>
      </c>
      <c r="B1854" s="2">
        <v>-1.0827166</v>
      </c>
      <c r="C1854" s="2">
        <v>-0.6569117</v>
      </c>
      <c r="D1854" s="2">
        <v>-2.1869795</v>
      </c>
      <c r="E1854" s="2">
        <v>0.71437617</v>
      </c>
      <c r="F1854" s="2">
        <v>0.6697616</v>
      </c>
      <c r="G1854" s="2">
        <v>0.84482826</v>
      </c>
      <c r="H1854" s="2">
        <v>-0.5663017</v>
      </c>
      <c r="I1854" s="2">
        <v>0.59441597</v>
      </c>
      <c r="J1854" s="2">
        <v>1.29517233</v>
      </c>
      <c r="K1854" s="2">
        <v>0.11684397</v>
      </c>
      <c r="L1854" s="2">
        <v>-1.034873</v>
      </c>
      <c r="M1854" s="2">
        <v>-1.3796301</v>
      </c>
      <c r="N1854" s="2">
        <v>-11.934862</v>
      </c>
      <c r="O1854" s="2">
        <v>-0.9676555</v>
      </c>
      <c r="P1854" s="2">
        <v>0.0</v>
      </c>
      <c r="Q1854" s="2">
        <v>0.0</v>
      </c>
      <c r="R1854" s="7">
        <v>0.0</v>
      </c>
      <c r="S1854" s="1">
        <v>0.0</v>
      </c>
      <c r="T1854" s="1">
        <v>0.0</v>
      </c>
      <c r="U1854" s="7">
        <v>0.0</v>
      </c>
      <c r="V1854" s="7"/>
      <c r="W1854" s="7"/>
      <c r="X1854" s="7"/>
      <c r="Y1854" s="7"/>
      <c r="Z1854" s="7"/>
    </row>
    <row r="1855">
      <c r="A1855" s="1" t="s">
        <v>1164</v>
      </c>
      <c r="B1855" s="2">
        <v>-1.1153899</v>
      </c>
      <c r="C1855" s="2">
        <v>0.02419338</v>
      </c>
      <c r="D1855" s="2">
        <v>0.49394045</v>
      </c>
      <c r="E1855" s="2">
        <v>0.62050327</v>
      </c>
      <c r="F1855" s="2">
        <v>0.31824653</v>
      </c>
      <c r="G1855" s="2">
        <v>0.18623295</v>
      </c>
      <c r="H1855" s="2">
        <v>0.2046947</v>
      </c>
      <c r="I1855" s="2">
        <v>-0.5809708</v>
      </c>
      <c r="J1855" s="2">
        <v>-0.1805078</v>
      </c>
      <c r="K1855" s="2">
        <v>-0.0657114</v>
      </c>
      <c r="L1855" s="2">
        <v>0.3095473</v>
      </c>
      <c r="M1855" s="2">
        <v>-0.9418896</v>
      </c>
      <c r="N1855" s="2">
        <v>-2.3652592</v>
      </c>
      <c r="O1855" s="2">
        <v>-0.5280055</v>
      </c>
      <c r="P1855" s="2">
        <v>0.0</v>
      </c>
      <c r="Q1855" s="2">
        <v>0.0</v>
      </c>
      <c r="R1855" s="7">
        <v>0.0</v>
      </c>
      <c r="S1855" s="1">
        <v>0.0</v>
      </c>
      <c r="T1855" s="1">
        <v>0.0</v>
      </c>
      <c r="U1855" s="7">
        <v>0.0</v>
      </c>
      <c r="V1855" s="7"/>
      <c r="W1855" s="7"/>
      <c r="X1855" s="7"/>
      <c r="Y1855" s="7"/>
      <c r="Z1855" s="7"/>
    </row>
    <row r="1856">
      <c r="A1856" s="1" t="s">
        <v>1185</v>
      </c>
      <c r="B1856" s="2">
        <v>-1.1223913</v>
      </c>
      <c r="C1856" s="2">
        <v>0.23956258</v>
      </c>
      <c r="D1856" s="2">
        <v>0.92165582</v>
      </c>
      <c r="E1856" s="2">
        <v>-1.2244604</v>
      </c>
      <c r="F1856" s="2">
        <v>-0.6094863</v>
      </c>
      <c r="G1856" s="2">
        <v>-0.1472865</v>
      </c>
      <c r="H1856" s="2">
        <v>0.42333546</v>
      </c>
      <c r="I1856" s="2">
        <v>-0.6878242</v>
      </c>
      <c r="J1856" s="2">
        <v>1.13396358</v>
      </c>
      <c r="K1856" s="2">
        <v>-0.8925798</v>
      </c>
      <c r="L1856" s="2">
        <v>-0.6810394</v>
      </c>
      <c r="M1856" s="2">
        <v>-0.3118432</v>
      </c>
      <c r="N1856" s="2">
        <v>-4.9889903</v>
      </c>
      <c r="O1856" s="2">
        <v>-1.3590966</v>
      </c>
      <c r="P1856" s="2">
        <v>0.0</v>
      </c>
      <c r="Q1856" s="2">
        <v>0.0</v>
      </c>
      <c r="R1856" s="7">
        <v>0.0</v>
      </c>
      <c r="S1856" s="1">
        <v>0.0</v>
      </c>
      <c r="T1856" s="1">
        <v>0.0</v>
      </c>
      <c r="U1856" s="7">
        <v>0.0</v>
      </c>
      <c r="V1856" s="7"/>
      <c r="W1856" s="7"/>
      <c r="X1856" s="7"/>
      <c r="Y1856" s="7"/>
      <c r="Z1856" s="7"/>
    </row>
    <row r="1857">
      <c r="A1857" s="1" t="s">
        <v>1157</v>
      </c>
      <c r="B1857" s="2">
        <v>-1.1994069</v>
      </c>
      <c r="C1857" s="2">
        <v>0.5276189</v>
      </c>
      <c r="D1857" s="2">
        <v>-0.8148686</v>
      </c>
      <c r="E1857" s="2">
        <v>-0.7875903</v>
      </c>
      <c r="F1857" s="2">
        <v>-2.5161219</v>
      </c>
      <c r="G1857" s="2">
        <v>-1.7262265</v>
      </c>
      <c r="H1857" s="2">
        <v>1.34392816</v>
      </c>
      <c r="I1857" s="2">
        <v>0.16700258</v>
      </c>
      <c r="J1857" s="2">
        <v>-2.0902115</v>
      </c>
      <c r="K1857" s="2">
        <v>-1.2791677</v>
      </c>
      <c r="L1857" s="2">
        <v>-0.4589115</v>
      </c>
      <c r="M1857" s="2">
        <v>-1.9911596</v>
      </c>
      <c r="N1857" s="2">
        <v>-13.996114</v>
      </c>
      <c r="O1857" s="2">
        <v>-2.3786556</v>
      </c>
      <c r="P1857" s="2">
        <v>0.0</v>
      </c>
      <c r="Q1857" s="2">
        <v>0.0</v>
      </c>
      <c r="R1857" s="7">
        <v>0.0</v>
      </c>
      <c r="S1857" s="1">
        <v>0.0</v>
      </c>
      <c r="T1857" s="1">
        <v>0.0</v>
      </c>
      <c r="U1857" s="7">
        <v>0.0</v>
      </c>
      <c r="V1857" s="7"/>
      <c r="W1857" s="7"/>
      <c r="X1857" s="7"/>
      <c r="Y1857" s="7"/>
      <c r="Z1857" s="7"/>
    </row>
    <row r="1858">
      <c r="A1858" s="1" t="s">
        <v>1285</v>
      </c>
      <c r="B1858" s="2">
        <v>-1.2764226</v>
      </c>
      <c r="C1858" s="2">
        <v>-1.5829993</v>
      </c>
      <c r="D1858" s="2">
        <v>-0.1407892</v>
      </c>
      <c r="E1858" s="2">
        <v>3.68220425</v>
      </c>
      <c r="F1858" s="2">
        <v>1.12584129</v>
      </c>
      <c r="G1858" s="2">
        <v>-1.215393</v>
      </c>
      <c r="H1858" s="2">
        <v>1.96532823</v>
      </c>
      <c r="I1858" s="2">
        <v>-1.863211</v>
      </c>
      <c r="J1858" s="2">
        <v>0.57593327</v>
      </c>
      <c r="K1858" s="2">
        <v>-1.0107039</v>
      </c>
      <c r="L1858" s="2">
        <v>4.88364562</v>
      </c>
      <c r="M1858" s="2">
        <v>0.57704622</v>
      </c>
      <c r="N1858" s="2">
        <v>16.5103398</v>
      </c>
      <c r="O1858" s="2">
        <v>1.67439982</v>
      </c>
      <c r="P1858" s="2">
        <v>0.0</v>
      </c>
      <c r="Q1858" s="2">
        <v>0.0</v>
      </c>
      <c r="R1858" s="7">
        <v>0.0</v>
      </c>
      <c r="S1858" s="1">
        <v>0.0</v>
      </c>
      <c r="T1858" s="1">
        <v>0.0</v>
      </c>
      <c r="U1858" s="7">
        <v>0.0</v>
      </c>
      <c r="V1858" s="7"/>
      <c r="W1858" s="7"/>
      <c r="X1858" s="7"/>
      <c r="Y1858" s="7"/>
      <c r="Z1858" s="7"/>
    </row>
    <row r="1859">
      <c r="A1859" s="1" t="s">
        <v>1191</v>
      </c>
      <c r="B1859" s="2">
        <v>-1.283424</v>
      </c>
      <c r="C1859" s="2">
        <v>-3.1498103</v>
      </c>
      <c r="D1859" s="2">
        <v>-3.5761991</v>
      </c>
      <c r="E1859" s="2">
        <v>-1.8851813</v>
      </c>
      <c r="F1859" s="2">
        <v>0.68533505</v>
      </c>
      <c r="G1859" s="2">
        <v>-3.3304971</v>
      </c>
      <c r="H1859" s="2">
        <v>2.63275793</v>
      </c>
      <c r="I1859" s="2">
        <v>-1.9700644</v>
      </c>
      <c r="J1859" s="2">
        <v>0.88595011</v>
      </c>
      <c r="K1859" s="2">
        <v>-2.2134217</v>
      </c>
      <c r="L1859" s="2">
        <v>0.48221724</v>
      </c>
      <c r="M1859" s="2">
        <v>-2.4919121</v>
      </c>
      <c r="N1859" s="2">
        <v>-19.194164</v>
      </c>
      <c r="O1859" s="2">
        <v>-2.3892992</v>
      </c>
      <c r="P1859" s="2">
        <v>0.0</v>
      </c>
      <c r="Q1859" s="2">
        <v>0.0</v>
      </c>
      <c r="R1859" s="7">
        <v>0.0</v>
      </c>
      <c r="S1859" s="1">
        <v>0.0</v>
      </c>
      <c r="T1859" s="1">
        <v>0.0</v>
      </c>
      <c r="U1859" s="7">
        <v>0.0</v>
      </c>
      <c r="V1859" s="7"/>
      <c r="W1859" s="7"/>
      <c r="X1859" s="7"/>
      <c r="Y1859" s="7"/>
      <c r="Z1859" s="7"/>
    </row>
    <row r="1860">
      <c r="A1860" s="1" t="s">
        <v>1130</v>
      </c>
      <c r="B1860" s="2">
        <v>-1.2904254</v>
      </c>
      <c r="C1860" s="2">
        <v>-2.8186801</v>
      </c>
      <c r="D1860" s="2">
        <v>-2.7532747</v>
      </c>
      <c r="E1860" s="2">
        <v>0.05726582</v>
      </c>
      <c r="F1860" s="2">
        <v>-0.8186155</v>
      </c>
      <c r="G1860" s="2">
        <v>-2.2412818</v>
      </c>
      <c r="H1860" s="2">
        <v>2.92044315</v>
      </c>
      <c r="I1860" s="2">
        <v>-3.4660112</v>
      </c>
      <c r="J1860" s="2">
        <v>-1.2965684</v>
      </c>
      <c r="K1860" s="2">
        <v>-2.7503492</v>
      </c>
      <c r="L1860" s="2">
        <v>0.55283193</v>
      </c>
      <c r="M1860" s="2">
        <v>-1.7545721</v>
      </c>
      <c r="N1860" s="2">
        <v>-17.210725</v>
      </c>
      <c r="O1860" s="2">
        <v>-2.5016738</v>
      </c>
      <c r="P1860" s="2">
        <v>0.0</v>
      </c>
      <c r="Q1860" s="2">
        <v>0.0</v>
      </c>
      <c r="R1860" s="7">
        <v>0.0</v>
      </c>
      <c r="S1860" s="1">
        <v>0.0</v>
      </c>
      <c r="T1860" s="1">
        <v>0.0</v>
      </c>
      <c r="U1860" s="7">
        <v>0.0</v>
      </c>
      <c r="V1860" s="7"/>
      <c r="W1860" s="7"/>
      <c r="X1860" s="7"/>
      <c r="Y1860" s="7"/>
      <c r="Z1860" s="7"/>
    </row>
    <row r="1861">
      <c r="A1861" s="1" t="s">
        <v>1187</v>
      </c>
      <c r="B1861" s="2">
        <v>-1.3254325</v>
      </c>
      <c r="C1861" s="2">
        <v>-0.4496189</v>
      </c>
      <c r="D1861" s="2">
        <v>0.20993744</v>
      </c>
      <c r="E1861" s="2">
        <v>1.34621305</v>
      </c>
      <c r="F1861" s="2">
        <v>0.23370493</v>
      </c>
      <c r="G1861" s="2">
        <v>-0.5990153</v>
      </c>
      <c r="H1861" s="2">
        <v>0.75705032</v>
      </c>
      <c r="I1861" s="2">
        <v>-1.2220909</v>
      </c>
      <c r="J1861" s="2">
        <v>-0.7137368</v>
      </c>
      <c r="K1861" s="2">
        <v>-0.8281485</v>
      </c>
      <c r="L1861" s="2">
        <v>-0.1199869</v>
      </c>
      <c r="M1861" s="2">
        <v>-0.0371834</v>
      </c>
      <c r="N1861" s="2">
        <v>-4.177101</v>
      </c>
      <c r="O1861" s="2">
        <v>-0.6535837</v>
      </c>
      <c r="P1861" s="2">
        <v>0.0</v>
      </c>
      <c r="Q1861" s="2">
        <v>0.0</v>
      </c>
      <c r="R1861" s="7">
        <v>0.0</v>
      </c>
      <c r="S1861" s="1">
        <v>0.0</v>
      </c>
      <c r="T1861" s="1">
        <v>0.0</v>
      </c>
      <c r="U1861" s="7">
        <v>0.0</v>
      </c>
      <c r="V1861" s="7"/>
      <c r="W1861" s="7"/>
      <c r="X1861" s="7"/>
      <c r="Y1861" s="7"/>
      <c r="Z1861" s="7"/>
    </row>
    <row r="1862">
      <c r="A1862" s="1" t="s">
        <v>1259</v>
      </c>
      <c r="B1862" s="2">
        <v>-1.3954467</v>
      </c>
      <c r="C1862" s="2">
        <v>0.53838736</v>
      </c>
      <c r="D1862" s="2">
        <v>-0.6660237</v>
      </c>
      <c r="E1862" s="2">
        <v>0.24140114</v>
      </c>
      <c r="F1862" s="2">
        <v>0.35606777</v>
      </c>
      <c r="G1862" s="2">
        <v>0.49442178</v>
      </c>
      <c r="H1862" s="2">
        <v>-0.0024387</v>
      </c>
      <c r="I1862" s="2">
        <v>0.38070928</v>
      </c>
      <c r="J1862" s="2">
        <v>-0.4285213</v>
      </c>
      <c r="K1862" s="2">
        <v>-0.505992</v>
      </c>
      <c r="L1862" s="2">
        <v>-0.474042</v>
      </c>
      <c r="M1862" s="2">
        <v>-0.3805295</v>
      </c>
      <c r="N1862" s="2">
        <v>-6.363221</v>
      </c>
      <c r="O1862" s="2">
        <v>-0.6687923</v>
      </c>
      <c r="P1862" s="2">
        <v>0.0</v>
      </c>
      <c r="Q1862" s="2">
        <v>0.0</v>
      </c>
      <c r="R1862" s="7">
        <v>0.0</v>
      </c>
      <c r="S1862" s="1">
        <v>0.0</v>
      </c>
      <c r="T1862" s="1">
        <v>1.0</v>
      </c>
      <c r="U1862" s="7">
        <v>1.0</v>
      </c>
      <c r="V1862" s="7"/>
      <c r="W1862" s="7"/>
      <c r="X1862" s="7"/>
      <c r="Y1862" s="7"/>
      <c r="Z1862" s="7"/>
    </row>
    <row r="1863">
      <c r="A1863" s="1" t="s">
        <v>1181</v>
      </c>
      <c r="B1863" s="2">
        <v>-1.4257862</v>
      </c>
      <c r="C1863" s="2">
        <v>-0.008112</v>
      </c>
      <c r="D1863" s="2">
        <v>1.31344311</v>
      </c>
      <c r="E1863" s="2">
        <v>-1.8599078</v>
      </c>
      <c r="F1863" s="2">
        <v>1.25042891</v>
      </c>
      <c r="G1863" s="2">
        <v>0.74350591</v>
      </c>
      <c r="H1863" s="2">
        <v>-0.5432869</v>
      </c>
      <c r="I1863" s="2">
        <v>0.16700258</v>
      </c>
      <c r="J1863" s="2">
        <v>0.47672788</v>
      </c>
      <c r="K1863" s="2">
        <v>0.38530775</v>
      </c>
      <c r="L1863" s="2">
        <v>-0.1161057</v>
      </c>
      <c r="M1863" s="2">
        <v>-0.6124429</v>
      </c>
      <c r="N1863" s="2">
        <v>-3.7026387</v>
      </c>
      <c r="O1863" s="2">
        <v>-0.5915857</v>
      </c>
      <c r="P1863" s="2">
        <v>0.0</v>
      </c>
      <c r="Q1863" s="2">
        <v>0.0</v>
      </c>
      <c r="R1863" s="7">
        <v>0.0</v>
      </c>
      <c r="S1863" s="1">
        <v>0.0</v>
      </c>
      <c r="T1863" s="1">
        <v>0.0</v>
      </c>
      <c r="U1863" s="7">
        <v>0.0</v>
      </c>
      <c r="V1863" s="7"/>
      <c r="W1863" s="7"/>
      <c r="X1863" s="7"/>
      <c r="Y1863" s="7"/>
      <c r="Z1863" s="7"/>
    </row>
    <row r="1864">
      <c r="A1864" s="1" t="s">
        <v>1178</v>
      </c>
      <c r="B1864" s="2">
        <v>-1.465461</v>
      </c>
      <c r="C1864" s="2">
        <v>-0.1777153</v>
      </c>
      <c r="D1864" s="2">
        <v>0.50762734</v>
      </c>
      <c r="E1864" s="2">
        <v>-0.4662562</v>
      </c>
      <c r="F1864" s="2">
        <v>0.30044829</v>
      </c>
      <c r="G1864" s="2">
        <v>0.51975237</v>
      </c>
      <c r="H1864" s="2">
        <v>0.11263543</v>
      </c>
      <c r="I1864" s="2">
        <v>-0.2604108</v>
      </c>
      <c r="J1864" s="2">
        <v>-0.0192991</v>
      </c>
      <c r="K1864" s="2">
        <v>0.34235355</v>
      </c>
      <c r="L1864" s="2">
        <v>-0.6225548</v>
      </c>
      <c r="M1864" s="2">
        <v>0.20562955</v>
      </c>
      <c r="N1864" s="2">
        <v>-4.349612</v>
      </c>
      <c r="O1864" s="2">
        <v>-0.6694534</v>
      </c>
      <c r="P1864" s="2">
        <v>0.0</v>
      </c>
      <c r="Q1864" s="2">
        <v>0.0</v>
      </c>
      <c r="R1864" s="7">
        <v>0.0</v>
      </c>
      <c r="S1864" s="1">
        <v>0.0</v>
      </c>
      <c r="T1864" s="1">
        <v>0.0</v>
      </c>
      <c r="U1864" s="7">
        <v>0.0</v>
      </c>
      <c r="V1864" s="7"/>
      <c r="W1864" s="7"/>
      <c r="X1864" s="7"/>
      <c r="Y1864" s="7"/>
      <c r="Z1864" s="7"/>
    </row>
    <row r="1865">
      <c r="A1865" s="1" t="s">
        <v>1279</v>
      </c>
      <c r="B1865" s="2">
        <v>-1.4724624</v>
      </c>
      <c r="C1865" s="2">
        <v>0.66222465</v>
      </c>
      <c r="D1865" s="2">
        <v>-1.6412147</v>
      </c>
      <c r="E1865" s="2">
        <v>0.37137901</v>
      </c>
      <c r="F1865" s="2">
        <v>-0.7674456</v>
      </c>
      <c r="G1865" s="2">
        <v>-3.5204766</v>
      </c>
      <c r="H1865" s="2">
        <v>2.09190972</v>
      </c>
      <c r="I1865" s="2">
        <v>0.59441597</v>
      </c>
      <c r="J1865" s="2">
        <v>-3.3054775</v>
      </c>
      <c r="K1865" s="2">
        <v>-1.6764941</v>
      </c>
      <c r="L1865" s="2">
        <v>-1.6265461</v>
      </c>
      <c r="M1865" s="2">
        <v>-0.3852815</v>
      </c>
      <c r="N1865" s="2">
        <v>-14.385051</v>
      </c>
      <c r="O1865" s="2">
        <v>-1.629577</v>
      </c>
      <c r="P1865" s="2">
        <v>0.0</v>
      </c>
      <c r="Q1865" s="2">
        <v>0.0</v>
      </c>
      <c r="R1865" s="7">
        <v>0.0</v>
      </c>
      <c r="S1865" s="1">
        <v>0.0</v>
      </c>
      <c r="T1865" s="1">
        <v>0.0</v>
      </c>
      <c r="U1865" s="7">
        <v>0.0</v>
      </c>
      <c r="V1865" s="7"/>
      <c r="W1865" s="7"/>
      <c r="X1865" s="7"/>
      <c r="Y1865" s="7"/>
      <c r="Z1865" s="7"/>
    </row>
    <row r="1866">
      <c r="A1866" s="1" t="s">
        <v>1223</v>
      </c>
      <c r="B1866" s="2">
        <v>-1.5401428</v>
      </c>
      <c r="C1866" s="2">
        <v>0.14533856</v>
      </c>
      <c r="D1866" s="2">
        <v>-1.6275278</v>
      </c>
      <c r="E1866" s="2">
        <v>1.02848936</v>
      </c>
      <c r="F1866" s="2">
        <v>-1.1990527</v>
      </c>
      <c r="G1866" s="2">
        <v>0.17778942</v>
      </c>
      <c r="H1866" s="2">
        <v>0.84910959</v>
      </c>
      <c r="I1866" s="2">
        <v>-1.2220909</v>
      </c>
      <c r="J1866" s="2">
        <v>-0.9369489</v>
      </c>
      <c r="K1866" s="2">
        <v>-0.6563317</v>
      </c>
      <c r="L1866" s="2">
        <v>0.12108153</v>
      </c>
      <c r="M1866" s="2">
        <v>-0.128759</v>
      </c>
      <c r="N1866" s="2">
        <v>-7.8125663</v>
      </c>
      <c r="O1866" s="2">
        <v>-1.0515888</v>
      </c>
      <c r="P1866" s="2">
        <v>0.0</v>
      </c>
      <c r="Q1866" s="2">
        <v>0.0</v>
      </c>
      <c r="R1866" s="7">
        <v>0.0</v>
      </c>
      <c r="S1866" s="1">
        <v>0.0</v>
      </c>
      <c r="T1866" s="1">
        <v>0.0</v>
      </c>
      <c r="U1866" s="7">
        <v>0.0</v>
      </c>
      <c r="V1866" s="7"/>
      <c r="W1866" s="7"/>
      <c r="X1866" s="7"/>
      <c r="Y1866" s="7"/>
      <c r="Z1866" s="7"/>
    </row>
    <row r="1867">
      <c r="A1867" s="1" t="s">
        <v>1156</v>
      </c>
      <c r="B1867" s="2">
        <v>-1.6941741</v>
      </c>
      <c r="C1867" s="2">
        <v>0.6541483</v>
      </c>
      <c r="D1867" s="2">
        <v>-1.15533</v>
      </c>
      <c r="E1867" s="2">
        <v>-0.0979855</v>
      </c>
      <c r="F1867" s="2">
        <v>-0.5672155</v>
      </c>
      <c r="G1867" s="2">
        <v>-1.071853</v>
      </c>
      <c r="H1867" s="2">
        <v>1.43598743</v>
      </c>
      <c r="I1867" s="2">
        <v>-0.0467041</v>
      </c>
      <c r="J1867" s="2">
        <v>-0.7137368</v>
      </c>
      <c r="K1867" s="2">
        <v>-1.6120628</v>
      </c>
      <c r="L1867" s="2">
        <v>-0.4589115</v>
      </c>
      <c r="M1867" s="2">
        <v>-1.0136433</v>
      </c>
      <c r="N1867" s="2">
        <v>-9.6175763</v>
      </c>
      <c r="O1867" s="2">
        <v>-1.5845314</v>
      </c>
      <c r="P1867" s="2">
        <v>0.0</v>
      </c>
      <c r="Q1867" s="2">
        <v>0.0</v>
      </c>
      <c r="R1867" s="7">
        <v>0.0</v>
      </c>
      <c r="S1867" s="1">
        <v>0.0</v>
      </c>
      <c r="T1867" s="1">
        <v>0.0</v>
      </c>
      <c r="U1867" s="7">
        <v>0.0</v>
      </c>
      <c r="V1867" s="7"/>
      <c r="W1867" s="7"/>
      <c r="X1867" s="7"/>
      <c r="Y1867" s="7"/>
      <c r="Z1867" s="7"/>
    </row>
    <row r="1868">
      <c r="A1868" s="1" t="s">
        <v>1182</v>
      </c>
      <c r="B1868" s="2">
        <v>-1.7268474</v>
      </c>
      <c r="C1868" s="2">
        <v>-1.7095287</v>
      </c>
      <c r="D1868" s="2">
        <v>-0.1938259</v>
      </c>
      <c r="E1868" s="2">
        <v>0.40387348</v>
      </c>
      <c r="F1868" s="2">
        <v>0.0245757</v>
      </c>
      <c r="G1868" s="2">
        <v>0.03002765</v>
      </c>
      <c r="H1868" s="2">
        <v>0.08962061</v>
      </c>
      <c r="I1868" s="2">
        <v>0.16700258</v>
      </c>
      <c r="J1868" s="2">
        <v>1.00995684</v>
      </c>
      <c r="K1868" s="2">
        <v>-0.0657114</v>
      </c>
      <c r="L1868" s="2">
        <v>-0.4989265</v>
      </c>
      <c r="M1868" s="2">
        <v>-0.6604985</v>
      </c>
      <c r="N1868" s="2">
        <v>-9.1116768</v>
      </c>
      <c r="O1868" s="2">
        <v>-1.2671058</v>
      </c>
      <c r="P1868" s="2">
        <v>0.0</v>
      </c>
      <c r="Q1868" s="2">
        <v>0.0</v>
      </c>
      <c r="R1868" s="7">
        <v>0.0</v>
      </c>
      <c r="S1868" s="1">
        <v>0.0</v>
      </c>
      <c r="T1868" s="1">
        <v>0.0</v>
      </c>
      <c r="U1868" s="7">
        <v>0.0</v>
      </c>
      <c r="V1868" s="7"/>
      <c r="W1868" s="7"/>
      <c r="X1868" s="7"/>
      <c r="Y1868" s="7"/>
      <c r="Z1868" s="7"/>
    </row>
    <row r="1869">
      <c r="A1869" s="1" t="s">
        <v>1184</v>
      </c>
      <c r="B1869" s="2">
        <v>-1.7618545</v>
      </c>
      <c r="C1869" s="2">
        <v>-0.1615626</v>
      </c>
      <c r="D1869" s="2">
        <v>-0.6232521</v>
      </c>
      <c r="E1869" s="2">
        <v>0.06809731</v>
      </c>
      <c r="F1869" s="2">
        <v>-0.2134756</v>
      </c>
      <c r="G1869" s="2">
        <v>-1.7853312</v>
      </c>
      <c r="H1869" s="2">
        <v>1.30940593</v>
      </c>
      <c r="I1869" s="2">
        <v>-1.3289443</v>
      </c>
      <c r="J1869" s="2">
        <v>-0.2425112</v>
      </c>
      <c r="K1869" s="2">
        <v>-1.0107039</v>
      </c>
      <c r="L1869" s="2">
        <v>-0.4589115</v>
      </c>
      <c r="M1869" s="2">
        <v>-2.0242252</v>
      </c>
      <c r="N1869" s="2">
        <v>-12.784247</v>
      </c>
      <c r="O1869" s="2">
        <v>-1.9645264</v>
      </c>
      <c r="P1869" s="2">
        <v>0.0</v>
      </c>
      <c r="Q1869" s="2">
        <v>0.0</v>
      </c>
      <c r="R1869" s="7">
        <v>0.0</v>
      </c>
      <c r="S1869" s="1">
        <v>0.0</v>
      </c>
      <c r="T1869" s="1">
        <v>0.0</v>
      </c>
      <c r="U1869" s="7">
        <v>0.0</v>
      </c>
      <c r="V1869" s="7"/>
      <c r="W1869" s="7"/>
      <c r="X1869" s="7"/>
      <c r="Y1869" s="7"/>
      <c r="Z1869" s="7"/>
    </row>
    <row r="1870">
      <c r="A1870" s="1" t="s">
        <v>1250</v>
      </c>
      <c r="B1870" s="2">
        <v>-1.8785449</v>
      </c>
      <c r="C1870" s="2">
        <v>-1.9948929</v>
      </c>
      <c r="D1870" s="2">
        <v>-0.2468626</v>
      </c>
      <c r="E1870" s="2">
        <v>0.03199235</v>
      </c>
      <c r="F1870" s="2">
        <v>-0.0332685</v>
      </c>
      <c r="G1870" s="2">
        <v>-0.2486088</v>
      </c>
      <c r="H1870" s="2">
        <v>0.4693651</v>
      </c>
      <c r="I1870" s="2">
        <v>0.16700258</v>
      </c>
      <c r="J1870" s="2">
        <v>-0.0813024</v>
      </c>
      <c r="K1870" s="2">
        <v>-0.7637172</v>
      </c>
      <c r="L1870" s="2">
        <v>-0.5329996</v>
      </c>
      <c r="M1870" s="2">
        <v>-1.4159094</v>
      </c>
      <c r="N1870" s="2">
        <v>-13.072323</v>
      </c>
      <c r="O1870" s="2">
        <v>-1.8583466</v>
      </c>
      <c r="P1870" s="2">
        <v>0.0</v>
      </c>
      <c r="Q1870" s="2">
        <v>0.0</v>
      </c>
      <c r="R1870" s="7">
        <v>0.0</v>
      </c>
      <c r="S1870" s="1">
        <v>0.0</v>
      </c>
      <c r="T1870" s="1">
        <v>0.0</v>
      </c>
      <c r="U1870" s="7">
        <v>0.0</v>
      </c>
      <c r="V1870" s="7"/>
      <c r="W1870" s="7"/>
      <c r="X1870" s="7"/>
      <c r="Y1870" s="7"/>
      <c r="Z1870" s="7"/>
    </row>
    <row r="1871">
      <c r="A1871" s="1" t="s">
        <v>1199</v>
      </c>
      <c r="B1871" s="2">
        <v>-1.9088843</v>
      </c>
      <c r="C1871" s="2">
        <v>0.29340488</v>
      </c>
      <c r="D1871" s="2">
        <v>1.06707905</v>
      </c>
      <c r="E1871" s="2">
        <v>1.32816057</v>
      </c>
      <c r="F1871" s="2">
        <v>0.85886781</v>
      </c>
      <c r="G1871" s="2">
        <v>1.00947709</v>
      </c>
      <c r="H1871" s="2">
        <v>0.607454</v>
      </c>
      <c r="I1871" s="2">
        <v>-1.0083842</v>
      </c>
      <c r="J1871" s="2">
        <v>-0.1681071</v>
      </c>
      <c r="K1871" s="2">
        <v>-0.9570112</v>
      </c>
      <c r="L1871" s="2">
        <v>0.63313386</v>
      </c>
      <c r="M1871" s="2">
        <v>-0.5930317</v>
      </c>
      <c r="N1871" s="2">
        <v>0.44631541</v>
      </c>
      <c r="O1871" s="2">
        <v>-0.5046172</v>
      </c>
      <c r="P1871" s="2">
        <v>0.0</v>
      </c>
      <c r="Q1871" s="2">
        <v>0.0</v>
      </c>
      <c r="R1871" s="7">
        <v>0.0</v>
      </c>
      <c r="S1871" s="1">
        <v>0.0</v>
      </c>
      <c r="T1871" s="1">
        <v>0.0</v>
      </c>
      <c r="U1871" s="7">
        <v>0.0</v>
      </c>
      <c r="V1871" s="7"/>
      <c r="W1871" s="7"/>
      <c r="X1871" s="7"/>
      <c r="Y1871" s="7"/>
      <c r="Z1871" s="7"/>
    </row>
    <row r="1872">
      <c r="A1872" s="1" t="s">
        <v>1198</v>
      </c>
      <c r="B1872" s="2">
        <v>-2.3639768</v>
      </c>
      <c r="C1872" s="2">
        <v>0.0107328</v>
      </c>
      <c r="D1872" s="2">
        <v>-1.4016941</v>
      </c>
      <c r="E1872" s="2">
        <v>-1.0764301</v>
      </c>
      <c r="F1872" s="2">
        <v>1.1347404</v>
      </c>
      <c r="G1872" s="2">
        <v>-0.8523212</v>
      </c>
      <c r="H1872" s="2">
        <v>0.8721244</v>
      </c>
      <c r="I1872" s="2">
        <v>-0.5809708</v>
      </c>
      <c r="J1872" s="2">
        <v>0.87354943</v>
      </c>
      <c r="K1872" s="2">
        <v>-1.3006448</v>
      </c>
      <c r="L1872" s="2">
        <v>0.14223658</v>
      </c>
      <c r="M1872" s="2">
        <v>-2.4714943</v>
      </c>
      <c r="N1872" s="2">
        <v>-13.581202</v>
      </c>
      <c r="O1872" s="2">
        <v>-1.843908</v>
      </c>
      <c r="P1872" s="2">
        <v>0.0</v>
      </c>
      <c r="Q1872" s="2">
        <v>0.0</v>
      </c>
      <c r="R1872" s="7">
        <v>0.0</v>
      </c>
      <c r="S1872" s="1">
        <v>0.0</v>
      </c>
      <c r="T1872" s="1">
        <v>0.0</v>
      </c>
      <c r="U1872" s="7">
        <v>0.0</v>
      </c>
      <c r="V1872" s="7"/>
      <c r="W1872" s="7"/>
      <c r="X1872" s="7"/>
      <c r="Y1872" s="7"/>
      <c r="Z1872" s="7"/>
    </row>
    <row r="1873">
      <c r="A1873" s="1" t="s">
        <v>1206</v>
      </c>
      <c r="B1873" s="2">
        <v>-2.384981</v>
      </c>
      <c r="C1873" s="2">
        <v>-2.4067865</v>
      </c>
      <c r="D1873" s="2">
        <v>-1.1467757</v>
      </c>
      <c r="E1873" s="2">
        <v>-0.6901069</v>
      </c>
      <c r="F1873" s="2">
        <v>-1.1189607</v>
      </c>
      <c r="G1873" s="2">
        <v>-2.8872118</v>
      </c>
      <c r="H1873" s="2">
        <v>2.71330979</v>
      </c>
      <c r="I1873" s="2">
        <v>-1.863211</v>
      </c>
      <c r="J1873" s="2">
        <v>-1.0609556</v>
      </c>
      <c r="K1873" s="2">
        <v>-2.3637614</v>
      </c>
      <c r="L1873" s="2">
        <v>-0.5778009</v>
      </c>
      <c r="M1873" s="2">
        <v>-2.0279642</v>
      </c>
      <c r="N1873" s="2">
        <v>-20.692284</v>
      </c>
      <c r="O1873" s="2">
        <v>-3.3157579</v>
      </c>
      <c r="P1873" s="2">
        <v>0.0</v>
      </c>
      <c r="Q1873" s="2">
        <v>0.0</v>
      </c>
      <c r="R1873" s="7">
        <v>0.0</v>
      </c>
      <c r="S1873" s="1">
        <v>0.0</v>
      </c>
      <c r="T1873" s="1">
        <v>0.0</v>
      </c>
      <c r="U1873" s="7">
        <v>0.0</v>
      </c>
      <c r="V1873" s="7"/>
      <c r="W1873" s="7"/>
      <c r="X1873" s="7"/>
      <c r="Y1873" s="7"/>
      <c r="Z1873" s="7"/>
    </row>
    <row r="1874">
      <c r="A1874" s="1" t="s">
        <v>1271</v>
      </c>
      <c r="B1874" s="2">
        <v>-2.5040052</v>
      </c>
      <c r="C1874" s="2">
        <v>-1.9006689</v>
      </c>
      <c r="D1874" s="2">
        <v>0.11070747</v>
      </c>
      <c r="E1874" s="2">
        <v>0.24501164</v>
      </c>
      <c r="F1874" s="2">
        <v>0.14471377</v>
      </c>
      <c r="G1874" s="2">
        <v>-1.1351794</v>
      </c>
      <c r="H1874" s="2">
        <v>1.88477637</v>
      </c>
      <c r="I1874" s="2">
        <v>-2.1837711</v>
      </c>
      <c r="J1874" s="2">
        <v>1.67959321</v>
      </c>
      <c r="K1874" s="2">
        <v>-2.2885915</v>
      </c>
      <c r="L1874" s="2">
        <v>0.32461059</v>
      </c>
      <c r="M1874" s="2">
        <v>-1.8539088</v>
      </c>
      <c r="N1874" s="2">
        <v>-10.759484</v>
      </c>
      <c r="O1874" s="2">
        <v>-2.390829</v>
      </c>
      <c r="P1874" s="2">
        <v>0.0</v>
      </c>
      <c r="Q1874" s="2">
        <v>0.0</v>
      </c>
      <c r="R1874" s="7">
        <v>0.0</v>
      </c>
      <c r="S1874" s="1">
        <v>0.0</v>
      </c>
      <c r="T1874" s="1">
        <v>0.0</v>
      </c>
      <c r="U1874" s="7">
        <v>0.0</v>
      </c>
      <c r="V1874" s="7"/>
      <c r="W1874" s="7"/>
      <c r="X1874" s="7"/>
      <c r="Y1874" s="7"/>
      <c r="Z1874" s="7"/>
    </row>
    <row r="1875">
      <c r="A1875" s="1" t="s">
        <v>1070</v>
      </c>
      <c r="B1875" s="2">
        <v>1.89004494</v>
      </c>
      <c r="C1875" s="2">
        <v>0.29978849</v>
      </c>
      <c r="D1875" s="2">
        <v>1.37261481</v>
      </c>
      <c r="E1875" s="2">
        <v>0.68459792</v>
      </c>
      <c r="F1875" s="2">
        <v>0.49231679</v>
      </c>
      <c r="G1875" s="2">
        <v>2.33255281</v>
      </c>
      <c r="H1875" s="2">
        <v>-2.5363048</v>
      </c>
      <c r="I1875" s="2">
        <v>-0.1444442</v>
      </c>
      <c r="J1875" s="2">
        <v>1.47599835</v>
      </c>
      <c r="K1875" s="2">
        <v>1.43958641</v>
      </c>
      <c r="L1875" s="2">
        <v>1.03100286</v>
      </c>
      <c r="M1875" s="2">
        <v>0.84048555</v>
      </c>
      <c r="N1875" s="2">
        <v>10.766145</v>
      </c>
      <c r="O1875" s="2">
        <v>1.94937068</v>
      </c>
      <c r="P1875" s="2">
        <v>0.0</v>
      </c>
      <c r="Q1875" s="2">
        <v>0.0</v>
      </c>
      <c r="R1875" s="7">
        <v>0.0</v>
      </c>
      <c r="S1875" s="8">
        <v>1.0</v>
      </c>
      <c r="T1875" s="8">
        <v>1.0</v>
      </c>
      <c r="U1875" s="7">
        <v>1.0</v>
      </c>
      <c r="V1875" s="7"/>
      <c r="W1875" s="7"/>
      <c r="X1875" s="7"/>
      <c r="Y1875" s="7"/>
      <c r="Z1875" s="7"/>
    </row>
    <row r="1876">
      <c r="A1876" s="1" t="s">
        <v>1071</v>
      </c>
      <c r="B1876" s="2">
        <v>1.85439685</v>
      </c>
      <c r="C1876" s="2">
        <v>1.00390615</v>
      </c>
      <c r="D1876" s="2">
        <v>1.01275783</v>
      </c>
      <c r="E1876" s="2">
        <v>0.60770439</v>
      </c>
      <c r="F1876" s="2">
        <v>-1.5379339</v>
      </c>
      <c r="G1876" s="2">
        <v>0.24934332</v>
      </c>
      <c r="H1876" s="2">
        <v>-0.7734687</v>
      </c>
      <c r="I1876" s="2">
        <v>1.89570514</v>
      </c>
      <c r="J1876" s="2">
        <v>-0.604313</v>
      </c>
      <c r="K1876" s="2">
        <v>0.74330381</v>
      </c>
      <c r="L1876" s="2">
        <v>0.47533857</v>
      </c>
      <c r="M1876" s="2">
        <v>0.70196153</v>
      </c>
      <c r="N1876" s="2">
        <v>10.8488699</v>
      </c>
      <c r="O1876" s="2">
        <v>1.27705421</v>
      </c>
      <c r="P1876" s="2">
        <v>0.0</v>
      </c>
      <c r="Q1876" s="2">
        <v>0.0</v>
      </c>
      <c r="R1876" s="7">
        <v>0.0</v>
      </c>
      <c r="S1876" s="8">
        <v>0.0</v>
      </c>
      <c r="T1876" s="8">
        <v>0.0</v>
      </c>
      <c r="U1876" s="7">
        <v>0.0</v>
      </c>
      <c r="V1876" s="7"/>
      <c r="W1876" s="7"/>
      <c r="X1876" s="7"/>
      <c r="Y1876" s="7"/>
      <c r="Z1876" s="7"/>
    </row>
    <row r="1877">
      <c r="A1877" s="1" t="s">
        <v>1072</v>
      </c>
      <c r="B1877" s="2">
        <v>1.8524164</v>
      </c>
      <c r="C1877" s="2">
        <v>1.01876096</v>
      </c>
      <c r="D1877" s="2">
        <v>1.08785841</v>
      </c>
      <c r="E1877" s="2">
        <v>-0.4286866</v>
      </c>
      <c r="F1877" s="2">
        <v>-0.6263468</v>
      </c>
      <c r="G1877" s="2">
        <v>0.61894501</v>
      </c>
      <c r="H1877" s="2">
        <v>-0.7086585</v>
      </c>
      <c r="I1877" s="2">
        <v>1.00313982</v>
      </c>
      <c r="J1877" s="2">
        <v>-1.5556749</v>
      </c>
      <c r="K1877" s="2">
        <v>-0.1418012</v>
      </c>
      <c r="L1877" s="2">
        <v>0.59733082</v>
      </c>
      <c r="M1877" s="2">
        <v>1.15113289</v>
      </c>
      <c r="N1877" s="2">
        <v>9.66886177</v>
      </c>
      <c r="O1877" s="2">
        <v>1.2657075</v>
      </c>
      <c r="P1877" s="2">
        <v>0.0</v>
      </c>
      <c r="Q1877" s="2">
        <v>0.0</v>
      </c>
      <c r="R1877" s="7">
        <v>0.0</v>
      </c>
      <c r="S1877" s="8">
        <v>0.0</v>
      </c>
      <c r="T1877" s="8">
        <v>0.0</v>
      </c>
      <c r="U1877" s="7">
        <v>0.0</v>
      </c>
      <c r="V1877" s="7"/>
      <c r="W1877" s="7"/>
      <c r="X1877" s="7"/>
      <c r="Y1877" s="7"/>
      <c r="Z1877" s="7"/>
    </row>
    <row r="1878">
      <c r="A1878" s="1" t="s">
        <v>1077</v>
      </c>
      <c r="B1878" s="2">
        <v>1.84647505</v>
      </c>
      <c r="C1878" s="2">
        <v>0.12450182</v>
      </c>
      <c r="D1878" s="2">
        <v>1.59948117</v>
      </c>
      <c r="E1878" s="2">
        <v>-0.2180652</v>
      </c>
      <c r="F1878" s="2">
        <v>-1.4141381</v>
      </c>
      <c r="G1878" s="2">
        <v>0.32074365</v>
      </c>
      <c r="H1878" s="2">
        <v>0.19868362</v>
      </c>
      <c r="I1878" s="2">
        <v>-1.1645188</v>
      </c>
      <c r="J1878" s="2">
        <v>0.35973372</v>
      </c>
      <c r="K1878" s="2">
        <v>-0.3542264</v>
      </c>
      <c r="L1878" s="2">
        <v>-0.2291171</v>
      </c>
      <c r="M1878" s="2">
        <v>0.32510572</v>
      </c>
      <c r="N1878" s="2">
        <v>7.71880807</v>
      </c>
      <c r="O1878" s="2">
        <v>0.02812198</v>
      </c>
      <c r="P1878" s="2">
        <v>0.0</v>
      </c>
      <c r="Q1878" s="2">
        <v>0.0</v>
      </c>
      <c r="R1878" s="7">
        <v>0.0</v>
      </c>
      <c r="S1878" s="8">
        <v>0.0</v>
      </c>
      <c r="T1878" s="8">
        <v>0.0</v>
      </c>
      <c r="U1878" s="7">
        <v>0.0</v>
      </c>
      <c r="V1878" s="7"/>
      <c r="W1878" s="7"/>
      <c r="X1878" s="7"/>
      <c r="Y1878" s="7"/>
      <c r="Z1878" s="7"/>
    </row>
    <row r="1879">
      <c r="A1879" s="1" t="s">
        <v>1069</v>
      </c>
      <c r="B1879" s="2">
        <v>1.65437146</v>
      </c>
      <c r="C1879" s="2">
        <v>-0.1042621</v>
      </c>
      <c r="D1879" s="2">
        <v>-0.1309615</v>
      </c>
      <c r="E1879" s="2">
        <v>-0.2916156</v>
      </c>
      <c r="F1879" s="2">
        <v>1.20132894</v>
      </c>
      <c r="G1879" s="2">
        <v>-2.455469</v>
      </c>
      <c r="H1879" s="2">
        <v>1.209722</v>
      </c>
      <c r="I1879" s="2">
        <v>1.64068648</v>
      </c>
      <c r="J1879" s="2">
        <v>-0.8072702</v>
      </c>
      <c r="K1879" s="2">
        <v>-0.5312474</v>
      </c>
      <c r="L1879" s="2">
        <v>0.57214004</v>
      </c>
      <c r="M1879" s="2">
        <v>0.18302408</v>
      </c>
      <c r="N1879" s="2">
        <v>9.65389853</v>
      </c>
      <c r="O1879" s="2">
        <v>1.34933441</v>
      </c>
      <c r="P1879" s="2">
        <v>0.0</v>
      </c>
      <c r="Q1879" s="2">
        <v>0.0</v>
      </c>
      <c r="R1879" s="7">
        <v>0.0</v>
      </c>
      <c r="S1879" s="8">
        <v>0.0</v>
      </c>
      <c r="T1879" s="8">
        <v>0.0</v>
      </c>
      <c r="U1879" s="7">
        <v>0.0</v>
      </c>
      <c r="V1879" s="7"/>
      <c r="W1879" s="7"/>
      <c r="X1879" s="7"/>
      <c r="Y1879" s="7"/>
      <c r="Z1879" s="7"/>
    </row>
    <row r="1880">
      <c r="A1880" s="1" t="s">
        <v>1276</v>
      </c>
      <c r="B1880" s="2">
        <v>1.48603327</v>
      </c>
      <c r="C1880" s="2">
        <v>0.1482695</v>
      </c>
      <c r="D1880" s="2">
        <v>1.91865866</v>
      </c>
      <c r="E1880" s="2">
        <v>0.85175777</v>
      </c>
      <c r="F1880" s="2">
        <v>-0.1784312</v>
      </c>
      <c r="G1880" s="2">
        <v>2.93735556</v>
      </c>
      <c r="H1880" s="2">
        <v>-1.8233931</v>
      </c>
      <c r="I1880" s="2">
        <v>0.74812116</v>
      </c>
      <c r="J1880" s="2">
        <v>-0.5155192</v>
      </c>
      <c r="K1880" s="2">
        <v>2.30108861</v>
      </c>
      <c r="L1880" s="2">
        <v>0.57398564</v>
      </c>
      <c r="M1880" s="2">
        <v>0.43602186</v>
      </c>
      <c r="N1880" s="2">
        <v>10.2054186</v>
      </c>
      <c r="O1880" s="2">
        <v>1.65570694</v>
      </c>
      <c r="P1880" s="2">
        <v>0.0</v>
      </c>
      <c r="Q1880" s="2">
        <v>0.0</v>
      </c>
      <c r="R1880" s="7">
        <v>0.0</v>
      </c>
      <c r="S1880" s="8">
        <v>0.0</v>
      </c>
      <c r="T1880" s="8">
        <v>0.0</v>
      </c>
      <c r="U1880" s="7">
        <v>0.0</v>
      </c>
      <c r="V1880" s="7"/>
      <c r="W1880" s="7"/>
      <c r="X1880" s="7"/>
      <c r="Y1880" s="7"/>
      <c r="Z1880" s="7"/>
    </row>
    <row r="1881">
      <c r="A1881" s="1" t="s">
        <v>1095</v>
      </c>
      <c r="B1881" s="2">
        <v>1.46028743</v>
      </c>
      <c r="C1881" s="2">
        <v>-0.4043292</v>
      </c>
      <c r="D1881" s="2">
        <v>0.00985206</v>
      </c>
      <c r="E1881" s="2">
        <v>-2.9862323</v>
      </c>
      <c r="F1881" s="2">
        <v>-0.7231326</v>
      </c>
      <c r="G1881" s="2">
        <v>-0.6242607</v>
      </c>
      <c r="H1881" s="2">
        <v>0.89863327</v>
      </c>
      <c r="I1881" s="2">
        <v>-0.9095002</v>
      </c>
      <c r="J1881" s="2">
        <v>0.86712673</v>
      </c>
      <c r="K1881" s="2">
        <v>-0.6492614</v>
      </c>
      <c r="L1881" s="2">
        <v>0.21880529</v>
      </c>
      <c r="M1881" s="2">
        <v>-0.8955129</v>
      </c>
      <c r="N1881" s="2">
        <v>1.34292703</v>
      </c>
      <c r="O1881" s="2">
        <v>-0.5892143</v>
      </c>
      <c r="P1881" s="2">
        <v>0.0</v>
      </c>
      <c r="Q1881" s="2">
        <v>0.0</v>
      </c>
      <c r="R1881" s="7">
        <v>0.0</v>
      </c>
      <c r="S1881" s="8">
        <v>0.0</v>
      </c>
      <c r="T1881" s="8">
        <v>0.0</v>
      </c>
      <c r="U1881" s="7">
        <v>0.0</v>
      </c>
      <c r="V1881" s="7"/>
      <c r="W1881" s="7"/>
      <c r="X1881" s="7"/>
      <c r="Y1881" s="7"/>
      <c r="Z1881" s="7"/>
    </row>
    <row r="1882">
      <c r="A1882" s="1" t="s">
        <v>1093</v>
      </c>
      <c r="B1882" s="2">
        <v>1.43454158</v>
      </c>
      <c r="C1882" s="2">
        <v>-0.6479479</v>
      </c>
      <c r="D1882" s="2">
        <v>0.97677213</v>
      </c>
      <c r="E1882" s="2">
        <v>0.26001192</v>
      </c>
      <c r="F1882" s="2">
        <v>-0.7321359</v>
      </c>
      <c r="G1882" s="2">
        <v>0.2451433</v>
      </c>
      <c r="H1882" s="2">
        <v>-0.7216205</v>
      </c>
      <c r="I1882" s="2">
        <v>0.74812116</v>
      </c>
      <c r="J1882" s="2">
        <v>0.35973372</v>
      </c>
      <c r="K1882" s="2">
        <v>0.53087861</v>
      </c>
      <c r="L1882" s="2">
        <v>-0.4892821</v>
      </c>
      <c r="M1882" s="2">
        <v>-0.1842539</v>
      </c>
      <c r="N1882" s="2">
        <v>4.13211777</v>
      </c>
      <c r="O1882" s="2">
        <v>0.3165441</v>
      </c>
      <c r="P1882" s="2">
        <v>0.0</v>
      </c>
      <c r="Q1882" s="2">
        <v>0.0</v>
      </c>
      <c r="R1882" s="7">
        <v>0.0</v>
      </c>
      <c r="S1882" s="8">
        <v>0.0</v>
      </c>
      <c r="T1882" s="8">
        <v>0.0</v>
      </c>
      <c r="U1882" s="7">
        <v>0.0</v>
      </c>
      <c r="V1882" s="7"/>
      <c r="W1882" s="7"/>
      <c r="X1882" s="7"/>
      <c r="Y1882" s="7"/>
      <c r="Z1882" s="7"/>
    </row>
    <row r="1883">
      <c r="A1883" s="1" t="s">
        <v>1078</v>
      </c>
      <c r="B1883" s="2">
        <v>1.39691305</v>
      </c>
      <c r="C1883" s="2">
        <v>0.03834396</v>
      </c>
      <c r="D1883" s="2">
        <v>0.14440728</v>
      </c>
      <c r="E1883" s="2">
        <v>-0.4454026</v>
      </c>
      <c r="F1883" s="2">
        <v>-0.8041626</v>
      </c>
      <c r="G1883" s="2">
        <v>1.91675092</v>
      </c>
      <c r="H1883" s="2">
        <v>-0.6568104</v>
      </c>
      <c r="I1883" s="2">
        <v>0.49310249</v>
      </c>
      <c r="J1883" s="2">
        <v>-1.403457</v>
      </c>
      <c r="K1883" s="2">
        <v>0.424666</v>
      </c>
      <c r="L1883" s="2">
        <v>-0.0048651</v>
      </c>
      <c r="M1883" s="2">
        <v>0.15859188</v>
      </c>
      <c r="N1883" s="2">
        <v>4.31296012</v>
      </c>
      <c r="O1883" s="2">
        <v>0.46955834</v>
      </c>
      <c r="P1883" s="2">
        <v>0.0</v>
      </c>
      <c r="Q1883" s="2">
        <v>0.0</v>
      </c>
      <c r="R1883" s="7">
        <v>0.0</v>
      </c>
      <c r="S1883" s="8">
        <v>0.0</v>
      </c>
      <c r="T1883" s="8">
        <v>0.0</v>
      </c>
      <c r="U1883" s="7">
        <v>0.0</v>
      </c>
      <c r="V1883" s="7"/>
      <c r="W1883" s="7"/>
      <c r="X1883" s="7"/>
      <c r="Y1883" s="7"/>
      <c r="Z1883" s="7"/>
    </row>
    <row r="1884">
      <c r="A1884" s="1" t="s">
        <v>1240</v>
      </c>
      <c r="B1884" s="2">
        <v>1.3830499</v>
      </c>
      <c r="C1884" s="2">
        <v>0.17797911</v>
      </c>
      <c r="D1884" s="2">
        <v>0.80153742</v>
      </c>
      <c r="E1884" s="2">
        <v>0.83838498</v>
      </c>
      <c r="F1884" s="2">
        <v>0.45855431</v>
      </c>
      <c r="G1884" s="2">
        <v>0.89194625</v>
      </c>
      <c r="H1884" s="2">
        <v>-1.2141777</v>
      </c>
      <c r="I1884" s="2">
        <v>0.36559316</v>
      </c>
      <c r="J1884" s="2">
        <v>-1.1751301</v>
      </c>
      <c r="K1884" s="2">
        <v>1.26256541</v>
      </c>
      <c r="L1884" s="2">
        <v>-2.356713</v>
      </c>
      <c r="M1884" s="2">
        <v>1.41229071</v>
      </c>
      <c r="N1884" s="2">
        <v>6.06795495</v>
      </c>
      <c r="O1884" s="2">
        <v>0.92444766</v>
      </c>
      <c r="P1884" s="2">
        <v>0.0</v>
      </c>
      <c r="Q1884" s="2">
        <v>0.0</v>
      </c>
      <c r="R1884" s="7">
        <v>0.0</v>
      </c>
      <c r="S1884" s="8">
        <v>0.0</v>
      </c>
      <c r="T1884" s="8">
        <v>0.0</v>
      </c>
      <c r="U1884" s="7">
        <v>0.0</v>
      </c>
      <c r="V1884" s="7"/>
      <c r="W1884" s="7"/>
      <c r="X1884" s="7"/>
      <c r="Y1884" s="7"/>
      <c r="Z1884" s="7"/>
    </row>
    <row r="1885">
      <c r="A1885" s="1" t="s">
        <v>1087</v>
      </c>
      <c r="B1885" s="2">
        <v>1.22065305</v>
      </c>
      <c r="C1885" s="2">
        <v>1.28911837</v>
      </c>
      <c r="D1885" s="2">
        <v>1.01275783</v>
      </c>
      <c r="E1885" s="2">
        <v>-0.6159057</v>
      </c>
      <c r="F1885" s="2">
        <v>-0.8536809</v>
      </c>
      <c r="G1885" s="2">
        <v>0.67354525</v>
      </c>
      <c r="H1885" s="2">
        <v>-0.1901773</v>
      </c>
      <c r="I1885" s="2">
        <v>-0.1444442</v>
      </c>
      <c r="J1885" s="2">
        <v>-0.9214336</v>
      </c>
      <c r="K1885" s="2">
        <v>0.0588226</v>
      </c>
      <c r="L1885" s="2">
        <v>-4.6038277</v>
      </c>
      <c r="M1885" s="2">
        <v>0.62315247</v>
      </c>
      <c r="N1885" s="2">
        <v>2.09789645</v>
      </c>
      <c r="O1885" s="2">
        <v>-0.8887994</v>
      </c>
      <c r="P1885" s="2">
        <v>0.0</v>
      </c>
      <c r="Q1885" s="2">
        <v>0.0</v>
      </c>
      <c r="R1885" s="7">
        <v>0.0</v>
      </c>
      <c r="S1885" s="8">
        <v>0.0</v>
      </c>
      <c r="T1885" s="8">
        <v>0.0</v>
      </c>
      <c r="U1885" s="7">
        <v>0.0</v>
      </c>
      <c r="V1885" s="7"/>
      <c r="W1885" s="7"/>
      <c r="X1885" s="7"/>
      <c r="Y1885" s="7"/>
      <c r="Z1885" s="7"/>
    </row>
    <row r="1886">
      <c r="A1886" s="1" t="s">
        <v>1085</v>
      </c>
      <c r="B1886" s="2">
        <v>1.18104407</v>
      </c>
      <c r="C1886" s="2">
        <v>0.10667605</v>
      </c>
      <c r="D1886" s="2">
        <v>0.74364739</v>
      </c>
      <c r="E1886" s="2">
        <v>-0.435373</v>
      </c>
      <c r="F1886" s="2">
        <v>0.63637005</v>
      </c>
      <c r="G1886" s="2">
        <v>1.25314789</v>
      </c>
      <c r="H1886" s="2">
        <v>-0.6049623</v>
      </c>
      <c r="I1886" s="2">
        <v>0.36559316</v>
      </c>
      <c r="J1886" s="2">
        <v>-0.2745075</v>
      </c>
      <c r="K1886" s="2">
        <v>0.96753041</v>
      </c>
      <c r="L1886" s="2">
        <v>-0.683047</v>
      </c>
      <c r="M1886" s="2">
        <v>1.01146474</v>
      </c>
      <c r="N1886" s="2">
        <v>7.66559431</v>
      </c>
      <c r="O1886" s="2">
        <v>1.03977504</v>
      </c>
      <c r="P1886" s="2">
        <v>0.0</v>
      </c>
      <c r="Q1886" s="2">
        <v>0.0</v>
      </c>
      <c r="R1886" s="7">
        <v>0.0</v>
      </c>
      <c r="S1886" s="8">
        <v>0.0</v>
      </c>
      <c r="T1886" s="8">
        <v>0.0</v>
      </c>
      <c r="U1886" s="7">
        <v>0.0</v>
      </c>
      <c r="V1886" s="7"/>
      <c r="W1886" s="7"/>
      <c r="X1886" s="7"/>
      <c r="Y1886" s="7"/>
      <c r="Z1886" s="7"/>
    </row>
    <row r="1887">
      <c r="A1887" s="1" t="s">
        <v>1137</v>
      </c>
      <c r="B1887" s="2">
        <v>1.12757193</v>
      </c>
      <c r="C1887" s="2">
        <v>-0.6390351</v>
      </c>
      <c r="D1887" s="2">
        <v>-0.1575597</v>
      </c>
      <c r="E1887" s="2">
        <v>0.35362143</v>
      </c>
      <c r="F1887" s="2">
        <v>2.01838103</v>
      </c>
      <c r="G1887" s="2">
        <v>0.2661434</v>
      </c>
      <c r="H1887" s="2">
        <v>-1.3697221</v>
      </c>
      <c r="I1887" s="2">
        <v>0.62061183</v>
      </c>
      <c r="J1887" s="2">
        <v>1.37451975</v>
      </c>
      <c r="K1887" s="2">
        <v>1.12094861</v>
      </c>
      <c r="L1887" s="2">
        <v>-0.436973</v>
      </c>
      <c r="M1887" s="2">
        <v>0.23306196</v>
      </c>
      <c r="N1887" s="2">
        <v>5.06838626</v>
      </c>
      <c r="O1887" s="2">
        <v>1.3862094</v>
      </c>
      <c r="P1887" s="2">
        <v>0.0</v>
      </c>
      <c r="Q1887" s="2">
        <v>0.0</v>
      </c>
      <c r="R1887" s="7">
        <v>0.0</v>
      </c>
      <c r="S1887" s="8">
        <v>0.0</v>
      </c>
      <c r="T1887" s="8">
        <v>0.0</v>
      </c>
      <c r="U1887" s="7">
        <v>0.0</v>
      </c>
      <c r="V1887" s="7"/>
      <c r="W1887" s="7"/>
      <c r="X1887" s="7"/>
      <c r="Y1887" s="7"/>
      <c r="Z1887" s="7"/>
    </row>
    <row r="1888">
      <c r="A1888" s="1" t="s">
        <v>1274</v>
      </c>
      <c r="B1888" s="2">
        <v>1.07608025</v>
      </c>
      <c r="C1888" s="2">
        <v>0.52855246</v>
      </c>
      <c r="D1888" s="2">
        <v>0.7045325</v>
      </c>
      <c r="E1888" s="2">
        <v>1.48362198</v>
      </c>
      <c r="F1888" s="2">
        <v>0.05115368</v>
      </c>
      <c r="G1888" s="2">
        <v>1.33714828</v>
      </c>
      <c r="H1888" s="2">
        <v>-1.4474942</v>
      </c>
      <c r="I1888" s="2">
        <v>0.49310249</v>
      </c>
      <c r="J1888" s="2">
        <v>1.07008394</v>
      </c>
      <c r="K1888" s="2">
        <v>1.60480601</v>
      </c>
      <c r="L1888" s="2">
        <v>0.27069237</v>
      </c>
      <c r="M1888" s="2">
        <v>1.74603883</v>
      </c>
      <c r="N1888" s="2">
        <v>11.2618859</v>
      </c>
      <c r="O1888" s="2">
        <v>1.7906171</v>
      </c>
      <c r="P1888" s="2">
        <v>0.0</v>
      </c>
      <c r="Q1888" s="2">
        <v>0.0</v>
      </c>
      <c r="R1888" s="7">
        <v>0.0</v>
      </c>
      <c r="S1888" s="8">
        <v>0.0</v>
      </c>
      <c r="T1888" s="8">
        <v>0.0</v>
      </c>
      <c r="U1888" s="7">
        <v>0.0</v>
      </c>
      <c r="V1888" s="7"/>
      <c r="W1888" s="7"/>
      <c r="X1888" s="7"/>
      <c r="Y1888" s="7"/>
      <c r="Z1888" s="7"/>
    </row>
    <row r="1889">
      <c r="A1889" s="1" t="s">
        <v>1079</v>
      </c>
      <c r="B1889" s="2">
        <v>1.03647126</v>
      </c>
      <c r="C1889" s="2">
        <v>-0.2854907</v>
      </c>
      <c r="D1889" s="2">
        <v>0.34624011</v>
      </c>
      <c r="E1889" s="2">
        <v>0.13297043</v>
      </c>
      <c r="F1889" s="2">
        <v>0.58685174</v>
      </c>
      <c r="G1889" s="2">
        <v>0.39214397</v>
      </c>
      <c r="H1889" s="2">
        <v>-1.0715954</v>
      </c>
      <c r="I1889" s="2">
        <v>0.87563049</v>
      </c>
      <c r="J1889" s="2">
        <v>1.20961702</v>
      </c>
      <c r="K1889" s="2">
        <v>0.89672201</v>
      </c>
      <c r="L1889" s="2">
        <v>-0.7213798</v>
      </c>
      <c r="M1889" s="2">
        <v>0.65042073</v>
      </c>
      <c r="N1889" s="2">
        <v>5.52250027</v>
      </c>
      <c r="O1889" s="2">
        <v>0.92032484</v>
      </c>
      <c r="P1889" s="2">
        <v>0.0</v>
      </c>
      <c r="Q1889" s="2">
        <v>0.0</v>
      </c>
      <c r="R1889" s="7">
        <v>0.0</v>
      </c>
      <c r="S1889" s="8">
        <v>0.0</v>
      </c>
      <c r="T1889" s="8">
        <v>0.0</v>
      </c>
      <c r="U1889" s="7">
        <v>0.0</v>
      </c>
      <c r="V1889" s="7"/>
      <c r="W1889" s="7"/>
      <c r="X1889" s="7"/>
      <c r="Y1889" s="7"/>
      <c r="Z1889" s="7"/>
    </row>
    <row r="1890">
      <c r="A1890" s="1" t="s">
        <v>1092</v>
      </c>
      <c r="B1890" s="2">
        <v>1.01864722</v>
      </c>
      <c r="C1890" s="2">
        <v>0.04725684</v>
      </c>
      <c r="D1890" s="2">
        <v>0.99398268</v>
      </c>
      <c r="E1890" s="2">
        <v>-0.8566159</v>
      </c>
      <c r="F1890" s="2">
        <v>-1.2475765</v>
      </c>
      <c r="G1890" s="2">
        <v>-0.7838614</v>
      </c>
      <c r="H1890" s="2">
        <v>0.98936748</v>
      </c>
      <c r="I1890" s="2">
        <v>-0.1444442</v>
      </c>
      <c r="J1890" s="2">
        <v>-1.1751301</v>
      </c>
      <c r="K1890" s="2">
        <v>-0.578453</v>
      </c>
      <c r="L1890" s="2">
        <v>0.41438926</v>
      </c>
      <c r="M1890" s="2">
        <v>-0.5613862</v>
      </c>
      <c r="N1890" s="2">
        <v>2.6130951</v>
      </c>
      <c r="O1890" s="2">
        <v>-0.3160724</v>
      </c>
      <c r="P1890" s="2">
        <v>0.0</v>
      </c>
      <c r="Q1890" s="2">
        <v>0.0</v>
      </c>
      <c r="R1890" s="7">
        <v>0.0</v>
      </c>
      <c r="S1890" s="8">
        <v>0.0</v>
      </c>
      <c r="T1890" s="8">
        <v>0.0</v>
      </c>
      <c r="U1890" s="7">
        <v>0.0</v>
      </c>
      <c r="V1890" s="7"/>
      <c r="W1890" s="7"/>
      <c r="X1890" s="7"/>
      <c r="Y1890" s="7"/>
      <c r="Z1890" s="7"/>
    </row>
    <row r="1891">
      <c r="A1891" s="1" t="s">
        <v>1089</v>
      </c>
      <c r="B1891" s="2">
        <v>1.01468632</v>
      </c>
      <c r="C1891" s="2">
        <v>0.58500071</v>
      </c>
      <c r="D1891" s="2">
        <v>-0.253</v>
      </c>
      <c r="E1891" s="2">
        <v>0.96876966</v>
      </c>
      <c r="F1891" s="2">
        <v>-0.0636388</v>
      </c>
      <c r="G1891" s="2">
        <v>-0.0656581</v>
      </c>
      <c r="H1891" s="2">
        <v>-0.1512912</v>
      </c>
      <c r="I1891" s="2">
        <v>0.23808383</v>
      </c>
      <c r="J1891" s="2">
        <v>-0.3379317</v>
      </c>
      <c r="K1891" s="2">
        <v>0.188638</v>
      </c>
      <c r="L1891" s="2">
        <v>-0.0666331</v>
      </c>
      <c r="M1891" s="2">
        <v>0.46024081</v>
      </c>
      <c r="N1891" s="2">
        <v>6.01148425</v>
      </c>
      <c r="O1891" s="2">
        <v>0.79191426</v>
      </c>
      <c r="P1891" s="2">
        <v>0.0</v>
      </c>
      <c r="Q1891" s="2">
        <v>0.0</v>
      </c>
      <c r="R1891" s="7">
        <v>0.0</v>
      </c>
      <c r="S1891" s="8">
        <v>0.0</v>
      </c>
      <c r="T1891" s="8">
        <v>0.0</v>
      </c>
      <c r="U1891" s="7">
        <v>1.0</v>
      </c>
      <c r="V1891" s="7"/>
      <c r="W1891" s="7"/>
      <c r="X1891" s="7"/>
      <c r="Y1891" s="7"/>
      <c r="Z1891" s="7"/>
    </row>
    <row r="1892">
      <c r="A1892" s="1" t="s">
        <v>1107</v>
      </c>
      <c r="B1892" s="2">
        <v>0.99884273</v>
      </c>
      <c r="C1892" s="2">
        <v>1.62780788</v>
      </c>
      <c r="D1892" s="2">
        <v>-0.8444171</v>
      </c>
      <c r="E1892" s="2">
        <v>-0.5323258</v>
      </c>
      <c r="F1892" s="2">
        <v>0.11417698</v>
      </c>
      <c r="G1892" s="2">
        <v>-0.0656581</v>
      </c>
      <c r="H1892" s="2">
        <v>-1.0975194</v>
      </c>
      <c r="I1892" s="2">
        <v>0.87563049</v>
      </c>
      <c r="J1892" s="2">
        <v>-1.3146632</v>
      </c>
      <c r="K1892" s="2">
        <v>0.77870801</v>
      </c>
      <c r="L1892" s="2">
        <v>0.94242959</v>
      </c>
      <c r="M1892" s="2">
        <v>1.55320227</v>
      </c>
      <c r="N1892" s="2">
        <v>6.20480985</v>
      </c>
      <c r="O1892" s="2">
        <v>1.67711532</v>
      </c>
      <c r="P1892" s="2">
        <v>0.0</v>
      </c>
      <c r="Q1892" s="2">
        <v>0.0</v>
      </c>
      <c r="R1892" s="7">
        <v>0.0</v>
      </c>
      <c r="S1892" s="8">
        <v>0.0</v>
      </c>
      <c r="T1892" s="8">
        <v>0.0</v>
      </c>
      <c r="U1892" s="7">
        <v>0.0</v>
      </c>
      <c r="V1892" s="7"/>
      <c r="W1892" s="7"/>
      <c r="X1892" s="7"/>
      <c r="Y1892" s="7"/>
      <c r="Z1892" s="7"/>
    </row>
    <row r="1893">
      <c r="A1893" s="1" t="s">
        <v>1110</v>
      </c>
      <c r="B1893" s="2">
        <v>0.99290138</v>
      </c>
      <c r="C1893" s="2">
        <v>0.81376467</v>
      </c>
      <c r="D1893" s="2">
        <v>1.04874352</v>
      </c>
      <c r="E1893" s="2">
        <v>0.86178736</v>
      </c>
      <c r="F1893" s="2">
        <v>-0.8019117</v>
      </c>
      <c r="G1893" s="2">
        <v>0.49714445</v>
      </c>
      <c r="H1893" s="2">
        <v>-1.35676</v>
      </c>
      <c r="I1893" s="2">
        <v>0.87563049</v>
      </c>
      <c r="J1893" s="2">
        <v>-0.5789434</v>
      </c>
      <c r="K1893" s="2">
        <v>1.48679201</v>
      </c>
      <c r="L1893" s="2">
        <v>0.51528881</v>
      </c>
      <c r="M1893" s="2">
        <v>0.96063648</v>
      </c>
      <c r="N1893" s="2">
        <v>6.94777694</v>
      </c>
      <c r="O1893" s="2">
        <v>1.30268062</v>
      </c>
      <c r="P1893" s="2">
        <v>0.0</v>
      </c>
      <c r="Q1893" s="2">
        <v>0.0</v>
      </c>
      <c r="R1893" s="7">
        <v>0.0</v>
      </c>
      <c r="S1893" s="8">
        <v>0.0</v>
      </c>
      <c r="T1893" s="8">
        <v>0.0</v>
      </c>
      <c r="U1893" s="7">
        <v>1.0</v>
      </c>
      <c r="V1893" s="7"/>
      <c r="W1893" s="7"/>
      <c r="X1893" s="7"/>
      <c r="Y1893" s="7"/>
      <c r="Z1893" s="7"/>
    </row>
    <row r="1894">
      <c r="A1894" s="1" t="s">
        <v>1094</v>
      </c>
      <c r="B1894" s="2">
        <v>0.98894048</v>
      </c>
      <c r="C1894" s="2">
        <v>0.8494162</v>
      </c>
      <c r="D1894" s="2">
        <v>0.20386191</v>
      </c>
      <c r="E1894" s="2">
        <v>0.08616568</v>
      </c>
      <c r="F1894" s="2">
        <v>0.94473407</v>
      </c>
      <c r="G1894" s="2">
        <v>1.04314694</v>
      </c>
      <c r="H1894" s="2">
        <v>-1.4086082</v>
      </c>
      <c r="I1894" s="2">
        <v>1.25815849</v>
      </c>
      <c r="J1894" s="2">
        <v>0.81638743</v>
      </c>
      <c r="K1894" s="2">
        <v>1.29796961</v>
      </c>
      <c r="L1894" s="2">
        <v>0.08107021</v>
      </c>
      <c r="M1894" s="2">
        <v>1.83753761</v>
      </c>
      <c r="N1894" s="2">
        <v>10.4106313</v>
      </c>
      <c r="O1894" s="2">
        <v>1.9295446</v>
      </c>
      <c r="P1894" s="2">
        <v>0.0</v>
      </c>
      <c r="Q1894" s="2">
        <v>0.0</v>
      </c>
      <c r="R1894" s="7">
        <v>0.0</v>
      </c>
      <c r="S1894" s="8">
        <v>0.0</v>
      </c>
      <c r="T1894" s="8">
        <v>0.0</v>
      </c>
      <c r="U1894" s="7">
        <v>1.0</v>
      </c>
      <c r="V1894" s="7"/>
      <c r="W1894" s="7"/>
      <c r="X1894" s="7"/>
      <c r="Y1894" s="7"/>
      <c r="Z1894" s="7"/>
    </row>
    <row r="1895">
      <c r="A1895" s="1" t="s">
        <v>1290</v>
      </c>
      <c r="B1895" s="2">
        <v>0.96319464</v>
      </c>
      <c r="C1895" s="2">
        <v>0.24036928</v>
      </c>
      <c r="D1895" s="2">
        <v>-1.5578727</v>
      </c>
      <c r="E1895" s="2">
        <v>0.10956805</v>
      </c>
      <c r="F1895" s="2">
        <v>1.20808143</v>
      </c>
      <c r="G1895" s="2">
        <v>-0.6410607</v>
      </c>
      <c r="H1895" s="2">
        <v>-0.6697724</v>
      </c>
      <c r="I1895" s="2">
        <v>0.23808383</v>
      </c>
      <c r="J1895" s="2">
        <v>0.7529633</v>
      </c>
      <c r="K1895" s="2">
        <v>-0.1536026</v>
      </c>
      <c r="L1895" s="2">
        <v>0.82512271</v>
      </c>
      <c r="M1895" s="2">
        <v>0.21478872</v>
      </c>
      <c r="N1895" s="2">
        <v>3.41487596</v>
      </c>
      <c r="O1895" s="2">
        <v>1.14333937</v>
      </c>
      <c r="P1895" s="2">
        <v>0.0</v>
      </c>
      <c r="Q1895" s="2">
        <v>0.0</v>
      </c>
      <c r="R1895" s="7">
        <v>0.0</v>
      </c>
      <c r="S1895" s="8">
        <v>0.0</v>
      </c>
      <c r="T1895" s="8">
        <v>0.0</v>
      </c>
      <c r="U1895" s="7">
        <v>0.0</v>
      </c>
      <c r="V1895" s="7"/>
      <c r="W1895" s="7"/>
      <c r="X1895" s="7"/>
      <c r="Y1895" s="7"/>
      <c r="Z1895" s="7"/>
    </row>
    <row r="1896">
      <c r="A1896" s="1" t="s">
        <v>1088</v>
      </c>
      <c r="B1896" s="2">
        <v>0.9374488</v>
      </c>
      <c r="C1896" s="2">
        <v>0.02943108</v>
      </c>
      <c r="D1896" s="2">
        <v>0.74364739</v>
      </c>
      <c r="E1896" s="2">
        <v>0.45391734</v>
      </c>
      <c r="F1896" s="2">
        <v>-0.4755411</v>
      </c>
      <c r="G1896" s="2">
        <v>1.23634782</v>
      </c>
      <c r="H1896" s="2">
        <v>-0.7993927</v>
      </c>
      <c r="I1896" s="2">
        <v>-0.5269722</v>
      </c>
      <c r="J1896" s="2">
        <v>-0.5155192</v>
      </c>
      <c r="K1896" s="2">
        <v>0.92032481</v>
      </c>
      <c r="L1896" s="2">
        <v>0.6960338</v>
      </c>
      <c r="M1896" s="2">
        <v>0.39979526</v>
      </c>
      <c r="N1896" s="2">
        <v>4.72759285</v>
      </c>
      <c r="O1896" s="2">
        <v>0.75966977</v>
      </c>
      <c r="P1896" s="2">
        <v>0.0</v>
      </c>
      <c r="Q1896" s="2">
        <v>0.0</v>
      </c>
      <c r="R1896" s="7">
        <v>0.0</v>
      </c>
      <c r="S1896" s="8">
        <v>0.0</v>
      </c>
      <c r="T1896" s="8">
        <v>0.0</v>
      </c>
      <c r="U1896" s="7">
        <v>0.0</v>
      </c>
      <c r="V1896" s="7"/>
      <c r="W1896" s="7"/>
      <c r="X1896" s="7"/>
      <c r="Y1896" s="7"/>
      <c r="Z1896" s="7"/>
    </row>
    <row r="1897">
      <c r="A1897" s="1" t="s">
        <v>1091</v>
      </c>
      <c r="B1897" s="2">
        <v>0.92754655</v>
      </c>
      <c r="C1897" s="2">
        <v>1.90113625</v>
      </c>
      <c r="D1897" s="2">
        <v>0.26801033</v>
      </c>
      <c r="E1897" s="2">
        <v>0.84507137</v>
      </c>
      <c r="F1897" s="2">
        <v>0.92672741</v>
      </c>
      <c r="G1897" s="2">
        <v>1.20274766</v>
      </c>
      <c r="H1897" s="2">
        <v>-2.5363048</v>
      </c>
      <c r="I1897" s="2">
        <v>2.02321448</v>
      </c>
      <c r="J1897" s="2">
        <v>0.35973372</v>
      </c>
      <c r="K1897" s="2">
        <v>2.57252081</v>
      </c>
      <c r="L1897" s="2">
        <v>-0.0520585</v>
      </c>
      <c r="M1897" s="2">
        <v>2.45025079</v>
      </c>
      <c r="N1897" s="2">
        <v>11.999445</v>
      </c>
      <c r="O1897" s="2">
        <v>2.72120334</v>
      </c>
      <c r="P1897" s="2">
        <v>0.0</v>
      </c>
      <c r="Q1897" s="2">
        <v>0.0</v>
      </c>
      <c r="R1897" s="7">
        <v>0.0</v>
      </c>
      <c r="S1897" s="8">
        <v>0.0</v>
      </c>
      <c r="T1897" s="8">
        <v>0.0</v>
      </c>
      <c r="U1897" s="7">
        <v>0.0</v>
      </c>
      <c r="V1897" s="7"/>
      <c r="W1897" s="7"/>
      <c r="X1897" s="7"/>
      <c r="Y1897" s="7"/>
      <c r="Z1897" s="7"/>
    </row>
    <row r="1898">
      <c r="A1898" s="1" t="s">
        <v>1128</v>
      </c>
      <c r="B1898" s="2">
        <v>0.91962475</v>
      </c>
      <c r="C1898" s="2">
        <v>0.28196273</v>
      </c>
      <c r="D1898" s="2">
        <v>-0.3562633</v>
      </c>
      <c r="E1898" s="2">
        <v>-0.027503</v>
      </c>
      <c r="F1898" s="2">
        <v>-0.5003002</v>
      </c>
      <c r="G1898" s="2">
        <v>0.29554353</v>
      </c>
      <c r="H1898" s="2">
        <v>-0.501266</v>
      </c>
      <c r="I1898" s="2">
        <v>1.25815849</v>
      </c>
      <c r="J1898" s="2">
        <v>-1.1497605</v>
      </c>
      <c r="K1898" s="2">
        <v>0.73150241</v>
      </c>
      <c r="L1898" s="2">
        <v>-0.0116054</v>
      </c>
      <c r="M1898" s="2">
        <v>-0.5668388</v>
      </c>
      <c r="N1898" s="2">
        <v>1.70373937</v>
      </c>
      <c r="O1898" s="2">
        <v>0.43780958</v>
      </c>
      <c r="P1898" s="2">
        <v>0.0</v>
      </c>
      <c r="Q1898" s="2">
        <v>0.0</v>
      </c>
      <c r="R1898" s="7">
        <v>0.0</v>
      </c>
      <c r="S1898" s="8">
        <v>0.0</v>
      </c>
      <c r="T1898" s="8">
        <v>0.0</v>
      </c>
      <c r="U1898" s="7">
        <v>0.0</v>
      </c>
      <c r="V1898" s="7"/>
      <c r="W1898" s="7"/>
      <c r="X1898" s="7"/>
      <c r="Y1898" s="7"/>
      <c r="Z1898" s="7"/>
    </row>
    <row r="1899">
      <c r="A1899" s="1" t="s">
        <v>1096</v>
      </c>
      <c r="B1899" s="2">
        <v>0.90972251</v>
      </c>
      <c r="C1899" s="2">
        <v>0.79296795</v>
      </c>
      <c r="D1899" s="2">
        <v>0.94391562</v>
      </c>
      <c r="E1899" s="2">
        <v>0.29678708</v>
      </c>
      <c r="F1899" s="2">
        <v>-0.0951504</v>
      </c>
      <c r="G1899" s="2">
        <v>0.99274671</v>
      </c>
      <c r="H1899" s="2">
        <v>-1.1234435</v>
      </c>
      <c r="I1899" s="2">
        <v>0.49310249</v>
      </c>
      <c r="J1899" s="2">
        <v>1.13350806</v>
      </c>
      <c r="K1899" s="2">
        <v>0.69609821</v>
      </c>
      <c r="L1899" s="2">
        <v>0.11315827</v>
      </c>
      <c r="M1899" s="2">
        <v>1.14590591</v>
      </c>
      <c r="N1899" s="2">
        <v>8.32398936</v>
      </c>
      <c r="O1899" s="2">
        <v>1.10900974</v>
      </c>
      <c r="P1899" s="2">
        <v>0.0</v>
      </c>
      <c r="Q1899" s="2">
        <v>0.0</v>
      </c>
      <c r="R1899" s="7">
        <v>0.0</v>
      </c>
      <c r="S1899" s="8">
        <v>0.0</v>
      </c>
      <c r="T1899" s="8">
        <v>0.0</v>
      </c>
      <c r="U1899" s="7">
        <v>0.0</v>
      </c>
      <c r="V1899" s="7"/>
      <c r="W1899" s="7"/>
      <c r="X1899" s="7"/>
      <c r="Y1899" s="7"/>
      <c r="Z1899" s="7"/>
    </row>
    <row r="1900">
      <c r="A1900" s="1" t="s">
        <v>1101</v>
      </c>
      <c r="B1900" s="2">
        <v>0.85228947</v>
      </c>
      <c r="C1900" s="2">
        <v>-3.2683352</v>
      </c>
      <c r="D1900" s="2">
        <v>0.49644129</v>
      </c>
      <c r="E1900" s="2">
        <v>-0.2748996</v>
      </c>
      <c r="F1900" s="2">
        <v>-1.4681581</v>
      </c>
      <c r="G1900" s="2">
        <v>0.29974355</v>
      </c>
      <c r="H1900" s="2">
        <v>0.38015205</v>
      </c>
      <c r="I1900" s="2">
        <v>-1.1645188</v>
      </c>
      <c r="J1900" s="2">
        <v>0.35973372</v>
      </c>
      <c r="K1900" s="2">
        <v>0.1650352</v>
      </c>
      <c r="L1900" s="2">
        <v>-0.0116054</v>
      </c>
      <c r="M1900" s="2">
        <v>-0.6703114</v>
      </c>
      <c r="N1900" s="2">
        <v>-3.2917396</v>
      </c>
      <c r="O1900" s="2">
        <v>-0.9809273</v>
      </c>
      <c r="P1900" s="2">
        <v>0.0</v>
      </c>
      <c r="Q1900" s="2">
        <v>0.0</v>
      </c>
      <c r="R1900" s="7">
        <v>0.0</v>
      </c>
      <c r="S1900" s="8">
        <v>0.0</v>
      </c>
      <c r="T1900" s="8">
        <v>0.0</v>
      </c>
      <c r="U1900" s="7">
        <v>0.0</v>
      </c>
      <c r="V1900" s="7"/>
      <c r="W1900" s="7"/>
      <c r="X1900" s="7"/>
      <c r="Y1900" s="7"/>
      <c r="Z1900" s="7"/>
    </row>
    <row r="1901">
      <c r="A1901" s="1" t="s">
        <v>1090</v>
      </c>
      <c r="B1901" s="2">
        <v>0.82456318</v>
      </c>
      <c r="C1901" s="2">
        <v>1.27723453</v>
      </c>
      <c r="D1901" s="2">
        <v>-0.0542964</v>
      </c>
      <c r="E1901" s="2">
        <v>0.36699422</v>
      </c>
      <c r="F1901" s="2">
        <v>-0.4372769</v>
      </c>
      <c r="G1901" s="2">
        <v>1.38754851</v>
      </c>
      <c r="H1901" s="2">
        <v>-0.8253168</v>
      </c>
      <c r="I1901" s="2">
        <v>-0.1444442</v>
      </c>
      <c r="J1901" s="2">
        <v>0.77833296</v>
      </c>
      <c r="K1901" s="2">
        <v>1.12094861</v>
      </c>
      <c r="L1901" s="2">
        <v>-0.0520585</v>
      </c>
      <c r="M1901" s="2">
        <v>0.18264215</v>
      </c>
      <c r="N1901" s="2">
        <v>6.06918681</v>
      </c>
      <c r="O1901" s="2">
        <v>0.71126537</v>
      </c>
      <c r="P1901" s="2">
        <v>0.0</v>
      </c>
      <c r="Q1901" s="2">
        <v>0.0</v>
      </c>
      <c r="R1901" s="7">
        <v>0.0</v>
      </c>
      <c r="S1901" s="8">
        <v>0.0</v>
      </c>
      <c r="T1901" s="8">
        <v>0.0</v>
      </c>
      <c r="U1901" s="7">
        <v>0.0</v>
      </c>
      <c r="V1901" s="7"/>
      <c r="W1901" s="7"/>
      <c r="X1901" s="7"/>
      <c r="Y1901" s="7"/>
      <c r="Z1901" s="7"/>
    </row>
    <row r="1902">
      <c r="A1902" s="1" t="s">
        <v>1115</v>
      </c>
      <c r="B1902" s="2">
        <v>0.81664139</v>
      </c>
      <c r="C1902" s="2">
        <v>0.13935662</v>
      </c>
      <c r="D1902" s="2">
        <v>1.02996838</v>
      </c>
      <c r="E1902" s="2">
        <v>0.23995273</v>
      </c>
      <c r="F1902" s="2">
        <v>1.0032557</v>
      </c>
      <c r="G1902" s="2">
        <v>1.37494845</v>
      </c>
      <c r="H1902" s="2">
        <v>-1.7456209</v>
      </c>
      <c r="I1902" s="2">
        <v>-0.2719535</v>
      </c>
      <c r="J1902" s="2">
        <v>0.702224</v>
      </c>
      <c r="K1902" s="2">
        <v>1.61660741</v>
      </c>
      <c r="L1902" s="2">
        <v>-1.7010743</v>
      </c>
      <c r="M1902" s="2">
        <v>1.0371618</v>
      </c>
      <c r="N1902" s="2">
        <v>4.30699017</v>
      </c>
      <c r="O1902" s="2">
        <v>0.87375861</v>
      </c>
      <c r="P1902" s="2">
        <v>0.0</v>
      </c>
      <c r="Q1902" s="2">
        <v>0.0</v>
      </c>
      <c r="R1902" s="7">
        <v>0.0</v>
      </c>
      <c r="S1902" s="8">
        <v>0.0</v>
      </c>
      <c r="T1902" s="8">
        <v>0.0</v>
      </c>
      <c r="U1902" s="7">
        <v>0.0</v>
      </c>
      <c r="V1902" s="7"/>
      <c r="W1902" s="7"/>
      <c r="X1902" s="7"/>
      <c r="Y1902" s="7"/>
      <c r="Z1902" s="7"/>
    </row>
    <row r="1903">
      <c r="A1903" s="1" t="s">
        <v>1118</v>
      </c>
      <c r="B1903" s="2">
        <v>0.80673914</v>
      </c>
      <c r="C1903" s="2">
        <v>0.35029482</v>
      </c>
      <c r="D1903" s="2">
        <v>-0.3327944</v>
      </c>
      <c r="E1903" s="2">
        <v>-0.0809942</v>
      </c>
      <c r="F1903" s="2">
        <v>0.14118697</v>
      </c>
      <c r="G1903" s="2">
        <v>0.20314311</v>
      </c>
      <c r="H1903" s="2">
        <v>-1.2012157</v>
      </c>
      <c r="I1903" s="2">
        <v>0.62061183</v>
      </c>
      <c r="J1903" s="2">
        <v>-0.4774648</v>
      </c>
      <c r="K1903" s="2">
        <v>0.88492061</v>
      </c>
      <c r="L1903" s="2">
        <v>0.52644995</v>
      </c>
      <c r="M1903" s="2">
        <v>-0.017436</v>
      </c>
      <c r="N1903" s="2">
        <v>1.59893895</v>
      </c>
      <c r="O1903" s="2">
        <v>0.87679799</v>
      </c>
      <c r="P1903" s="2">
        <v>0.0</v>
      </c>
      <c r="Q1903" s="2">
        <v>0.0</v>
      </c>
      <c r="R1903" s="7">
        <v>0.0</v>
      </c>
      <c r="S1903" s="8">
        <v>0.0</v>
      </c>
      <c r="T1903" s="8">
        <v>0.0</v>
      </c>
      <c r="U1903" s="7">
        <v>0.0</v>
      </c>
      <c r="V1903" s="7"/>
      <c r="W1903" s="7"/>
      <c r="X1903" s="7"/>
      <c r="Y1903" s="7"/>
      <c r="Z1903" s="7"/>
    </row>
    <row r="1904">
      <c r="A1904" s="1" t="s">
        <v>1109</v>
      </c>
      <c r="B1904" s="2">
        <v>0.79881734</v>
      </c>
      <c r="C1904" s="2">
        <v>0.31761426</v>
      </c>
      <c r="D1904" s="2">
        <v>-0.4955123</v>
      </c>
      <c r="E1904" s="2">
        <v>-0.722888</v>
      </c>
      <c r="F1904" s="2">
        <v>0.59135341</v>
      </c>
      <c r="G1904" s="2">
        <v>0.00574221</v>
      </c>
      <c r="H1904" s="2">
        <v>-0.6697724</v>
      </c>
      <c r="I1904" s="2">
        <v>0.49310249</v>
      </c>
      <c r="J1904" s="2">
        <v>1.33646527</v>
      </c>
      <c r="K1904" s="2">
        <v>0.77870801</v>
      </c>
      <c r="L1904" s="2">
        <v>-0.338967</v>
      </c>
      <c r="M1904" s="2">
        <v>-0.0268096</v>
      </c>
      <c r="N1904" s="2">
        <v>3.25675849</v>
      </c>
      <c r="O1904" s="2">
        <v>0.62899048</v>
      </c>
      <c r="P1904" s="2">
        <v>0.0</v>
      </c>
      <c r="Q1904" s="2">
        <v>0.0</v>
      </c>
      <c r="R1904" s="7">
        <v>0.0</v>
      </c>
      <c r="S1904" s="8">
        <v>0.0</v>
      </c>
      <c r="T1904" s="8">
        <v>0.0</v>
      </c>
      <c r="U1904" s="7">
        <v>1.0</v>
      </c>
      <c r="V1904" s="7"/>
      <c r="W1904" s="7"/>
      <c r="X1904" s="7"/>
      <c r="Y1904" s="7"/>
      <c r="Z1904" s="7"/>
    </row>
    <row r="1905">
      <c r="A1905" s="1" t="s">
        <v>1102</v>
      </c>
      <c r="B1905" s="2">
        <v>0.77901285</v>
      </c>
      <c r="C1905" s="2">
        <v>0.68898433</v>
      </c>
      <c r="D1905" s="2">
        <v>-0.8710152</v>
      </c>
      <c r="E1905" s="2">
        <v>0.87850334</v>
      </c>
      <c r="F1905" s="2">
        <v>-2.0308661</v>
      </c>
      <c r="G1905" s="2">
        <v>0.49294443</v>
      </c>
      <c r="H1905" s="2">
        <v>-0.7216205</v>
      </c>
      <c r="I1905" s="2">
        <v>0.87563049</v>
      </c>
      <c r="J1905" s="2">
        <v>-2.126492</v>
      </c>
      <c r="K1905" s="2">
        <v>0.365659</v>
      </c>
      <c r="L1905" s="2">
        <v>0.71659643</v>
      </c>
      <c r="M1905" s="2">
        <v>0.15254913</v>
      </c>
      <c r="N1905" s="2">
        <v>0.59072482</v>
      </c>
      <c r="O1905" s="2">
        <v>0.33219766</v>
      </c>
      <c r="P1905" s="2">
        <v>0.0</v>
      </c>
      <c r="Q1905" s="2">
        <v>0.0</v>
      </c>
      <c r="R1905" s="7">
        <v>0.0</v>
      </c>
      <c r="S1905" s="8">
        <v>0.0</v>
      </c>
      <c r="T1905" s="8">
        <v>0.0</v>
      </c>
      <c r="U1905" s="7">
        <v>1.0</v>
      </c>
      <c r="V1905" s="7"/>
      <c r="W1905" s="7"/>
      <c r="X1905" s="7"/>
      <c r="Y1905" s="7"/>
      <c r="Z1905" s="7"/>
    </row>
    <row r="1906">
      <c r="A1906" s="1" t="s">
        <v>1103</v>
      </c>
      <c r="B1906" s="2">
        <v>0.76713015</v>
      </c>
      <c r="C1906" s="2">
        <v>0.30275945</v>
      </c>
      <c r="D1906" s="2">
        <v>0.21950787</v>
      </c>
      <c r="E1906" s="2">
        <v>-2.1571194</v>
      </c>
      <c r="F1906" s="2">
        <v>-0.5183069</v>
      </c>
      <c r="G1906" s="2">
        <v>0.36694386</v>
      </c>
      <c r="H1906" s="2">
        <v>0.19868362</v>
      </c>
      <c r="I1906" s="2">
        <v>-0.2719535</v>
      </c>
      <c r="J1906" s="2">
        <v>0.18214616</v>
      </c>
      <c r="K1906" s="2">
        <v>-0.106397</v>
      </c>
      <c r="L1906" s="2">
        <v>0.03555215</v>
      </c>
      <c r="M1906" s="2">
        <v>0.06767532</v>
      </c>
      <c r="N1906" s="2">
        <v>2.00443452</v>
      </c>
      <c r="O1906" s="2">
        <v>-0.1291696</v>
      </c>
      <c r="P1906" s="2">
        <v>0.0</v>
      </c>
      <c r="Q1906" s="2">
        <v>0.0</v>
      </c>
      <c r="R1906" s="7">
        <v>0.0</v>
      </c>
      <c r="S1906" s="8">
        <v>0.0</v>
      </c>
      <c r="T1906" s="8">
        <v>1.0</v>
      </c>
      <c r="U1906" s="7">
        <v>1.0</v>
      </c>
      <c r="V1906" s="7"/>
      <c r="W1906" s="7"/>
      <c r="X1906" s="7"/>
      <c r="Y1906" s="7"/>
      <c r="Z1906" s="7"/>
    </row>
    <row r="1907">
      <c r="A1907" s="1" t="s">
        <v>1297</v>
      </c>
      <c r="B1907" s="2">
        <v>0.72752116</v>
      </c>
      <c r="C1907" s="2">
        <v>-0.3092584</v>
      </c>
      <c r="D1907" s="2">
        <v>-0.6973451</v>
      </c>
      <c r="E1907" s="2">
        <v>-0.6159057</v>
      </c>
      <c r="F1907" s="2">
        <v>-0.9347108</v>
      </c>
      <c r="G1907" s="2">
        <v>-0.47306</v>
      </c>
      <c r="H1907" s="2">
        <v>0.58754454</v>
      </c>
      <c r="I1907" s="2">
        <v>0.87563049</v>
      </c>
      <c r="J1907" s="2">
        <v>0.00455861</v>
      </c>
      <c r="K1907" s="2">
        <v>-0.6492614</v>
      </c>
      <c r="L1907" s="2">
        <v>0.21348244</v>
      </c>
      <c r="M1907" s="2">
        <v>-0.5591735</v>
      </c>
      <c r="N1907" s="2">
        <v>0.81387208</v>
      </c>
      <c r="O1907" s="2">
        <v>-0.2738502</v>
      </c>
      <c r="P1907" s="2">
        <v>0.0</v>
      </c>
      <c r="Q1907" s="2">
        <v>0.0</v>
      </c>
      <c r="R1907" s="7">
        <v>0.0</v>
      </c>
      <c r="S1907" s="8">
        <v>0.0</v>
      </c>
      <c r="T1907" s="8">
        <v>0.0</v>
      </c>
      <c r="U1907" s="7">
        <v>0.0</v>
      </c>
      <c r="V1907" s="7"/>
      <c r="W1907" s="7"/>
      <c r="X1907" s="7"/>
      <c r="Y1907" s="7"/>
      <c r="Z1907" s="7"/>
    </row>
    <row r="1908">
      <c r="A1908" s="1" t="s">
        <v>1106</v>
      </c>
      <c r="B1908" s="2">
        <v>0.70375577</v>
      </c>
      <c r="C1908" s="2">
        <v>-0.8113508</v>
      </c>
      <c r="D1908" s="2">
        <v>0.04896695</v>
      </c>
      <c r="E1908" s="2">
        <v>0.43051496</v>
      </c>
      <c r="F1908" s="2">
        <v>-0.1424179</v>
      </c>
      <c r="G1908" s="2">
        <v>0.72394548</v>
      </c>
      <c r="H1908" s="2">
        <v>-0.2420254</v>
      </c>
      <c r="I1908" s="2">
        <v>-0.5269722</v>
      </c>
      <c r="J1908" s="2">
        <v>0.84175708</v>
      </c>
      <c r="K1908" s="2">
        <v>0.61348841</v>
      </c>
      <c r="L1908" s="2">
        <v>0.44491902</v>
      </c>
      <c r="M1908" s="2">
        <v>-0.2881367</v>
      </c>
      <c r="N1908" s="2">
        <v>2.72984924</v>
      </c>
      <c r="O1908" s="2">
        <v>0.2954598</v>
      </c>
      <c r="P1908" s="2">
        <v>0.0</v>
      </c>
      <c r="Q1908" s="2">
        <v>0.0</v>
      </c>
      <c r="R1908" s="7">
        <v>0.0</v>
      </c>
      <c r="S1908" s="8">
        <v>1.0</v>
      </c>
      <c r="T1908" s="8">
        <v>1.0</v>
      </c>
      <c r="U1908" s="7">
        <v>1.0</v>
      </c>
      <c r="V1908" s="7"/>
      <c r="W1908" s="7"/>
      <c r="X1908" s="7"/>
      <c r="Y1908" s="7"/>
      <c r="Z1908" s="7"/>
    </row>
    <row r="1909">
      <c r="A1909" s="1" t="s">
        <v>1099</v>
      </c>
      <c r="B1909" s="2">
        <v>0.65028364</v>
      </c>
      <c r="C1909" s="2">
        <v>0.38000443</v>
      </c>
      <c r="D1909" s="2">
        <v>-0.055861</v>
      </c>
      <c r="E1909" s="2">
        <v>0.82501219</v>
      </c>
      <c r="F1909" s="2">
        <v>0.94923573</v>
      </c>
      <c r="G1909" s="2">
        <v>1.09354717</v>
      </c>
      <c r="H1909" s="2">
        <v>-1.2919499</v>
      </c>
      <c r="I1909" s="2">
        <v>1.00313982</v>
      </c>
      <c r="J1909" s="2">
        <v>0.05529791</v>
      </c>
      <c r="K1909" s="2">
        <v>1.58120321</v>
      </c>
      <c r="L1909" s="2">
        <v>0.50524668</v>
      </c>
      <c r="M1909" s="2">
        <v>1.84091243</v>
      </c>
      <c r="N1909" s="2">
        <v>8.93393819</v>
      </c>
      <c r="O1909" s="2">
        <v>1.98249244</v>
      </c>
      <c r="P1909" s="2">
        <v>0.0</v>
      </c>
      <c r="Q1909" s="2">
        <v>0.0</v>
      </c>
      <c r="R1909" s="7">
        <v>0.0</v>
      </c>
      <c r="S1909" s="8">
        <v>0.0</v>
      </c>
      <c r="T1909" s="8">
        <v>0.0</v>
      </c>
      <c r="U1909" s="7">
        <v>0.0</v>
      </c>
      <c r="V1909" s="7"/>
      <c r="W1909" s="7"/>
      <c r="X1909" s="7"/>
      <c r="Y1909" s="7"/>
      <c r="Z1909" s="7"/>
    </row>
    <row r="1910">
      <c r="A1910" s="1" t="s">
        <v>1305</v>
      </c>
      <c r="B1910" s="2">
        <v>0.62651825</v>
      </c>
      <c r="C1910" s="2">
        <v>0.06211164</v>
      </c>
      <c r="D1910" s="2">
        <v>0.15848864</v>
      </c>
      <c r="E1910" s="2">
        <v>1.0356336</v>
      </c>
      <c r="F1910" s="2">
        <v>1.27110474</v>
      </c>
      <c r="G1910" s="2">
        <v>-0.8048615</v>
      </c>
      <c r="H1910" s="2">
        <v>0.95048139</v>
      </c>
      <c r="I1910" s="2">
        <v>-0.2719535</v>
      </c>
      <c r="J1910" s="2">
        <v>-1.111706</v>
      </c>
      <c r="K1910" s="2">
        <v>-0.401432</v>
      </c>
      <c r="L1910" s="2">
        <v>1.46062734</v>
      </c>
      <c r="M1910" s="2">
        <v>1.81846608</v>
      </c>
      <c r="N1910" s="2">
        <v>10.4235181</v>
      </c>
      <c r="O1910" s="2">
        <v>1.65385617</v>
      </c>
      <c r="P1910" s="2">
        <v>0.0</v>
      </c>
      <c r="Q1910" s="2">
        <v>0.0</v>
      </c>
      <c r="R1910" s="7">
        <v>0.0</v>
      </c>
      <c r="S1910" s="8">
        <v>0.0</v>
      </c>
      <c r="T1910" s="8">
        <v>0.0</v>
      </c>
      <c r="U1910" s="7">
        <v>0.0</v>
      </c>
      <c r="V1910" s="7"/>
      <c r="W1910" s="7"/>
      <c r="X1910" s="7"/>
      <c r="Y1910" s="7"/>
      <c r="Z1910" s="7"/>
    </row>
    <row r="1911">
      <c r="A1911" s="1" t="s">
        <v>1123</v>
      </c>
      <c r="B1911" s="2">
        <v>0.6086942</v>
      </c>
      <c r="C1911" s="2">
        <v>-1.2391691</v>
      </c>
      <c r="D1911" s="2">
        <v>-0.2123205</v>
      </c>
      <c r="E1911" s="2">
        <v>0.26335511</v>
      </c>
      <c r="F1911" s="2">
        <v>-0.4057653</v>
      </c>
      <c r="G1911" s="2">
        <v>0.03094233</v>
      </c>
      <c r="H1911" s="2">
        <v>0.22460768</v>
      </c>
      <c r="I1911" s="2">
        <v>-0.9095002</v>
      </c>
      <c r="J1911" s="2">
        <v>-1.6317839</v>
      </c>
      <c r="K1911" s="2">
        <v>0.0588226</v>
      </c>
      <c r="L1911" s="2">
        <v>-0.1373345</v>
      </c>
      <c r="M1911" s="2">
        <v>-0.1142543</v>
      </c>
      <c r="N1911" s="2">
        <v>-1.9222466</v>
      </c>
      <c r="O1911" s="2">
        <v>-0.2301972</v>
      </c>
      <c r="P1911" s="2">
        <v>0.0</v>
      </c>
      <c r="Q1911" s="2">
        <v>0.0</v>
      </c>
      <c r="R1911" s="7">
        <v>0.0</v>
      </c>
      <c r="S1911" s="8">
        <v>0.0</v>
      </c>
      <c r="T1911" s="8">
        <v>0.0</v>
      </c>
      <c r="U1911" s="7">
        <v>0.0</v>
      </c>
      <c r="V1911" s="7"/>
      <c r="W1911" s="7"/>
      <c r="X1911" s="7"/>
      <c r="Y1911" s="7"/>
      <c r="Z1911" s="7"/>
    </row>
    <row r="1912">
      <c r="A1912" s="1" t="s">
        <v>1125</v>
      </c>
      <c r="B1912" s="2">
        <v>0.57106567</v>
      </c>
      <c r="C1912" s="2">
        <v>0.28790465</v>
      </c>
      <c r="D1912" s="2">
        <v>-0.1888516</v>
      </c>
      <c r="E1912" s="2">
        <v>0.22992314</v>
      </c>
      <c r="F1912" s="2">
        <v>0.22896942</v>
      </c>
      <c r="G1912" s="2">
        <v>-0.6872609</v>
      </c>
      <c r="H1912" s="2">
        <v>0.60050657</v>
      </c>
      <c r="I1912" s="2">
        <v>-0.6544815</v>
      </c>
      <c r="J1912" s="2">
        <v>-0.0081262</v>
      </c>
      <c r="K1912" s="2">
        <v>-0.3660278</v>
      </c>
      <c r="L1912" s="2">
        <v>-0.0116054</v>
      </c>
      <c r="M1912" s="2">
        <v>0.21478872</v>
      </c>
      <c r="N1912" s="2">
        <v>3.48975589</v>
      </c>
      <c r="O1912" s="2">
        <v>0.2459148</v>
      </c>
      <c r="P1912" s="2">
        <v>0.0</v>
      </c>
      <c r="Q1912" s="2">
        <v>0.0</v>
      </c>
      <c r="R1912" s="7">
        <v>0.0</v>
      </c>
      <c r="S1912" s="8">
        <v>0.0</v>
      </c>
      <c r="T1912" s="8">
        <v>0.0</v>
      </c>
      <c r="U1912" s="7">
        <v>0.0</v>
      </c>
      <c r="V1912" s="7"/>
      <c r="W1912" s="7"/>
      <c r="X1912" s="7"/>
      <c r="Y1912" s="7"/>
      <c r="Z1912" s="7"/>
    </row>
    <row r="1913">
      <c r="A1913" s="1" t="s">
        <v>1120</v>
      </c>
      <c r="B1913" s="2">
        <v>0.53937848</v>
      </c>
      <c r="C1913" s="2">
        <v>2.26359344</v>
      </c>
      <c r="D1913" s="2">
        <v>1.64485444</v>
      </c>
      <c r="E1913" s="2">
        <v>-0.9368526</v>
      </c>
      <c r="F1913" s="2">
        <v>1.02126236</v>
      </c>
      <c r="G1913" s="2">
        <v>1.2321478</v>
      </c>
      <c r="H1913" s="2">
        <v>-1.5123044</v>
      </c>
      <c r="I1913" s="2">
        <v>1.51317715</v>
      </c>
      <c r="J1913" s="2">
        <v>0.81638743</v>
      </c>
      <c r="K1913" s="2">
        <v>1.71101861</v>
      </c>
      <c r="L1913" s="2">
        <v>1.41057848</v>
      </c>
      <c r="M1913" s="2">
        <v>2.07873535</v>
      </c>
      <c r="N1913" s="2">
        <v>13.5860353</v>
      </c>
      <c r="O1913" s="2">
        <v>2.45924083</v>
      </c>
      <c r="P1913" s="2">
        <v>0.0</v>
      </c>
      <c r="Q1913" s="2">
        <v>0.0</v>
      </c>
      <c r="R1913" s="7">
        <v>0.0</v>
      </c>
      <c r="S1913" s="8">
        <v>0.0</v>
      </c>
      <c r="T1913" s="8">
        <v>1.0</v>
      </c>
      <c r="U1913" s="7">
        <v>1.0</v>
      </c>
      <c r="V1913" s="7"/>
      <c r="W1913" s="7"/>
      <c r="X1913" s="7"/>
      <c r="Y1913" s="7"/>
      <c r="Z1913" s="7"/>
    </row>
    <row r="1914">
      <c r="A1914" s="1" t="s">
        <v>1119</v>
      </c>
      <c r="B1914" s="2">
        <v>0.53739803</v>
      </c>
      <c r="C1914" s="2">
        <v>-0.1963619</v>
      </c>
      <c r="D1914" s="2">
        <v>-0.0057939</v>
      </c>
      <c r="E1914" s="2">
        <v>-0.6058761</v>
      </c>
      <c r="F1914" s="2">
        <v>-0.1559229</v>
      </c>
      <c r="G1914" s="2">
        <v>0.78274575</v>
      </c>
      <c r="H1914" s="2">
        <v>-0.2679495</v>
      </c>
      <c r="I1914" s="2">
        <v>-0.5269722</v>
      </c>
      <c r="J1914" s="2">
        <v>-0.0334959</v>
      </c>
      <c r="K1914" s="2">
        <v>0.3302548</v>
      </c>
      <c r="L1914" s="2">
        <v>-0.8586366</v>
      </c>
      <c r="M1914" s="2">
        <v>0.31567235</v>
      </c>
      <c r="N1914" s="2">
        <v>0.60884858</v>
      </c>
      <c r="O1914" s="2">
        <v>-0.099709</v>
      </c>
      <c r="P1914" s="2">
        <v>0.0</v>
      </c>
      <c r="Q1914" s="2">
        <v>0.0</v>
      </c>
      <c r="R1914" s="7">
        <v>0.0</v>
      </c>
      <c r="S1914" s="8">
        <v>1.0</v>
      </c>
      <c r="T1914" s="8">
        <v>1.0</v>
      </c>
      <c r="U1914" s="7">
        <v>1.0</v>
      </c>
      <c r="V1914" s="7"/>
      <c r="W1914" s="7"/>
      <c r="X1914" s="7"/>
      <c r="Y1914" s="7"/>
      <c r="Z1914" s="7"/>
    </row>
    <row r="1915">
      <c r="A1915" s="1" t="s">
        <v>1293</v>
      </c>
      <c r="B1915" s="2">
        <v>0.52947623</v>
      </c>
      <c r="C1915" s="2">
        <v>-0.8351185</v>
      </c>
      <c r="D1915" s="2">
        <v>-1.3622983</v>
      </c>
      <c r="E1915" s="2">
        <v>0.91193531</v>
      </c>
      <c r="F1915" s="2">
        <v>-1.8327929</v>
      </c>
      <c r="G1915" s="2">
        <v>-0.4226597</v>
      </c>
      <c r="H1915" s="2">
        <v>0.27645581</v>
      </c>
      <c r="I1915" s="2">
        <v>-0.7819908</v>
      </c>
      <c r="J1915" s="2">
        <v>-1.3400329</v>
      </c>
      <c r="K1915" s="2">
        <v>-0.7318712</v>
      </c>
      <c r="L1915" s="2">
        <v>0.29847974</v>
      </c>
      <c r="M1915" s="2">
        <v>-0.9854325</v>
      </c>
      <c r="N1915" s="2">
        <v>-5.5375012</v>
      </c>
      <c r="O1915" s="2">
        <v>-0.9043697</v>
      </c>
      <c r="P1915" s="2">
        <v>0.0</v>
      </c>
      <c r="Q1915" s="2">
        <v>0.0</v>
      </c>
      <c r="R1915" s="7">
        <v>0.0</v>
      </c>
      <c r="S1915" s="8">
        <v>0.0</v>
      </c>
      <c r="T1915" s="8">
        <v>1.0</v>
      </c>
      <c r="U1915" s="7">
        <v>1.0</v>
      </c>
      <c r="V1915" s="7"/>
      <c r="W1915" s="7"/>
      <c r="X1915" s="7"/>
      <c r="Y1915" s="7"/>
      <c r="Z1915" s="7"/>
    </row>
    <row r="1916">
      <c r="A1916" s="1" t="s">
        <v>1081</v>
      </c>
      <c r="B1916" s="2">
        <v>0.49184769</v>
      </c>
      <c r="C1916" s="2">
        <v>-0.2736069</v>
      </c>
      <c r="D1916" s="2">
        <v>-0.0276982</v>
      </c>
      <c r="E1916" s="2">
        <v>0.01930174</v>
      </c>
      <c r="F1916" s="2">
        <v>0.49906929</v>
      </c>
      <c r="G1916" s="2">
        <v>1.16494749</v>
      </c>
      <c r="H1916" s="2">
        <v>-1.5123044</v>
      </c>
      <c r="I1916" s="2">
        <v>0.36559316</v>
      </c>
      <c r="J1916" s="2">
        <v>0.5500061</v>
      </c>
      <c r="K1916" s="2">
        <v>1.07374301</v>
      </c>
      <c r="L1916" s="2">
        <v>0.41915782</v>
      </c>
      <c r="M1916" s="2">
        <v>-0.025327</v>
      </c>
      <c r="N1916" s="2">
        <v>1.03353369</v>
      </c>
      <c r="O1916" s="2">
        <v>0.76742668</v>
      </c>
      <c r="P1916" s="2">
        <v>0.0</v>
      </c>
      <c r="Q1916" s="2">
        <v>0.0</v>
      </c>
      <c r="R1916" s="7">
        <v>0.0</v>
      </c>
      <c r="S1916" s="8">
        <v>0.0</v>
      </c>
      <c r="T1916" s="8">
        <v>0.0</v>
      </c>
      <c r="U1916" s="7">
        <v>1.0</v>
      </c>
      <c r="V1916" s="7"/>
      <c r="W1916" s="7"/>
      <c r="X1916" s="7"/>
      <c r="Y1916" s="7"/>
      <c r="Z1916" s="7"/>
    </row>
    <row r="1917">
      <c r="A1917" s="1" t="s">
        <v>1289</v>
      </c>
      <c r="B1917" s="2">
        <v>0.48392589</v>
      </c>
      <c r="C1917" s="2">
        <v>-0.3330261</v>
      </c>
      <c r="D1917" s="2">
        <v>-1.1244797</v>
      </c>
      <c r="E1917" s="2">
        <v>-0.1578877</v>
      </c>
      <c r="F1917" s="2">
        <v>1.0730315</v>
      </c>
      <c r="G1917" s="2">
        <v>-1.0946628</v>
      </c>
      <c r="H1917" s="2">
        <v>-0.0216709</v>
      </c>
      <c r="I1917" s="2">
        <v>0.36559316</v>
      </c>
      <c r="J1917" s="2">
        <v>0.56269092</v>
      </c>
      <c r="K1917" s="2">
        <v>1.05014021</v>
      </c>
      <c r="L1917" s="2">
        <v>0.86003351</v>
      </c>
      <c r="M1917" s="2">
        <v>0.95713979</v>
      </c>
      <c r="N1917" s="2">
        <v>4.81989039</v>
      </c>
      <c r="O1917" s="2">
        <v>1.34457017</v>
      </c>
      <c r="P1917" s="2">
        <v>0.0</v>
      </c>
      <c r="Q1917" s="2">
        <v>0.0</v>
      </c>
      <c r="R1917" s="7">
        <v>0.0</v>
      </c>
      <c r="S1917" s="8">
        <v>0.0</v>
      </c>
      <c r="T1917" s="8">
        <v>0.0</v>
      </c>
      <c r="U1917" s="7">
        <v>1.0</v>
      </c>
      <c r="V1917" s="7"/>
      <c r="W1917" s="7"/>
      <c r="X1917" s="7"/>
      <c r="Y1917" s="7"/>
      <c r="Z1917" s="7"/>
    </row>
    <row r="1918">
      <c r="A1918" s="1" t="s">
        <v>1131</v>
      </c>
      <c r="B1918" s="2">
        <v>0.46610185</v>
      </c>
      <c r="C1918" s="2">
        <v>-0.2112167</v>
      </c>
      <c r="D1918" s="2">
        <v>0.53399158</v>
      </c>
      <c r="E1918" s="2">
        <v>-0.2080357</v>
      </c>
      <c r="F1918" s="2">
        <v>1.77078949</v>
      </c>
      <c r="G1918" s="2">
        <v>0.98854669</v>
      </c>
      <c r="H1918" s="2">
        <v>-1.0067852</v>
      </c>
      <c r="I1918" s="2">
        <v>0.1105745</v>
      </c>
      <c r="J1918" s="2">
        <v>1.32378045</v>
      </c>
      <c r="K1918" s="2">
        <v>1.17995561</v>
      </c>
      <c r="L1918" s="2">
        <v>0.20786246</v>
      </c>
      <c r="M1918" s="2">
        <v>0.45126216</v>
      </c>
      <c r="N1918" s="2">
        <v>5.33721611</v>
      </c>
      <c r="O1918" s="2">
        <v>1.22614536</v>
      </c>
      <c r="P1918" s="2">
        <v>0.0</v>
      </c>
      <c r="Q1918" s="2">
        <v>0.0</v>
      </c>
      <c r="R1918" s="7">
        <v>0.0</v>
      </c>
      <c r="S1918" s="8">
        <v>0.0</v>
      </c>
      <c r="T1918" s="8">
        <v>1.0</v>
      </c>
      <c r="U1918" s="7">
        <v>1.0</v>
      </c>
      <c r="V1918" s="7"/>
      <c r="W1918" s="7"/>
      <c r="X1918" s="7"/>
      <c r="Y1918" s="7"/>
      <c r="Z1918" s="7"/>
    </row>
    <row r="1919">
      <c r="A1919" s="1" t="s">
        <v>1122</v>
      </c>
      <c r="B1919" s="2">
        <v>0.38094253</v>
      </c>
      <c r="C1919" s="2">
        <v>0.96825463</v>
      </c>
      <c r="D1919" s="2">
        <v>0.51521643</v>
      </c>
      <c r="E1919" s="2">
        <v>0.46060373</v>
      </c>
      <c r="F1919" s="2">
        <v>-1.0990216</v>
      </c>
      <c r="G1919" s="2">
        <v>-0.3260593</v>
      </c>
      <c r="H1919" s="2">
        <v>0.36719002</v>
      </c>
      <c r="I1919" s="2">
        <v>-0.5269722</v>
      </c>
      <c r="J1919" s="2">
        <v>-1.9362197</v>
      </c>
      <c r="K1919" s="2">
        <v>0.0234184</v>
      </c>
      <c r="L1919" s="2">
        <v>0.59564273</v>
      </c>
      <c r="M1919" s="2">
        <v>-0.2231518</v>
      </c>
      <c r="N1919" s="2">
        <v>1.338027</v>
      </c>
      <c r="O1919" s="2">
        <v>0.02306608</v>
      </c>
      <c r="P1919" s="2">
        <v>0.0</v>
      </c>
      <c r="Q1919" s="2">
        <v>0.0</v>
      </c>
      <c r="R1919" s="7">
        <v>0.0</v>
      </c>
      <c r="S1919" s="8">
        <v>0.0</v>
      </c>
      <c r="T1919" s="8">
        <v>0.0</v>
      </c>
      <c r="U1919" s="7">
        <v>1.0</v>
      </c>
      <c r="V1919" s="7"/>
      <c r="W1919" s="7"/>
      <c r="X1919" s="7"/>
      <c r="Y1919" s="7"/>
      <c r="Z1919" s="7"/>
    </row>
    <row r="1920">
      <c r="A1920" s="1" t="s">
        <v>1116</v>
      </c>
      <c r="B1920" s="2">
        <v>0.37698163</v>
      </c>
      <c r="C1920" s="2">
        <v>-0.796496</v>
      </c>
      <c r="D1920" s="2">
        <v>0.1365843</v>
      </c>
      <c r="E1920" s="2">
        <v>-0.1411717</v>
      </c>
      <c r="F1920" s="2">
        <v>0.82994162</v>
      </c>
      <c r="G1920" s="2">
        <v>1.4085486</v>
      </c>
      <c r="H1920" s="2">
        <v>-0.6956965</v>
      </c>
      <c r="I1920" s="2">
        <v>2.15072381</v>
      </c>
      <c r="J1920" s="2">
        <v>-0.2998772</v>
      </c>
      <c r="K1920" s="2">
        <v>0.76690661</v>
      </c>
      <c r="L1920" s="2">
        <v>-1.3004555</v>
      </c>
      <c r="M1920" s="2">
        <v>0.23605259</v>
      </c>
      <c r="N1920" s="2">
        <v>2.24939883</v>
      </c>
      <c r="O1920" s="2">
        <v>0.49000459</v>
      </c>
      <c r="P1920" s="2">
        <v>0.0</v>
      </c>
      <c r="Q1920" s="2">
        <v>0.0</v>
      </c>
      <c r="R1920" s="7">
        <v>0.0</v>
      </c>
      <c r="S1920" s="8">
        <v>0.0</v>
      </c>
      <c r="T1920" s="8">
        <v>0.0</v>
      </c>
      <c r="U1920" s="7">
        <v>0.0</v>
      </c>
      <c r="V1920" s="7"/>
      <c r="W1920" s="7"/>
      <c r="X1920" s="7"/>
      <c r="Y1920" s="7"/>
      <c r="Z1920" s="7"/>
    </row>
    <row r="1921">
      <c r="A1921" s="1" t="s">
        <v>1108</v>
      </c>
      <c r="B1921" s="2">
        <v>0.36113803</v>
      </c>
      <c r="C1921" s="2">
        <v>1.30694413</v>
      </c>
      <c r="D1921" s="2">
        <v>0.29304386</v>
      </c>
      <c r="E1921" s="2">
        <v>1.04566319</v>
      </c>
      <c r="F1921" s="2">
        <v>-0.4102669</v>
      </c>
      <c r="G1921" s="2">
        <v>-0.1958587</v>
      </c>
      <c r="H1921" s="2">
        <v>0.19868362</v>
      </c>
      <c r="I1921" s="2">
        <v>-0.6544815</v>
      </c>
      <c r="J1921" s="2">
        <v>-0.9594881</v>
      </c>
      <c r="K1921" s="2">
        <v>-0.519446</v>
      </c>
      <c r="L1921" s="2">
        <v>0.5373391</v>
      </c>
      <c r="M1921" s="2">
        <v>0.66363286</v>
      </c>
      <c r="N1921" s="2">
        <v>4.46478983</v>
      </c>
      <c r="O1921" s="2">
        <v>0.45861549</v>
      </c>
      <c r="P1921" s="2">
        <v>0.0</v>
      </c>
      <c r="Q1921" s="2">
        <v>0.0</v>
      </c>
      <c r="R1921" s="7">
        <v>0.0</v>
      </c>
      <c r="S1921" s="8">
        <v>0.0</v>
      </c>
      <c r="T1921" s="8">
        <v>0.0</v>
      </c>
      <c r="U1921" s="7">
        <v>0.0</v>
      </c>
      <c r="V1921" s="7"/>
      <c r="W1921" s="7"/>
      <c r="X1921" s="7"/>
      <c r="Y1921" s="7"/>
      <c r="Z1921" s="7"/>
    </row>
    <row r="1922">
      <c r="A1922" s="1" t="s">
        <v>1149</v>
      </c>
      <c r="B1922" s="2">
        <v>0.34529444</v>
      </c>
      <c r="C1922" s="2">
        <v>0.12747278</v>
      </c>
      <c r="D1922" s="2">
        <v>1.89206054</v>
      </c>
      <c r="E1922" s="2">
        <v>0.54418365</v>
      </c>
      <c r="F1922" s="2">
        <v>-0.2009395</v>
      </c>
      <c r="G1922" s="2">
        <v>0.34174374</v>
      </c>
      <c r="H1922" s="2">
        <v>-0.5790382</v>
      </c>
      <c r="I1922" s="2">
        <v>-0.1444442</v>
      </c>
      <c r="J1922" s="2">
        <v>0.35973372</v>
      </c>
      <c r="K1922" s="2">
        <v>0.71970101</v>
      </c>
      <c r="L1922" s="2">
        <v>-0.0670933</v>
      </c>
      <c r="M1922" s="2">
        <v>0.11711292</v>
      </c>
      <c r="N1922" s="2">
        <v>3.51444384</v>
      </c>
      <c r="O1922" s="2">
        <v>0.33188488</v>
      </c>
      <c r="P1922" s="2">
        <v>0.0</v>
      </c>
      <c r="Q1922" s="2">
        <v>0.0</v>
      </c>
      <c r="R1922" s="7">
        <v>0.0</v>
      </c>
      <c r="S1922" s="8">
        <v>0.0</v>
      </c>
      <c r="T1922" s="8">
        <v>0.0</v>
      </c>
      <c r="U1922" s="7">
        <v>0.0</v>
      </c>
      <c r="V1922" s="7"/>
      <c r="W1922" s="7"/>
      <c r="X1922" s="7"/>
      <c r="Y1922" s="7"/>
      <c r="Z1922" s="7"/>
    </row>
    <row r="1923">
      <c r="A1923" s="1" t="s">
        <v>1154</v>
      </c>
      <c r="B1923" s="2">
        <v>0.34331399</v>
      </c>
      <c r="C1923" s="2">
        <v>-0.413242</v>
      </c>
      <c r="D1923" s="2">
        <v>-1.1526424</v>
      </c>
      <c r="E1923" s="2">
        <v>1.88814881</v>
      </c>
      <c r="F1923" s="2">
        <v>-2.60933</v>
      </c>
      <c r="G1923" s="2">
        <v>-0.2378589</v>
      </c>
      <c r="H1923" s="2">
        <v>0.95048139</v>
      </c>
      <c r="I1923" s="2">
        <v>-0.0169348</v>
      </c>
      <c r="J1923" s="2">
        <v>0.00455861</v>
      </c>
      <c r="K1923" s="2">
        <v>-1.286537</v>
      </c>
      <c r="L1923" s="2">
        <v>1.59352545</v>
      </c>
      <c r="M1923" s="2">
        <v>-0.6453167</v>
      </c>
      <c r="N1923" s="2">
        <v>0.49713331</v>
      </c>
      <c r="O1923" s="2">
        <v>-0.5865048</v>
      </c>
      <c r="P1923" s="2">
        <v>0.0</v>
      </c>
      <c r="Q1923" s="2">
        <v>0.0</v>
      </c>
      <c r="R1923" s="7">
        <v>0.0</v>
      </c>
      <c r="S1923" s="8">
        <v>0.0</v>
      </c>
      <c r="T1923" s="8">
        <v>0.0</v>
      </c>
      <c r="U1923" s="7">
        <v>0.0</v>
      </c>
      <c r="V1923" s="7"/>
      <c r="W1923" s="7"/>
      <c r="X1923" s="7"/>
      <c r="Y1923" s="7"/>
      <c r="Z1923" s="7"/>
    </row>
    <row r="1924">
      <c r="A1924" s="1" t="s">
        <v>1143</v>
      </c>
      <c r="B1924" s="2">
        <v>0.33539219</v>
      </c>
      <c r="C1924" s="2">
        <v>-0.0478139</v>
      </c>
      <c r="D1924" s="2">
        <v>-0.4110241</v>
      </c>
      <c r="E1924" s="2">
        <v>0.31015987</v>
      </c>
      <c r="F1924" s="2">
        <v>0.29649439</v>
      </c>
      <c r="G1924" s="2">
        <v>0.79114579</v>
      </c>
      <c r="H1924" s="2">
        <v>-0.3327596</v>
      </c>
      <c r="I1924" s="2">
        <v>-0.0169348</v>
      </c>
      <c r="J1924" s="2">
        <v>1.13350806</v>
      </c>
      <c r="K1924" s="2">
        <v>0.3774604</v>
      </c>
      <c r="L1924" s="2">
        <v>-0.7931594</v>
      </c>
      <c r="M1924" s="2">
        <v>0.47776653</v>
      </c>
      <c r="N1924" s="2">
        <v>2.91475225</v>
      </c>
      <c r="O1924" s="2">
        <v>0.2621295</v>
      </c>
      <c r="P1924" s="2">
        <v>0.0</v>
      </c>
      <c r="Q1924" s="2">
        <v>0.0</v>
      </c>
      <c r="R1924" s="7">
        <v>0.0</v>
      </c>
      <c r="S1924" s="8">
        <v>0.0</v>
      </c>
      <c r="T1924" s="8">
        <v>0.0</v>
      </c>
      <c r="U1924" s="7">
        <v>0.0</v>
      </c>
      <c r="V1924" s="7"/>
      <c r="W1924" s="7"/>
      <c r="X1924" s="7"/>
      <c r="Y1924" s="7"/>
      <c r="Z1924" s="7"/>
    </row>
    <row r="1925">
      <c r="A1925" s="1" t="s">
        <v>1167</v>
      </c>
      <c r="B1925" s="2">
        <v>0.23240883</v>
      </c>
      <c r="C1925" s="2">
        <v>0.27602081</v>
      </c>
      <c r="D1925" s="2">
        <v>0.27270412</v>
      </c>
      <c r="E1925" s="2">
        <v>-0.4286866</v>
      </c>
      <c r="F1925" s="2">
        <v>0.91097158</v>
      </c>
      <c r="G1925" s="2">
        <v>-1.3172638</v>
      </c>
      <c r="H1925" s="2">
        <v>-0.2809115</v>
      </c>
      <c r="I1925" s="2">
        <v>-1.2920282</v>
      </c>
      <c r="J1925" s="2">
        <v>-0.4140406</v>
      </c>
      <c r="K1925" s="2">
        <v>0.50727581</v>
      </c>
      <c r="L1925" s="2">
        <v>0.71335343</v>
      </c>
      <c r="M1925" s="2">
        <v>0.531186</v>
      </c>
      <c r="N1925" s="2">
        <v>0.51558971</v>
      </c>
      <c r="O1925" s="2">
        <v>0.68628453</v>
      </c>
      <c r="P1925" s="2">
        <v>0.0</v>
      </c>
      <c r="Q1925" s="2">
        <v>0.0</v>
      </c>
      <c r="R1925" s="7">
        <v>0.0</v>
      </c>
      <c r="S1925" s="8">
        <v>0.0</v>
      </c>
      <c r="T1925" s="8">
        <v>0.0</v>
      </c>
      <c r="U1925" s="7">
        <v>0.0</v>
      </c>
      <c r="V1925" s="7"/>
      <c r="W1925" s="7"/>
      <c r="X1925" s="7"/>
      <c r="Y1925" s="7"/>
      <c r="Z1925" s="7"/>
    </row>
    <row r="1926">
      <c r="A1926" s="1" t="s">
        <v>1126</v>
      </c>
      <c r="B1926" s="2">
        <v>0.23042838</v>
      </c>
      <c r="C1926" s="2">
        <v>0.31167233</v>
      </c>
      <c r="D1926" s="2">
        <v>0.02706261</v>
      </c>
      <c r="E1926" s="2">
        <v>0.62107718</v>
      </c>
      <c r="F1926" s="2">
        <v>0.92447658</v>
      </c>
      <c r="G1926" s="2">
        <v>0.76174566</v>
      </c>
      <c r="H1926" s="2">
        <v>-1.6160006</v>
      </c>
      <c r="I1926" s="2">
        <v>1.51317715</v>
      </c>
      <c r="J1926" s="2">
        <v>1.62821625</v>
      </c>
      <c r="K1926" s="2">
        <v>2.34829421</v>
      </c>
      <c r="L1926" s="2">
        <v>-0.759271</v>
      </c>
      <c r="M1926" s="2">
        <v>0.72136648</v>
      </c>
      <c r="N1926" s="2">
        <v>5.04873165</v>
      </c>
      <c r="O1926" s="2">
        <v>1.32359548</v>
      </c>
      <c r="P1926" s="2">
        <v>0.0</v>
      </c>
      <c r="Q1926" s="2">
        <v>0.0</v>
      </c>
      <c r="R1926" s="7">
        <v>0.0</v>
      </c>
      <c r="S1926" s="8">
        <v>0.0</v>
      </c>
      <c r="T1926" s="8">
        <v>0.0</v>
      </c>
      <c r="U1926" s="7">
        <v>0.0</v>
      </c>
      <c r="V1926" s="7"/>
      <c r="W1926" s="7"/>
      <c r="X1926" s="7"/>
      <c r="Y1926" s="7"/>
      <c r="Z1926" s="7"/>
    </row>
    <row r="1927">
      <c r="A1927" s="1" t="s">
        <v>1141</v>
      </c>
      <c r="B1927" s="2">
        <v>0.17299535</v>
      </c>
      <c r="C1927" s="2">
        <v>1.26535068</v>
      </c>
      <c r="D1927" s="2">
        <v>0.88759018</v>
      </c>
      <c r="E1927" s="2">
        <v>0.90524892</v>
      </c>
      <c r="F1927" s="2">
        <v>-0.637601</v>
      </c>
      <c r="G1927" s="2">
        <v>0.74074556</v>
      </c>
      <c r="H1927" s="2">
        <v>-0.475342</v>
      </c>
      <c r="I1927" s="2">
        <v>0.1105745</v>
      </c>
      <c r="J1927" s="2">
        <v>-0.5535737</v>
      </c>
      <c r="K1927" s="2">
        <v>0.3892618</v>
      </c>
      <c r="L1927" s="2">
        <v>0.42129108</v>
      </c>
      <c r="M1927" s="2">
        <v>1.40872238</v>
      </c>
      <c r="N1927" s="2">
        <v>6.24496366</v>
      </c>
      <c r="O1927" s="2">
        <v>0.81497204</v>
      </c>
      <c r="P1927" s="2">
        <v>0.0</v>
      </c>
      <c r="Q1927" s="2">
        <v>0.0</v>
      </c>
      <c r="R1927" s="7">
        <v>0.0</v>
      </c>
      <c r="S1927" s="8">
        <v>1.0</v>
      </c>
      <c r="T1927" s="8">
        <v>1.0</v>
      </c>
      <c r="U1927" s="7">
        <v>1.0</v>
      </c>
      <c r="V1927" s="7"/>
      <c r="W1927" s="7"/>
      <c r="X1927" s="7"/>
      <c r="Y1927" s="7"/>
      <c r="Z1927" s="7"/>
    </row>
    <row r="1928">
      <c r="A1928" s="1" t="s">
        <v>1152</v>
      </c>
      <c r="B1928" s="2">
        <v>0.17299535</v>
      </c>
      <c r="C1928" s="2">
        <v>-0.6954833</v>
      </c>
      <c r="D1928" s="2">
        <v>1.29594963</v>
      </c>
      <c r="E1928" s="2">
        <v>0.17643199</v>
      </c>
      <c r="F1928" s="2">
        <v>0.23347109</v>
      </c>
      <c r="G1928" s="2">
        <v>-0.5318602</v>
      </c>
      <c r="H1928" s="2">
        <v>-0.0216709</v>
      </c>
      <c r="I1928" s="2">
        <v>-0.0169348</v>
      </c>
      <c r="J1928" s="2">
        <v>-1.0482819</v>
      </c>
      <c r="K1928" s="2">
        <v>-0.5902544</v>
      </c>
      <c r="L1928" s="2">
        <v>0.41390353</v>
      </c>
      <c r="M1928" s="2">
        <v>0.96823124</v>
      </c>
      <c r="N1928" s="2">
        <v>1.45263109</v>
      </c>
      <c r="O1928" s="2">
        <v>0.33465847</v>
      </c>
      <c r="P1928" s="2">
        <v>0.0</v>
      </c>
      <c r="Q1928" s="2">
        <v>0.0</v>
      </c>
      <c r="R1928" s="7">
        <v>0.0</v>
      </c>
      <c r="S1928" s="8">
        <v>0.0</v>
      </c>
      <c r="T1928" s="8">
        <v>0.0</v>
      </c>
      <c r="U1928" s="7">
        <v>1.0</v>
      </c>
      <c r="V1928" s="7"/>
      <c r="W1928" s="7"/>
      <c r="X1928" s="7"/>
      <c r="Y1928" s="7"/>
      <c r="Z1928" s="7"/>
    </row>
    <row r="1929">
      <c r="A1929" s="1" t="s">
        <v>1159</v>
      </c>
      <c r="B1929" s="2">
        <v>0.1710149</v>
      </c>
      <c r="C1929" s="2">
        <v>-1.1827208</v>
      </c>
      <c r="D1929" s="2">
        <v>-1.038427</v>
      </c>
      <c r="E1929" s="2">
        <v>-0.1612309</v>
      </c>
      <c r="F1929" s="2">
        <v>-0.4575344</v>
      </c>
      <c r="G1929" s="2">
        <v>-1.2878637</v>
      </c>
      <c r="H1929" s="2">
        <v>1.30045621</v>
      </c>
      <c r="I1929" s="2">
        <v>-0.1444442</v>
      </c>
      <c r="J1929" s="2">
        <v>-2.5450913</v>
      </c>
      <c r="K1929" s="2">
        <v>-1.1921258</v>
      </c>
      <c r="L1929" s="2">
        <v>-0.1299789</v>
      </c>
      <c r="M1929" s="2">
        <v>-1.3096615</v>
      </c>
      <c r="N1929" s="2">
        <v>-6.7646723</v>
      </c>
      <c r="O1929" s="2">
        <v>-1.0227186</v>
      </c>
      <c r="P1929" s="2">
        <v>0.0</v>
      </c>
      <c r="Q1929" s="2">
        <v>0.0</v>
      </c>
      <c r="R1929" s="7">
        <v>0.0</v>
      </c>
      <c r="S1929" s="8">
        <v>0.0</v>
      </c>
      <c r="T1929" s="8">
        <v>0.0</v>
      </c>
      <c r="U1929" s="7">
        <v>0.0</v>
      </c>
      <c r="V1929" s="7"/>
      <c r="W1929" s="7"/>
      <c r="X1929" s="7"/>
      <c r="Y1929" s="7"/>
      <c r="Z1929" s="7"/>
    </row>
    <row r="1930">
      <c r="A1930" s="1" t="s">
        <v>1121</v>
      </c>
      <c r="B1930" s="2">
        <v>0.16111265</v>
      </c>
      <c r="C1930" s="2">
        <v>2.02294563</v>
      </c>
      <c r="D1930" s="2">
        <v>-0.7724457</v>
      </c>
      <c r="E1930" s="2">
        <v>-0.0141302</v>
      </c>
      <c r="F1930" s="2">
        <v>-1.2925931</v>
      </c>
      <c r="G1930" s="2">
        <v>-0.3344593</v>
      </c>
      <c r="H1930" s="2">
        <v>-0.1253671</v>
      </c>
      <c r="I1930" s="2">
        <v>1.64068648</v>
      </c>
      <c r="J1930" s="2">
        <v>-1.403457</v>
      </c>
      <c r="K1930" s="2">
        <v>0.3774604</v>
      </c>
      <c r="L1930" s="2">
        <v>0.73411415</v>
      </c>
      <c r="M1930" s="2">
        <v>1.29632475</v>
      </c>
      <c r="N1930" s="2">
        <v>4.83059272</v>
      </c>
      <c r="O1930" s="2">
        <v>0.87183545</v>
      </c>
      <c r="P1930" s="2">
        <v>0.0</v>
      </c>
      <c r="Q1930" s="2">
        <v>0.0</v>
      </c>
      <c r="R1930" s="7">
        <v>0.0</v>
      </c>
      <c r="S1930" s="8">
        <v>0.0</v>
      </c>
      <c r="T1930" s="8">
        <v>0.0</v>
      </c>
      <c r="U1930" s="7">
        <v>0.0</v>
      </c>
      <c r="V1930" s="7"/>
      <c r="W1930" s="7"/>
      <c r="X1930" s="7"/>
      <c r="Y1930" s="7"/>
      <c r="Z1930" s="7"/>
    </row>
    <row r="1931">
      <c r="A1931" s="1" t="s">
        <v>1146</v>
      </c>
      <c r="B1931" s="2">
        <v>0.1591322</v>
      </c>
      <c r="C1931" s="2">
        <v>0.02943108</v>
      </c>
      <c r="D1931" s="2">
        <v>0.57310647</v>
      </c>
      <c r="E1931" s="2">
        <v>-0.706172</v>
      </c>
      <c r="F1931" s="2">
        <v>-0.0793946</v>
      </c>
      <c r="G1931" s="2">
        <v>0.30814359</v>
      </c>
      <c r="H1931" s="2">
        <v>0.63939266</v>
      </c>
      <c r="I1931" s="2">
        <v>-1.0370095</v>
      </c>
      <c r="J1931" s="2">
        <v>-0.1983986</v>
      </c>
      <c r="K1931" s="2">
        <v>-0.0119858</v>
      </c>
      <c r="L1931" s="2">
        <v>0.74945069</v>
      </c>
      <c r="M1931" s="2">
        <v>-0.3163138</v>
      </c>
      <c r="N1931" s="2">
        <v>1.56396613</v>
      </c>
      <c r="O1931" s="2">
        <v>-0.0758729</v>
      </c>
      <c r="P1931" s="2">
        <v>0.0</v>
      </c>
      <c r="Q1931" s="2">
        <v>0.0</v>
      </c>
      <c r="R1931" s="7">
        <v>0.0</v>
      </c>
      <c r="S1931" s="8">
        <v>0.0</v>
      </c>
      <c r="T1931" s="8">
        <v>0.0</v>
      </c>
      <c r="U1931" s="7">
        <v>0.0</v>
      </c>
      <c r="V1931" s="7"/>
      <c r="W1931" s="7"/>
      <c r="X1931" s="7"/>
      <c r="Y1931" s="7"/>
      <c r="Z1931" s="7"/>
    </row>
    <row r="1932">
      <c r="A1932" s="1" t="s">
        <v>1173</v>
      </c>
      <c r="B1932" s="2">
        <v>0.13536681</v>
      </c>
      <c r="C1932" s="2">
        <v>1.29208933</v>
      </c>
      <c r="D1932" s="2">
        <v>-1.154207</v>
      </c>
      <c r="E1932" s="2">
        <v>-2.3944864</v>
      </c>
      <c r="F1932" s="2">
        <v>-2.2649527</v>
      </c>
      <c r="G1932" s="2">
        <v>-2.2076679</v>
      </c>
      <c r="H1932" s="2">
        <v>1.31341824</v>
      </c>
      <c r="I1932" s="2">
        <v>-0.0169348</v>
      </c>
      <c r="J1932" s="2">
        <v>-0.6423675</v>
      </c>
      <c r="K1932" s="2">
        <v>-1.1803244</v>
      </c>
      <c r="L1932" s="2">
        <v>-0.4000248</v>
      </c>
      <c r="M1932" s="2">
        <v>-1.2553676</v>
      </c>
      <c r="N1932" s="2">
        <v>-6.3518448</v>
      </c>
      <c r="O1932" s="2">
        <v>-1.6078849</v>
      </c>
      <c r="P1932" s="2">
        <v>0.0</v>
      </c>
      <c r="Q1932" s="2">
        <v>0.0</v>
      </c>
      <c r="R1932" s="7">
        <v>0.0</v>
      </c>
      <c r="S1932" s="8">
        <v>0.0</v>
      </c>
      <c r="T1932" s="8">
        <v>0.0</v>
      </c>
      <c r="U1932" s="7">
        <v>0.0</v>
      </c>
      <c r="V1932" s="7"/>
      <c r="W1932" s="7"/>
      <c r="X1932" s="7"/>
      <c r="Y1932" s="7"/>
      <c r="Z1932" s="7"/>
    </row>
    <row r="1933">
      <c r="A1933" s="1" t="s">
        <v>1303</v>
      </c>
      <c r="B1933" s="2">
        <v>0.06803153</v>
      </c>
      <c r="C1933" s="2">
        <v>-2.5968981</v>
      </c>
      <c r="D1933" s="2">
        <v>1.13792547</v>
      </c>
      <c r="E1933" s="2">
        <v>0.51409488</v>
      </c>
      <c r="F1933" s="2">
        <v>-1.5289305</v>
      </c>
      <c r="G1933" s="2">
        <v>-0.4562599</v>
      </c>
      <c r="H1933" s="2">
        <v>1.55969682</v>
      </c>
      <c r="I1933" s="2">
        <v>-0.7819908</v>
      </c>
      <c r="J1933" s="2">
        <v>-2.1518617</v>
      </c>
      <c r="K1933" s="2">
        <v>-2.2778546</v>
      </c>
      <c r="L1933" s="2">
        <v>0.00268747</v>
      </c>
      <c r="M1933" s="2">
        <v>-1.4022813</v>
      </c>
      <c r="N1933" s="2">
        <v>-7.2908829</v>
      </c>
      <c r="O1933" s="2">
        <v>-1.8894194</v>
      </c>
      <c r="P1933" s="2">
        <v>0.0</v>
      </c>
      <c r="Q1933" s="2">
        <v>0.0</v>
      </c>
      <c r="R1933" s="7">
        <v>0.0</v>
      </c>
      <c r="S1933" s="8">
        <v>0.0</v>
      </c>
      <c r="T1933" s="8">
        <v>0.0</v>
      </c>
      <c r="U1933" s="7">
        <v>0.0</v>
      </c>
      <c r="V1933" s="7"/>
      <c r="W1933" s="7"/>
      <c r="X1933" s="7"/>
      <c r="Y1933" s="7"/>
      <c r="Z1933" s="7"/>
    </row>
    <row r="1934">
      <c r="A1934" s="1" t="s">
        <v>1148</v>
      </c>
      <c r="B1934" s="2">
        <v>0.03238344</v>
      </c>
      <c r="C1934" s="2">
        <v>0.90586445</v>
      </c>
      <c r="D1934" s="2">
        <v>0.29304386</v>
      </c>
      <c r="E1934" s="2">
        <v>0.75146186</v>
      </c>
      <c r="F1934" s="2">
        <v>0.51482511</v>
      </c>
      <c r="G1934" s="2">
        <v>1.19014761</v>
      </c>
      <c r="H1934" s="2">
        <v>-0.7734687</v>
      </c>
      <c r="I1934" s="2">
        <v>1.00313982</v>
      </c>
      <c r="J1934" s="2">
        <v>-0.2237682</v>
      </c>
      <c r="K1934" s="2">
        <v>0.2358436</v>
      </c>
      <c r="L1934" s="2">
        <v>-2.1805149</v>
      </c>
      <c r="M1934" s="2">
        <v>1.24722056</v>
      </c>
      <c r="N1934" s="2">
        <v>3.24654431</v>
      </c>
      <c r="O1934" s="2">
        <v>0.33615339</v>
      </c>
      <c r="P1934" s="2">
        <v>0.0</v>
      </c>
      <c r="Q1934" s="2">
        <v>0.0</v>
      </c>
      <c r="R1934" s="7">
        <v>0.0</v>
      </c>
      <c r="S1934" s="8">
        <v>0.0</v>
      </c>
      <c r="T1934" s="8">
        <v>0.0</v>
      </c>
      <c r="U1934" s="7">
        <v>0.0</v>
      </c>
      <c r="V1934" s="7"/>
      <c r="W1934" s="7"/>
      <c r="X1934" s="7"/>
      <c r="Y1934" s="7"/>
      <c r="Z1934" s="7"/>
    </row>
    <row r="1935">
      <c r="A1935" s="1" t="s">
        <v>1138</v>
      </c>
      <c r="B1935" s="2">
        <v>0.01257895</v>
      </c>
      <c r="C1935" s="2">
        <v>0.63253608</v>
      </c>
      <c r="D1935" s="2">
        <v>-0.5346272</v>
      </c>
      <c r="E1935" s="2">
        <v>0.21320716</v>
      </c>
      <c r="F1935" s="2">
        <v>-1.884562</v>
      </c>
      <c r="G1935" s="2">
        <v>-0.5108601</v>
      </c>
      <c r="H1935" s="2">
        <v>0.62643063</v>
      </c>
      <c r="I1935" s="2">
        <v>0.23808383</v>
      </c>
      <c r="J1935" s="2">
        <v>-1.2004998</v>
      </c>
      <c r="K1935" s="2">
        <v>-0.7082684</v>
      </c>
      <c r="L1935" s="2">
        <v>-0.0116054</v>
      </c>
      <c r="M1935" s="2">
        <v>-1.305564</v>
      </c>
      <c r="N1935" s="2">
        <v>-4.1318482</v>
      </c>
      <c r="O1935" s="2">
        <v>-1.038567</v>
      </c>
      <c r="P1935" s="2">
        <v>0.0</v>
      </c>
      <c r="Q1935" s="2">
        <v>0.0</v>
      </c>
      <c r="R1935" s="7">
        <v>0.0</v>
      </c>
      <c r="S1935" s="8">
        <v>0.0</v>
      </c>
      <c r="T1935" s="8">
        <v>0.0</v>
      </c>
      <c r="U1935" s="7">
        <v>0.0</v>
      </c>
      <c r="V1935" s="7"/>
      <c r="W1935" s="7"/>
      <c r="X1935" s="7"/>
      <c r="Y1935" s="7"/>
      <c r="Z1935" s="7"/>
    </row>
    <row r="1936">
      <c r="A1936" s="1" t="s">
        <v>1134</v>
      </c>
      <c r="B1936" s="2">
        <v>-0.0111864</v>
      </c>
      <c r="C1936" s="2">
        <v>0.11261797</v>
      </c>
      <c r="D1936" s="2">
        <v>-0.6644886</v>
      </c>
      <c r="E1936" s="2">
        <v>0.47397652</v>
      </c>
      <c r="F1936" s="2">
        <v>1.2688539</v>
      </c>
      <c r="G1936" s="2">
        <v>1.38754851</v>
      </c>
      <c r="H1936" s="2">
        <v>-1.1882536</v>
      </c>
      <c r="I1936" s="2">
        <v>1.13064915</v>
      </c>
      <c r="J1936" s="2">
        <v>1.41257422</v>
      </c>
      <c r="K1936" s="2">
        <v>0.76690661</v>
      </c>
      <c r="L1936" s="2">
        <v>0.51973827</v>
      </c>
      <c r="M1936" s="2">
        <v>1.13298094</v>
      </c>
      <c r="N1936" s="2">
        <v>5.12114071</v>
      </c>
      <c r="O1936" s="2">
        <v>1.34835746</v>
      </c>
      <c r="P1936" s="2">
        <v>0.0</v>
      </c>
      <c r="Q1936" s="2">
        <v>0.0</v>
      </c>
      <c r="R1936" s="7">
        <v>1.0</v>
      </c>
      <c r="S1936" s="8">
        <v>1.0</v>
      </c>
      <c r="T1936" s="8">
        <v>1.0</v>
      </c>
      <c r="U1936" s="7">
        <v>1.0</v>
      </c>
      <c r="V1936" s="7"/>
      <c r="W1936" s="7"/>
      <c r="X1936" s="7"/>
      <c r="Y1936" s="7"/>
      <c r="Z1936" s="7"/>
    </row>
    <row r="1937">
      <c r="A1937" s="1" t="s">
        <v>1158</v>
      </c>
      <c r="B1937" s="2">
        <v>-0.0210887</v>
      </c>
      <c r="C1937" s="2">
        <v>0.64441992</v>
      </c>
      <c r="D1937" s="2">
        <v>-1.0133934</v>
      </c>
      <c r="E1937" s="2">
        <v>-2.2674449</v>
      </c>
      <c r="F1937" s="2">
        <v>0.9402324</v>
      </c>
      <c r="G1937" s="2">
        <v>-0.6578608</v>
      </c>
      <c r="H1937" s="2">
        <v>0.09498738</v>
      </c>
      <c r="I1937" s="2">
        <v>-0.0169348</v>
      </c>
      <c r="J1937" s="2">
        <v>-0.2237682</v>
      </c>
      <c r="K1937" s="2">
        <v>0.3302548</v>
      </c>
      <c r="L1937" s="2">
        <v>-0.0116054</v>
      </c>
      <c r="M1937" s="2">
        <v>0.22770918</v>
      </c>
      <c r="N1937" s="2">
        <v>-1.2978649</v>
      </c>
      <c r="O1937" s="2">
        <v>0.25342453</v>
      </c>
      <c r="P1937" s="2">
        <v>0.0</v>
      </c>
      <c r="Q1937" s="2">
        <v>0.0</v>
      </c>
      <c r="R1937" s="7">
        <v>0.0</v>
      </c>
      <c r="S1937" s="8">
        <v>0.0</v>
      </c>
      <c r="T1937" s="8">
        <v>0.0</v>
      </c>
      <c r="U1937" s="7">
        <v>0.0</v>
      </c>
      <c r="V1937" s="7"/>
      <c r="W1937" s="7"/>
      <c r="X1937" s="7"/>
      <c r="Y1937" s="7"/>
      <c r="Z1937" s="7"/>
    </row>
    <row r="1938">
      <c r="A1938" s="1" t="s">
        <v>1172</v>
      </c>
      <c r="B1938" s="2">
        <v>-0.0290105</v>
      </c>
      <c r="C1938" s="2">
        <v>0.31761426</v>
      </c>
      <c r="D1938" s="2">
        <v>1.32254775</v>
      </c>
      <c r="E1938" s="2">
        <v>0.12962724</v>
      </c>
      <c r="F1938" s="2">
        <v>-0.2639628</v>
      </c>
      <c r="G1938" s="2">
        <v>0.2661434</v>
      </c>
      <c r="H1938" s="2">
        <v>0.10794941</v>
      </c>
      <c r="I1938" s="2">
        <v>0.74812116</v>
      </c>
      <c r="J1938" s="2">
        <v>-0.8072702</v>
      </c>
      <c r="K1938" s="2">
        <v>0.2358436</v>
      </c>
      <c r="L1938" s="2">
        <v>-0.0116054</v>
      </c>
      <c r="M1938" s="2">
        <v>-1.5414592</v>
      </c>
      <c r="N1938" s="2">
        <v>-0.779246</v>
      </c>
      <c r="O1938" s="2">
        <v>-0.332311</v>
      </c>
      <c r="P1938" s="2">
        <v>0.0</v>
      </c>
      <c r="Q1938" s="2">
        <v>0.0</v>
      </c>
      <c r="R1938" s="7">
        <v>0.0</v>
      </c>
      <c r="S1938" s="8">
        <v>0.0</v>
      </c>
      <c r="T1938" s="8">
        <v>0.0</v>
      </c>
      <c r="U1938" s="7">
        <v>0.0</v>
      </c>
      <c r="V1938" s="7"/>
      <c r="W1938" s="7"/>
      <c r="X1938" s="7"/>
      <c r="Y1938" s="7"/>
      <c r="Z1938" s="7"/>
    </row>
    <row r="1939">
      <c r="A1939" s="1" t="s">
        <v>1155</v>
      </c>
      <c r="B1939" s="2">
        <v>-0.0606977</v>
      </c>
      <c r="C1939" s="2">
        <v>-0.8202637</v>
      </c>
      <c r="D1939" s="2">
        <v>0.32590037</v>
      </c>
      <c r="E1939" s="2">
        <v>1.03897679</v>
      </c>
      <c r="F1939" s="2">
        <v>-0.2639628</v>
      </c>
      <c r="G1939" s="2">
        <v>0.53494462</v>
      </c>
      <c r="H1939" s="2">
        <v>-0.3586837</v>
      </c>
      <c r="I1939" s="2">
        <v>0.49310249</v>
      </c>
      <c r="J1939" s="2">
        <v>0.66416953</v>
      </c>
      <c r="K1939" s="2">
        <v>0.4010632</v>
      </c>
      <c r="L1939" s="2">
        <v>-1.9925232</v>
      </c>
      <c r="M1939" s="2">
        <v>-0.260201</v>
      </c>
      <c r="N1939" s="2">
        <v>-1.8679682</v>
      </c>
      <c r="O1939" s="2">
        <v>-0.5988639</v>
      </c>
      <c r="P1939" s="2">
        <v>0.0</v>
      </c>
      <c r="Q1939" s="2">
        <v>0.0</v>
      </c>
      <c r="R1939" s="7">
        <v>0.0</v>
      </c>
      <c r="S1939" s="8">
        <v>0.0</v>
      </c>
      <c r="T1939" s="8">
        <v>0.0</v>
      </c>
      <c r="U1939" s="7">
        <v>0.0</v>
      </c>
      <c r="V1939" s="7"/>
      <c r="W1939" s="7"/>
      <c r="X1939" s="7"/>
      <c r="Y1939" s="7"/>
      <c r="Z1939" s="7"/>
    </row>
    <row r="1940">
      <c r="A1940" s="1" t="s">
        <v>1135</v>
      </c>
      <c r="B1940" s="2">
        <v>-0.0646586</v>
      </c>
      <c r="C1940" s="2">
        <v>-0.3152004</v>
      </c>
      <c r="D1940" s="2">
        <v>1.68866312</v>
      </c>
      <c r="E1940" s="2">
        <v>-0.6058761</v>
      </c>
      <c r="F1940" s="2">
        <v>-0.5228085</v>
      </c>
      <c r="G1940" s="2">
        <v>0.13594281</v>
      </c>
      <c r="H1940" s="2">
        <v>-0.3068356</v>
      </c>
      <c r="I1940" s="2">
        <v>-2.1845935</v>
      </c>
      <c r="J1940" s="2">
        <v>-1.7966866</v>
      </c>
      <c r="K1940" s="2">
        <v>0.0824254</v>
      </c>
      <c r="L1940" s="2">
        <v>-3.4203866</v>
      </c>
      <c r="M1940" s="2">
        <v>-0.335501</v>
      </c>
      <c r="N1940" s="2">
        <v>-8.9462634</v>
      </c>
      <c r="O1940" s="2">
        <v>-1.7539255</v>
      </c>
      <c r="P1940" s="2">
        <v>0.0</v>
      </c>
      <c r="Q1940" s="2">
        <v>0.0</v>
      </c>
      <c r="R1940" s="7">
        <v>0.0</v>
      </c>
      <c r="S1940" s="8">
        <v>0.0</v>
      </c>
      <c r="T1940" s="8">
        <v>0.0</v>
      </c>
      <c r="U1940" s="7">
        <v>0.0</v>
      </c>
      <c r="V1940" s="7"/>
      <c r="W1940" s="7"/>
      <c r="X1940" s="7"/>
      <c r="Y1940" s="7"/>
      <c r="Z1940" s="7"/>
    </row>
    <row r="1941">
      <c r="A1941" s="1" t="s">
        <v>1176</v>
      </c>
      <c r="B1941" s="2">
        <v>-0.0745608</v>
      </c>
      <c r="C1941" s="2">
        <v>-0.3211423</v>
      </c>
      <c r="D1941" s="2">
        <v>0.07712967</v>
      </c>
      <c r="E1941" s="2">
        <v>-1.2210243</v>
      </c>
      <c r="F1941" s="2">
        <v>-0.0028663</v>
      </c>
      <c r="G1941" s="2">
        <v>0.06034246</v>
      </c>
      <c r="H1941" s="2">
        <v>0.43200017</v>
      </c>
      <c r="I1941" s="2">
        <v>-0.3994628</v>
      </c>
      <c r="J1941" s="2">
        <v>-0.3759862</v>
      </c>
      <c r="K1941" s="2">
        <v>-0.1536026</v>
      </c>
      <c r="L1941" s="2">
        <v>0.23292657</v>
      </c>
      <c r="M1941" s="2">
        <v>-0.3366586</v>
      </c>
      <c r="N1941" s="2">
        <v>-1.9398169</v>
      </c>
      <c r="O1941" s="2">
        <v>-0.3597386</v>
      </c>
      <c r="P1941" s="2">
        <v>0.0</v>
      </c>
      <c r="Q1941" s="2">
        <v>0.0</v>
      </c>
      <c r="R1941" s="7">
        <v>0.0</v>
      </c>
      <c r="S1941" s="8">
        <v>0.0</v>
      </c>
      <c r="T1941" s="8">
        <v>0.0</v>
      </c>
      <c r="U1941" s="7">
        <v>0.0</v>
      </c>
      <c r="V1941" s="7"/>
      <c r="W1941" s="7"/>
      <c r="X1941" s="7"/>
      <c r="Y1941" s="7"/>
      <c r="Z1941" s="7"/>
    </row>
    <row r="1942">
      <c r="A1942" s="1" t="s">
        <v>1171</v>
      </c>
      <c r="B1942" s="2">
        <v>-0.1102089</v>
      </c>
      <c r="C1942" s="2">
        <v>0.54934918</v>
      </c>
      <c r="D1942" s="2">
        <v>1.08472922</v>
      </c>
      <c r="E1942" s="2">
        <v>0.47731971</v>
      </c>
      <c r="F1942" s="2">
        <v>0.75341333</v>
      </c>
      <c r="G1942" s="2">
        <v>1.22794778</v>
      </c>
      <c r="H1942" s="2">
        <v>-0.9938232</v>
      </c>
      <c r="I1942" s="2">
        <v>-0.6544815</v>
      </c>
      <c r="J1942" s="2">
        <v>1.28572597</v>
      </c>
      <c r="K1942" s="2">
        <v>0.3538576</v>
      </c>
      <c r="L1942" s="2">
        <v>-0.5352527</v>
      </c>
      <c r="M1942" s="2">
        <v>-0.4058498</v>
      </c>
      <c r="N1942" s="2">
        <v>0.58327833</v>
      </c>
      <c r="O1942" s="2">
        <v>0.05129731</v>
      </c>
      <c r="P1942" s="2">
        <v>0.0</v>
      </c>
      <c r="Q1942" s="2">
        <v>0.0</v>
      </c>
      <c r="R1942" s="7">
        <v>0.0</v>
      </c>
      <c r="S1942" s="8">
        <v>0.0</v>
      </c>
      <c r="T1942" s="8">
        <v>0.0</v>
      </c>
      <c r="U1942" s="7">
        <v>0.0</v>
      </c>
      <c r="V1942" s="7"/>
      <c r="W1942" s="7"/>
      <c r="X1942" s="7"/>
      <c r="Y1942" s="7"/>
      <c r="Z1942" s="7"/>
    </row>
    <row r="1943">
      <c r="A1943" s="1" t="s">
        <v>1188</v>
      </c>
      <c r="B1943" s="2">
        <v>-0.1121894</v>
      </c>
      <c r="C1943" s="2">
        <v>-0.5053418</v>
      </c>
      <c r="D1943" s="2">
        <v>-0.7959147</v>
      </c>
      <c r="E1943" s="2">
        <v>-0.0642782</v>
      </c>
      <c r="F1943" s="2">
        <v>2.08590599</v>
      </c>
      <c r="G1943" s="2">
        <v>-0.5990605</v>
      </c>
      <c r="H1943" s="2">
        <v>-0.3068356</v>
      </c>
      <c r="I1943" s="2">
        <v>0.87563049</v>
      </c>
      <c r="J1943" s="2">
        <v>1.15887772</v>
      </c>
      <c r="K1943" s="2">
        <v>-0.3070208</v>
      </c>
      <c r="L1943" s="2">
        <v>0.74873641</v>
      </c>
      <c r="M1943" s="2">
        <v>0.87609834</v>
      </c>
      <c r="N1943" s="2">
        <v>2.72779623</v>
      </c>
      <c r="O1943" s="2">
        <v>1.10762916</v>
      </c>
      <c r="P1943" s="2">
        <v>0.0</v>
      </c>
      <c r="Q1943" s="2">
        <v>0.0</v>
      </c>
      <c r="R1943" s="7">
        <v>0.0</v>
      </c>
      <c r="S1943" s="8">
        <v>0.0</v>
      </c>
      <c r="T1943" s="8">
        <v>0.0</v>
      </c>
      <c r="U1943" s="7">
        <v>0.0</v>
      </c>
      <c r="V1943" s="7"/>
      <c r="W1943" s="7"/>
      <c r="X1943" s="7"/>
      <c r="Y1943" s="7"/>
      <c r="Z1943" s="7"/>
    </row>
    <row r="1944">
      <c r="A1944" s="1" t="s">
        <v>1153</v>
      </c>
      <c r="B1944" s="2">
        <v>-0.1161503</v>
      </c>
      <c r="C1944" s="2">
        <v>-0.6241803</v>
      </c>
      <c r="D1944" s="2">
        <v>0.09590482</v>
      </c>
      <c r="E1944" s="2">
        <v>0.51743808</v>
      </c>
      <c r="F1944" s="2">
        <v>0.19070528</v>
      </c>
      <c r="G1944" s="2">
        <v>0.08134256</v>
      </c>
      <c r="H1944" s="2">
        <v>0.05610129</v>
      </c>
      <c r="I1944" s="2">
        <v>1.13064915</v>
      </c>
      <c r="J1944" s="2">
        <v>0.51195162</v>
      </c>
      <c r="K1944" s="2">
        <v>0.66069401</v>
      </c>
      <c r="L1944" s="2">
        <v>-0.0324273</v>
      </c>
      <c r="M1944" s="2">
        <v>0.97919067</v>
      </c>
      <c r="N1944" s="2">
        <v>3.88207195</v>
      </c>
      <c r="O1944" s="2">
        <v>0.61191067</v>
      </c>
      <c r="P1944" s="2">
        <v>0.0</v>
      </c>
      <c r="Q1944" s="2">
        <v>0.0</v>
      </c>
      <c r="R1944" s="7">
        <v>0.0</v>
      </c>
      <c r="S1944" s="8">
        <v>0.0</v>
      </c>
      <c r="T1944" s="8">
        <v>0.0</v>
      </c>
      <c r="U1944" s="7">
        <v>0.0</v>
      </c>
      <c r="V1944" s="7"/>
      <c r="W1944" s="7"/>
      <c r="X1944" s="7"/>
      <c r="Y1944" s="7"/>
      <c r="Z1944" s="7"/>
    </row>
    <row r="1945">
      <c r="A1945" s="1" t="s">
        <v>1255</v>
      </c>
      <c r="B1945" s="2">
        <v>-0.1220916</v>
      </c>
      <c r="C1945" s="2">
        <v>0.08885029</v>
      </c>
      <c r="D1945" s="2">
        <v>1.48839488</v>
      </c>
      <c r="E1945" s="2">
        <v>-0.1512013</v>
      </c>
      <c r="F1945" s="2">
        <v>-0.8941958</v>
      </c>
      <c r="G1945" s="2">
        <v>-0.1832586</v>
      </c>
      <c r="H1945" s="2">
        <v>0.47088626</v>
      </c>
      <c r="I1945" s="2">
        <v>-1.1645188</v>
      </c>
      <c r="J1945" s="2">
        <v>-0.0081262</v>
      </c>
      <c r="K1945" s="2">
        <v>-0.2126096</v>
      </c>
      <c r="L1945" s="2">
        <v>-0.4293984</v>
      </c>
      <c r="M1945" s="2">
        <v>-0.2721195</v>
      </c>
      <c r="N1945" s="2">
        <v>-1.0415851</v>
      </c>
      <c r="O1945" s="2">
        <v>-0.7896578</v>
      </c>
      <c r="P1945" s="2">
        <v>0.0</v>
      </c>
      <c r="Q1945" s="2">
        <v>0.0</v>
      </c>
      <c r="R1945" s="7">
        <v>0.0</v>
      </c>
      <c r="S1945" s="8">
        <v>0.0</v>
      </c>
      <c r="T1945" s="8">
        <v>0.0</v>
      </c>
      <c r="U1945" s="7">
        <v>0.0</v>
      </c>
      <c r="V1945" s="7"/>
      <c r="W1945" s="7"/>
      <c r="X1945" s="7"/>
      <c r="Y1945" s="7"/>
      <c r="Z1945" s="7"/>
    </row>
    <row r="1946">
      <c r="A1946" s="1" t="s">
        <v>1130</v>
      </c>
      <c r="B1946" s="2">
        <v>-0.1339743</v>
      </c>
      <c r="C1946" s="2">
        <v>-2.0621252</v>
      </c>
      <c r="D1946" s="2">
        <v>-1.8394999</v>
      </c>
      <c r="E1946" s="2">
        <v>0.04270412</v>
      </c>
      <c r="F1946" s="2">
        <v>-0.5183069</v>
      </c>
      <c r="G1946" s="2">
        <v>-1.787666</v>
      </c>
      <c r="H1946" s="2">
        <v>2.41519083</v>
      </c>
      <c r="I1946" s="2">
        <v>-2.8221401</v>
      </c>
      <c r="J1946" s="2">
        <v>-1.1497605</v>
      </c>
      <c r="K1946" s="2">
        <v>-2.2188476</v>
      </c>
      <c r="L1946" s="2">
        <v>0.75887927</v>
      </c>
      <c r="M1946" s="2">
        <v>-0.6756642</v>
      </c>
      <c r="N1946" s="2">
        <v>-7.2694784</v>
      </c>
      <c r="O1946" s="2">
        <v>-1.4657927</v>
      </c>
      <c r="P1946" s="2">
        <v>0.0</v>
      </c>
      <c r="Q1946" s="2">
        <v>0.0</v>
      </c>
      <c r="R1946" s="7">
        <v>0.0</v>
      </c>
      <c r="S1946" s="8">
        <v>0.0</v>
      </c>
      <c r="T1946" s="8">
        <v>0.0</v>
      </c>
      <c r="U1946" s="7">
        <v>0.0</v>
      </c>
      <c r="V1946" s="7"/>
      <c r="W1946" s="7"/>
      <c r="X1946" s="7"/>
      <c r="Y1946" s="7"/>
      <c r="Z1946" s="7"/>
    </row>
    <row r="1947">
      <c r="A1947" s="1" t="s">
        <v>1162</v>
      </c>
      <c r="B1947" s="2">
        <v>-0.1379352</v>
      </c>
      <c r="C1947" s="2">
        <v>-0.3865034</v>
      </c>
      <c r="D1947" s="2">
        <v>1.22867202</v>
      </c>
      <c r="E1947" s="2">
        <v>0.48400611</v>
      </c>
      <c r="F1947" s="2">
        <v>0.60035674</v>
      </c>
      <c r="G1947" s="2">
        <v>0.07294252</v>
      </c>
      <c r="H1947" s="2">
        <v>-0.1772153</v>
      </c>
      <c r="I1947" s="2">
        <v>-0.1444442</v>
      </c>
      <c r="J1947" s="2">
        <v>1.83117346</v>
      </c>
      <c r="K1947" s="2">
        <v>0.2712478</v>
      </c>
      <c r="L1947" s="2">
        <v>-0.2253914</v>
      </c>
      <c r="M1947" s="2">
        <v>0.43905593</v>
      </c>
      <c r="N1947" s="2">
        <v>3.33353321</v>
      </c>
      <c r="O1947" s="2">
        <v>0.25975203</v>
      </c>
      <c r="P1947" s="2">
        <v>0.0</v>
      </c>
      <c r="Q1947" s="2">
        <v>0.0</v>
      </c>
      <c r="R1947" s="7">
        <v>0.0</v>
      </c>
      <c r="S1947" s="8">
        <v>0.0</v>
      </c>
      <c r="T1947" s="8">
        <v>0.0</v>
      </c>
      <c r="U1947" s="7">
        <v>0.0</v>
      </c>
      <c r="V1947" s="7"/>
      <c r="W1947" s="7"/>
      <c r="X1947" s="7"/>
      <c r="Y1947" s="7"/>
      <c r="Z1947" s="7"/>
    </row>
    <row r="1948">
      <c r="A1948" s="1" t="s">
        <v>1169</v>
      </c>
      <c r="B1948" s="2">
        <v>-0.1874464</v>
      </c>
      <c r="C1948" s="2">
        <v>-0.2528102</v>
      </c>
      <c r="D1948" s="2">
        <v>-1.4749491</v>
      </c>
      <c r="E1948" s="2">
        <v>-1.0538645</v>
      </c>
      <c r="F1948" s="2">
        <v>1.68300703</v>
      </c>
      <c r="G1948" s="2">
        <v>-0.6242607</v>
      </c>
      <c r="H1948" s="2">
        <v>0.28941784</v>
      </c>
      <c r="I1948" s="2">
        <v>-1.2920282</v>
      </c>
      <c r="J1948" s="2">
        <v>-1.1497605</v>
      </c>
      <c r="K1948" s="2">
        <v>-0.7672754</v>
      </c>
      <c r="L1948" s="2">
        <v>-0.101686</v>
      </c>
      <c r="M1948" s="2">
        <v>-0.6249369</v>
      </c>
      <c r="N1948" s="2">
        <v>-6.2914386</v>
      </c>
      <c r="O1948" s="2">
        <v>-0.2903866</v>
      </c>
      <c r="P1948" s="2">
        <v>0.0</v>
      </c>
      <c r="Q1948" s="2">
        <v>0.0</v>
      </c>
      <c r="R1948" s="7">
        <v>0.0</v>
      </c>
      <c r="S1948" s="8">
        <v>0.0</v>
      </c>
      <c r="T1948" s="8">
        <v>0.0</v>
      </c>
      <c r="U1948" s="7">
        <v>0.0</v>
      </c>
      <c r="V1948" s="7"/>
      <c r="W1948" s="7"/>
      <c r="X1948" s="7"/>
      <c r="Y1948" s="7"/>
      <c r="Z1948" s="7"/>
    </row>
    <row r="1949">
      <c r="A1949" s="1" t="s">
        <v>1168</v>
      </c>
      <c r="B1949" s="2">
        <v>-0.2013096</v>
      </c>
      <c r="C1949" s="2">
        <v>-1.1381564</v>
      </c>
      <c r="D1949" s="2">
        <v>-1.1980157</v>
      </c>
      <c r="E1949" s="2">
        <v>1.27968697</v>
      </c>
      <c r="F1949" s="2">
        <v>-0.3539961</v>
      </c>
      <c r="G1949" s="2">
        <v>-0.5528603</v>
      </c>
      <c r="H1949" s="2">
        <v>0.36719002</v>
      </c>
      <c r="I1949" s="2">
        <v>0.1105745</v>
      </c>
      <c r="J1949" s="2">
        <v>-0.3759862</v>
      </c>
      <c r="K1949" s="2">
        <v>-0.9442964</v>
      </c>
      <c r="L1949" s="2">
        <v>1.53362861</v>
      </c>
      <c r="M1949" s="2">
        <v>-0.0615919</v>
      </c>
      <c r="N1949" s="2">
        <v>-2.0353514</v>
      </c>
      <c r="O1949" s="2">
        <v>0.02384757</v>
      </c>
      <c r="P1949" s="2">
        <v>0.0</v>
      </c>
      <c r="Q1949" s="2">
        <v>0.0</v>
      </c>
      <c r="R1949" s="7">
        <v>0.0</v>
      </c>
      <c r="S1949" s="8">
        <v>0.0</v>
      </c>
      <c r="T1949" s="8">
        <v>0.0</v>
      </c>
      <c r="U1949" s="7">
        <v>0.0</v>
      </c>
      <c r="V1949" s="7"/>
      <c r="W1949" s="7"/>
      <c r="X1949" s="7"/>
      <c r="Y1949" s="7"/>
      <c r="Z1949" s="7"/>
    </row>
    <row r="1950">
      <c r="A1950" s="1" t="s">
        <v>1253</v>
      </c>
      <c r="B1950" s="2">
        <v>-0.2211141</v>
      </c>
      <c r="C1950" s="2">
        <v>-1.3758333</v>
      </c>
      <c r="D1950" s="2">
        <v>-1.5891646</v>
      </c>
      <c r="E1950" s="2">
        <v>-0.8967342</v>
      </c>
      <c r="F1950" s="2">
        <v>0.76466749</v>
      </c>
      <c r="G1950" s="2">
        <v>-0.2294589</v>
      </c>
      <c r="H1950" s="2">
        <v>-0.0346329</v>
      </c>
      <c r="I1950" s="2">
        <v>-2.6946308</v>
      </c>
      <c r="J1950" s="2">
        <v>-0.9214336</v>
      </c>
      <c r="K1950" s="2">
        <v>0.87311921</v>
      </c>
      <c r="L1950" s="2">
        <v>-3.0567866</v>
      </c>
      <c r="M1950" s="2">
        <v>-0.7668696</v>
      </c>
      <c r="N1950" s="2">
        <v>-12.336266</v>
      </c>
      <c r="O1950" s="2">
        <v>-1.4769303</v>
      </c>
      <c r="P1950" s="2">
        <v>0.0</v>
      </c>
      <c r="Q1950" s="2">
        <v>0.0</v>
      </c>
      <c r="R1950" s="7">
        <v>0.0</v>
      </c>
      <c r="S1950" s="8">
        <v>0.0</v>
      </c>
      <c r="T1950" s="8">
        <v>0.0</v>
      </c>
      <c r="U1950" s="7">
        <v>1.0</v>
      </c>
      <c r="V1950" s="7"/>
      <c r="W1950" s="7"/>
      <c r="X1950" s="7"/>
      <c r="Y1950" s="7"/>
      <c r="Z1950" s="7"/>
    </row>
    <row r="1951">
      <c r="A1951" s="1" t="s">
        <v>1189</v>
      </c>
      <c r="B1951" s="2">
        <v>-0.2310163</v>
      </c>
      <c r="C1951" s="2">
        <v>-1.2837335</v>
      </c>
      <c r="D1951" s="2">
        <v>1.25996393</v>
      </c>
      <c r="E1951" s="2">
        <v>-1.4517049</v>
      </c>
      <c r="F1951" s="2">
        <v>1.62673622</v>
      </c>
      <c r="G1951" s="2">
        <v>0.34174374</v>
      </c>
      <c r="H1951" s="2">
        <v>0.19868362</v>
      </c>
      <c r="I1951" s="2">
        <v>-2.5671215</v>
      </c>
      <c r="J1951" s="2">
        <v>0.35973372</v>
      </c>
      <c r="K1951" s="2">
        <v>-0.7082684</v>
      </c>
      <c r="L1951" s="2">
        <v>0.08832376</v>
      </c>
      <c r="M1951" s="2">
        <v>-0.9380282</v>
      </c>
      <c r="N1951" s="2">
        <v>-5.1802644</v>
      </c>
      <c r="O1951" s="2">
        <v>-0.7364395</v>
      </c>
      <c r="P1951" s="2">
        <v>0.0</v>
      </c>
      <c r="Q1951" s="2">
        <v>0.0</v>
      </c>
      <c r="R1951" s="7">
        <v>0.0</v>
      </c>
      <c r="S1951" s="8">
        <v>0.0</v>
      </c>
      <c r="T1951" s="8">
        <v>0.0</v>
      </c>
      <c r="U1951" s="7">
        <v>0.0</v>
      </c>
      <c r="V1951" s="7"/>
      <c r="W1951" s="7"/>
      <c r="X1951" s="7"/>
      <c r="Y1951" s="7"/>
      <c r="Z1951" s="7"/>
    </row>
    <row r="1952">
      <c r="A1952" s="1" t="s">
        <v>1151</v>
      </c>
      <c r="B1952" s="2">
        <v>-0.2369577</v>
      </c>
      <c r="C1952" s="2">
        <v>-1.5748876</v>
      </c>
      <c r="D1952" s="2">
        <v>-0.4032012</v>
      </c>
      <c r="E1952" s="2">
        <v>-0.9669413</v>
      </c>
      <c r="F1952" s="2">
        <v>-1.4276431</v>
      </c>
      <c r="G1952" s="2">
        <v>-0.0278579</v>
      </c>
      <c r="H1952" s="2">
        <v>0.89863327</v>
      </c>
      <c r="I1952" s="2">
        <v>-0.3994628</v>
      </c>
      <c r="J1952" s="2">
        <v>0.95592051</v>
      </c>
      <c r="K1952" s="2">
        <v>-0.4132334</v>
      </c>
      <c r="L1952" s="2">
        <v>1.13571692</v>
      </c>
      <c r="M1952" s="2">
        <v>-0.8691038</v>
      </c>
      <c r="N1952" s="2">
        <v>-3.8991723</v>
      </c>
      <c r="O1952" s="2">
        <v>-0.9962824</v>
      </c>
      <c r="P1952" s="2">
        <v>0.0</v>
      </c>
      <c r="Q1952" s="2">
        <v>0.0</v>
      </c>
      <c r="R1952" s="7">
        <v>0.0</v>
      </c>
      <c r="S1952" s="8">
        <v>0.0</v>
      </c>
      <c r="T1952" s="8">
        <v>0.0</v>
      </c>
      <c r="U1952" s="7">
        <v>0.0</v>
      </c>
      <c r="V1952" s="7"/>
      <c r="W1952" s="7"/>
      <c r="X1952" s="7"/>
      <c r="Y1952" s="7"/>
      <c r="Z1952" s="7"/>
    </row>
    <row r="1953">
      <c r="A1953" s="1" t="s">
        <v>1258</v>
      </c>
      <c r="B1953" s="2">
        <v>-0.2567622</v>
      </c>
      <c r="C1953" s="2">
        <v>-0.8470023</v>
      </c>
      <c r="D1953" s="2">
        <v>-1.3216188</v>
      </c>
      <c r="E1953" s="2">
        <v>0.40711258</v>
      </c>
      <c r="F1953" s="2">
        <v>0.68588836</v>
      </c>
      <c r="G1953" s="2">
        <v>-0.8804618</v>
      </c>
      <c r="H1953" s="2">
        <v>0.9115953</v>
      </c>
      <c r="I1953" s="2">
        <v>0.49310249</v>
      </c>
      <c r="J1953" s="2">
        <v>1.07008394</v>
      </c>
      <c r="K1953" s="2">
        <v>-0.5076446</v>
      </c>
      <c r="L1953" s="2">
        <v>0.19188205</v>
      </c>
      <c r="M1953" s="2">
        <v>0.65292279</v>
      </c>
      <c r="N1953" s="2">
        <v>1.88142359</v>
      </c>
      <c r="O1953" s="2">
        <v>0.25558495</v>
      </c>
      <c r="P1953" s="2">
        <v>0.0</v>
      </c>
      <c r="Q1953" s="2">
        <v>0.0</v>
      </c>
      <c r="R1953" s="7">
        <v>0.0</v>
      </c>
      <c r="S1953" s="8">
        <v>0.0</v>
      </c>
      <c r="T1953" s="8">
        <v>0.0</v>
      </c>
      <c r="U1953" s="7">
        <v>0.0</v>
      </c>
      <c r="V1953" s="7"/>
      <c r="W1953" s="7"/>
      <c r="X1953" s="7"/>
      <c r="Y1953" s="7"/>
      <c r="Z1953" s="7"/>
    </row>
    <row r="1954">
      <c r="A1954" s="1" t="s">
        <v>1144</v>
      </c>
      <c r="B1954" s="2">
        <v>-0.2567622</v>
      </c>
      <c r="C1954" s="2">
        <v>0.18392103</v>
      </c>
      <c r="D1954" s="2">
        <v>0.0677421</v>
      </c>
      <c r="E1954" s="2">
        <v>0.98548564</v>
      </c>
      <c r="F1954" s="2">
        <v>-0.4170194</v>
      </c>
      <c r="G1954" s="2">
        <v>-0.1244584</v>
      </c>
      <c r="H1954" s="2">
        <v>-0.0087089</v>
      </c>
      <c r="I1954" s="2">
        <v>-0.0169348</v>
      </c>
      <c r="J1954" s="2">
        <v>0.63879988</v>
      </c>
      <c r="K1954" s="2">
        <v>-0.1299998</v>
      </c>
      <c r="L1954" s="2">
        <v>-0.0116054</v>
      </c>
      <c r="M1954" s="2">
        <v>0.21478872</v>
      </c>
      <c r="N1954" s="2">
        <v>0.64429349</v>
      </c>
      <c r="O1954" s="2">
        <v>-0.0647923</v>
      </c>
      <c r="P1954" s="2">
        <v>0.0</v>
      </c>
      <c r="Q1954" s="2">
        <v>0.0</v>
      </c>
      <c r="R1954" s="7">
        <v>0.0</v>
      </c>
      <c r="S1954" s="8">
        <v>0.0</v>
      </c>
      <c r="T1954" s="8">
        <v>0.0</v>
      </c>
      <c r="U1954" s="7">
        <v>0.0</v>
      </c>
      <c r="V1954" s="7"/>
      <c r="W1954" s="7"/>
      <c r="X1954" s="7"/>
      <c r="Y1954" s="7"/>
      <c r="Z1954" s="7"/>
    </row>
    <row r="1955">
      <c r="A1955" s="1" t="s">
        <v>1124</v>
      </c>
      <c r="B1955" s="2">
        <v>-0.2686449</v>
      </c>
      <c r="C1955" s="2">
        <v>0.94151598</v>
      </c>
      <c r="D1955" s="2">
        <v>-0.1184448</v>
      </c>
      <c r="E1955" s="2">
        <v>-0.231438</v>
      </c>
      <c r="F1955" s="2">
        <v>-0.4687886</v>
      </c>
      <c r="G1955" s="2">
        <v>0.43414416</v>
      </c>
      <c r="H1955" s="2">
        <v>-0.3068356</v>
      </c>
      <c r="I1955" s="2">
        <v>-0.0169348</v>
      </c>
      <c r="J1955" s="2">
        <v>-1.6317839</v>
      </c>
      <c r="K1955" s="2">
        <v>0.1414324</v>
      </c>
      <c r="L1955" s="2">
        <v>0.5278212</v>
      </c>
      <c r="M1955" s="2">
        <v>-0.712785</v>
      </c>
      <c r="N1955" s="2">
        <v>-3.3723744</v>
      </c>
      <c r="O1955" s="2">
        <v>-0.1810328</v>
      </c>
      <c r="P1955" s="2">
        <v>0.0</v>
      </c>
      <c r="Q1955" s="2">
        <v>0.0</v>
      </c>
      <c r="R1955" s="7">
        <v>0.0</v>
      </c>
      <c r="S1955" s="8">
        <v>0.0</v>
      </c>
      <c r="T1955" s="8">
        <v>0.0</v>
      </c>
      <c r="U1955" s="7">
        <v>0.0</v>
      </c>
      <c r="V1955" s="7"/>
      <c r="W1955" s="7"/>
      <c r="X1955" s="7"/>
      <c r="Y1955" s="7"/>
      <c r="Z1955" s="7"/>
    </row>
    <row r="1956">
      <c r="A1956" s="1" t="s">
        <v>1165</v>
      </c>
      <c r="B1956" s="2">
        <v>-0.2706253</v>
      </c>
      <c r="C1956" s="2">
        <v>0.40377211</v>
      </c>
      <c r="D1956" s="2">
        <v>1.03779136</v>
      </c>
      <c r="E1956" s="2">
        <v>0.31015987</v>
      </c>
      <c r="F1956" s="2">
        <v>-1.1237807</v>
      </c>
      <c r="G1956" s="2">
        <v>-0.6410607</v>
      </c>
      <c r="H1956" s="2">
        <v>0.41903814</v>
      </c>
      <c r="I1956" s="2">
        <v>-0.2719535</v>
      </c>
      <c r="J1956" s="2">
        <v>-0.6169978</v>
      </c>
      <c r="K1956" s="2">
        <v>-1.3337426</v>
      </c>
      <c r="L1956" s="2">
        <v>0.94242959</v>
      </c>
      <c r="M1956" s="2">
        <v>-0.5101878</v>
      </c>
      <c r="N1956" s="2">
        <v>-1.9372589</v>
      </c>
      <c r="O1956" s="2">
        <v>-0.6286325</v>
      </c>
      <c r="P1956" s="2">
        <v>0.0</v>
      </c>
      <c r="Q1956" s="2">
        <v>0.0</v>
      </c>
      <c r="R1956" s="7">
        <v>0.0</v>
      </c>
      <c r="S1956" s="8">
        <v>0.0</v>
      </c>
      <c r="T1956" s="8">
        <v>0.0</v>
      </c>
      <c r="U1956" s="7">
        <v>0.0</v>
      </c>
      <c r="V1956" s="7"/>
      <c r="W1956" s="7"/>
      <c r="X1956" s="7"/>
      <c r="Y1956" s="7"/>
      <c r="Z1956" s="7"/>
    </row>
    <row r="1957">
      <c r="A1957" s="1" t="s">
        <v>1170</v>
      </c>
      <c r="B1957" s="2">
        <v>-0.3042929</v>
      </c>
      <c r="C1957" s="2">
        <v>-0.3865034</v>
      </c>
      <c r="D1957" s="2">
        <v>-0.3124546</v>
      </c>
      <c r="E1957" s="2">
        <v>0.51743808</v>
      </c>
      <c r="F1957" s="2">
        <v>-1.1080249</v>
      </c>
      <c r="G1957" s="2">
        <v>0.09814263</v>
      </c>
      <c r="H1957" s="2">
        <v>0.22460768</v>
      </c>
      <c r="I1957" s="2">
        <v>0.23808383</v>
      </c>
      <c r="J1957" s="2">
        <v>0.35973372</v>
      </c>
      <c r="K1957" s="2">
        <v>-0.2126096</v>
      </c>
      <c r="L1957" s="2">
        <v>-2.1746181</v>
      </c>
      <c r="M1957" s="2">
        <v>-0.8460092</v>
      </c>
      <c r="N1957" s="2">
        <v>-5.4094313</v>
      </c>
      <c r="O1957" s="2">
        <v>-1.402092</v>
      </c>
      <c r="P1957" s="2">
        <v>0.0</v>
      </c>
      <c r="Q1957" s="2">
        <v>0.0</v>
      </c>
      <c r="R1957" s="7">
        <v>0.0</v>
      </c>
      <c r="S1957" s="8">
        <v>0.0</v>
      </c>
      <c r="T1957" s="8">
        <v>0.0</v>
      </c>
      <c r="U1957" s="7">
        <v>0.0</v>
      </c>
      <c r="V1957" s="7"/>
      <c r="W1957" s="7"/>
      <c r="X1957" s="7"/>
      <c r="Y1957" s="7"/>
      <c r="Z1957" s="7"/>
    </row>
    <row r="1958">
      <c r="A1958" s="1" t="s">
        <v>1268</v>
      </c>
      <c r="B1958" s="2">
        <v>-0.3339997</v>
      </c>
      <c r="C1958" s="2">
        <v>-1.325327</v>
      </c>
      <c r="D1958" s="2">
        <v>0.32746496</v>
      </c>
      <c r="E1958" s="2">
        <v>-2.5750191</v>
      </c>
      <c r="F1958" s="2">
        <v>-0.2031904</v>
      </c>
      <c r="G1958" s="2">
        <v>-0.3176593</v>
      </c>
      <c r="H1958" s="2">
        <v>0.56162047</v>
      </c>
      <c r="I1958" s="2">
        <v>0.49310249</v>
      </c>
      <c r="J1958" s="2">
        <v>-0.0334959</v>
      </c>
      <c r="K1958" s="2">
        <v>-0.9206936</v>
      </c>
      <c r="L1958" s="2">
        <v>-0.4037875</v>
      </c>
      <c r="M1958" s="2">
        <v>-1.2300666</v>
      </c>
      <c r="N1958" s="2">
        <v>-7.7325392</v>
      </c>
      <c r="O1958" s="2">
        <v>-1.360203</v>
      </c>
      <c r="P1958" s="2">
        <v>0.0</v>
      </c>
      <c r="Q1958" s="2">
        <v>0.0</v>
      </c>
      <c r="R1958" s="7">
        <v>0.0</v>
      </c>
      <c r="S1958" s="8">
        <v>0.0</v>
      </c>
      <c r="T1958" s="8">
        <v>0.0</v>
      </c>
      <c r="U1958" s="7">
        <v>0.0</v>
      </c>
      <c r="V1958" s="7"/>
      <c r="W1958" s="7"/>
      <c r="X1958" s="7"/>
      <c r="Y1958" s="7"/>
      <c r="Z1958" s="7"/>
    </row>
    <row r="1959">
      <c r="A1959" s="1" t="s">
        <v>1174</v>
      </c>
      <c r="B1959" s="2">
        <v>-0.3577651</v>
      </c>
      <c r="C1959" s="2">
        <v>0.57311687</v>
      </c>
      <c r="D1959" s="2">
        <v>-0.3124546</v>
      </c>
      <c r="E1959" s="2">
        <v>0.32687585</v>
      </c>
      <c r="F1959" s="2">
        <v>-0.4125178</v>
      </c>
      <c r="G1959" s="2">
        <v>0.15274288</v>
      </c>
      <c r="H1959" s="2">
        <v>-0.2938735</v>
      </c>
      <c r="I1959" s="2">
        <v>-1.5470468</v>
      </c>
      <c r="J1959" s="2">
        <v>0.98129016</v>
      </c>
      <c r="K1959" s="2">
        <v>0.63709121</v>
      </c>
      <c r="L1959" s="2">
        <v>0.42878275</v>
      </c>
      <c r="M1959" s="2">
        <v>0.34829395</v>
      </c>
      <c r="N1959" s="2">
        <v>-0.5016541</v>
      </c>
      <c r="O1959" s="2">
        <v>0.00290056</v>
      </c>
      <c r="P1959" s="2">
        <v>0.0</v>
      </c>
      <c r="Q1959" s="2">
        <v>0.0</v>
      </c>
      <c r="R1959" s="7">
        <v>0.0</v>
      </c>
      <c r="S1959" s="8">
        <v>0.0</v>
      </c>
      <c r="T1959" s="8">
        <v>0.0</v>
      </c>
      <c r="U1959" s="7">
        <v>0.0</v>
      </c>
      <c r="V1959" s="7"/>
      <c r="W1959" s="7"/>
      <c r="X1959" s="7"/>
      <c r="Y1959" s="7"/>
      <c r="Z1959" s="7"/>
    </row>
    <row r="1960">
      <c r="A1960" s="1" t="s">
        <v>1157</v>
      </c>
      <c r="B1960" s="2">
        <v>-0.4429244</v>
      </c>
      <c r="C1960" s="2">
        <v>1.28317645</v>
      </c>
      <c r="D1960" s="2">
        <v>-0.4923831</v>
      </c>
      <c r="E1960" s="2">
        <v>-0.435373</v>
      </c>
      <c r="F1960" s="2">
        <v>-1.9408328</v>
      </c>
      <c r="G1960" s="2">
        <v>-1.2290634</v>
      </c>
      <c r="H1960" s="2">
        <v>0.84678514</v>
      </c>
      <c r="I1960" s="2">
        <v>0.36559316</v>
      </c>
      <c r="J1960" s="2">
        <v>-2.2279707</v>
      </c>
      <c r="K1960" s="2">
        <v>-0.696467</v>
      </c>
      <c r="L1960" s="2">
        <v>-1.6076748</v>
      </c>
      <c r="M1960" s="2">
        <v>-0.1271866</v>
      </c>
      <c r="N1960" s="2">
        <v>-5.8251224</v>
      </c>
      <c r="O1960" s="2">
        <v>-1.3324105</v>
      </c>
      <c r="P1960" s="2">
        <v>0.0</v>
      </c>
      <c r="Q1960" s="2">
        <v>0.0</v>
      </c>
      <c r="R1960" s="7">
        <v>0.0</v>
      </c>
      <c r="S1960" s="8">
        <v>0.0</v>
      </c>
      <c r="T1960" s="8">
        <v>0.0</v>
      </c>
      <c r="U1960" s="7">
        <v>0.0</v>
      </c>
      <c r="V1960" s="7"/>
      <c r="W1960" s="7"/>
      <c r="X1960" s="7"/>
      <c r="Y1960" s="7"/>
      <c r="Z1960" s="7"/>
    </row>
    <row r="1961">
      <c r="A1961" s="1" t="s">
        <v>1150</v>
      </c>
      <c r="B1961" s="2">
        <v>-0.4488658</v>
      </c>
      <c r="C1961" s="2">
        <v>0.05319876</v>
      </c>
      <c r="D1961" s="2">
        <v>-0.7176849</v>
      </c>
      <c r="E1961" s="2">
        <v>0.80829621</v>
      </c>
      <c r="F1961" s="2">
        <v>0.2829894</v>
      </c>
      <c r="G1961" s="2">
        <v>-0.3176593</v>
      </c>
      <c r="H1961" s="2">
        <v>0.34126596</v>
      </c>
      <c r="I1961" s="2">
        <v>0.49310249</v>
      </c>
      <c r="J1961" s="2">
        <v>-1.0102274</v>
      </c>
      <c r="K1961" s="2">
        <v>-0.401432</v>
      </c>
      <c r="L1961" s="2">
        <v>0.93140655</v>
      </c>
      <c r="M1961" s="2">
        <v>-0.2098692</v>
      </c>
      <c r="N1961" s="2">
        <v>-1.0428143</v>
      </c>
      <c r="O1961" s="2">
        <v>0.21314245</v>
      </c>
      <c r="P1961" s="2">
        <v>0.0</v>
      </c>
      <c r="Q1961" s="2">
        <v>0.0</v>
      </c>
      <c r="R1961" s="7">
        <v>0.0</v>
      </c>
      <c r="S1961" s="8">
        <v>0.0</v>
      </c>
      <c r="T1961" s="8">
        <v>0.0</v>
      </c>
      <c r="U1961" s="7">
        <v>0.0</v>
      </c>
      <c r="V1961" s="7"/>
      <c r="W1961" s="7"/>
      <c r="X1961" s="7"/>
      <c r="Y1961" s="7"/>
      <c r="Z1961" s="7"/>
    </row>
    <row r="1962">
      <c r="A1962" s="1" t="s">
        <v>1166</v>
      </c>
      <c r="B1962" s="2">
        <v>-0.4548071</v>
      </c>
      <c r="C1962" s="2">
        <v>-0.4845451</v>
      </c>
      <c r="D1962" s="2">
        <v>1.42581106</v>
      </c>
      <c r="E1962" s="2">
        <v>1.33652132</v>
      </c>
      <c r="F1962" s="2">
        <v>-0.3359895</v>
      </c>
      <c r="G1962" s="2">
        <v>0.98434667</v>
      </c>
      <c r="H1962" s="2">
        <v>-0.3457217</v>
      </c>
      <c r="I1962" s="2">
        <v>-0.5269722</v>
      </c>
      <c r="J1962" s="2">
        <v>1.07008394</v>
      </c>
      <c r="K1962" s="2">
        <v>0.0234184</v>
      </c>
      <c r="L1962" s="2">
        <v>0.03754876</v>
      </c>
      <c r="M1962" s="2">
        <v>-0.3124543</v>
      </c>
      <c r="N1962" s="2">
        <v>-0.1933512</v>
      </c>
      <c r="O1962" s="2">
        <v>-0.3496568</v>
      </c>
      <c r="P1962" s="2">
        <v>0.0</v>
      </c>
      <c r="Q1962" s="2">
        <v>0.0</v>
      </c>
      <c r="R1962" s="7">
        <v>0.0</v>
      </c>
      <c r="S1962" s="8">
        <v>0.0</v>
      </c>
      <c r="T1962" s="8">
        <v>0.0</v>
      </c>
      <c r="U1962" s="7">
        <v>0.0</v>
      </c>
      <c r="V1962" s="7"/>
      <c r="W1962" s="7"/>
      <c r="X1962" s="7"/>
      <c r="Y1962" s="7"/>
      <c r="Z1962" s="7"/>
    </row>
    <row r="1963">
      <c r="A1963" s="1" t="s">
        <v>1180</v>
      </c>
      <c r="B1963" s="2">
        <v>-0.458768</v>
      </c>
      <c r="C1963" s="2">
        <v>-0.5083128</v>
      </c>
      <c r="D1963" s="2">
        <v>1.70587367</v>
      </c>
      <c r="E1963" s="2">
        <v>-0.1846333</v>
      </c>
      <c r="F1963" s="2">
        <v>1.19457644</v>
      </c>
      <c r="G1963" s="2">
        <v>0.2871435</v>
      </c>
      <c r="H1963" s="2">
        <v>-0.475342</v>
      </c>
      <c r="I1963" s="2">
        <v>0.36559316</v>
      </c>
      <c r="J1963" s="2">
        <v>1.07008394</v>
      </c>
      <c r="K1963" s="2">
        <v>0.483673</v>
      </c>
      <c r="L1963" s="2">
        <v>-0.3564302</v>
      </c>
      <c r="M1963" s="2">
        <v>0.87506536</v>
      </c>
      <c r="N1963" s="2">
        <v>2.2924439</v>
      </c>
      <c r="O1963" s="2">
        <v>0.4473424</v>
      </c>
      <c r="P1963" s="2">
        <v>0.0</v>
      </c>
      <c r="Q1963" s="2">
        <v>0.0</v>
      </c>
      <c r="R1963" s="7">
        <v>0.0</v>
      </c>
      <c r="S1963" s="8">
        <v>0.0</v>
      </c>
      <c r="T1963" s="8">
        <v>0.0</v>
      </c>
      <c r="U1963" s="7">
        <v>0.0</v>
      </c>
      <c r="V1963" s="7"/>
      <c r="W1963" s="7"/>
      <c r="X1963" s="7"/>
      <c r="Y1963" s="7"/>
      <c r="Z1963" s="7"/>
    </row>
    <row r="1964">
      <c r="A1964" s="1" t="s">
        <v>1164</v>
      </c>
      <c r="B1964" s="2">
        <v>-0.4647093</v>
      </c>
      <c r="C1964" s="2">
        <v>0.25225312</v>
      </c>
      <c r="D1964" s="2">
        <v>0.74208279</v>
      </c>
      <c r="E1964" s="2">
        <v>0.4940357</v>
      </c>
      <c r="F1964" s="2">
        <v>0.75341333</v>
      </c>
      <c r="G1964" s="2">
        <v>0.43414416</v>
      </c>
      <c r="H1964" s="2">
        <v>-0.1642532</v>
      </c>
      <c r="I1964" s="2">
        <v>0.1105745</v>
      </c>
      <c r="J1964" s="2">
        <v>0.20751581</v>
      </c>
      <c r="K1964" s="2">
        <v>0.64889261</v>
      </c>
      <c r="L1964" s="2">
        <v>-0.8221571</v>
      </c>
      <c r="M1964" s="2">
        <v>0.24603771</v>
      </c>
      <c r="N1964" s="2">
        <v>1.08735978</v>
      </c>
      <c r="O1964" s="2">
        <v>0.1670733</v>
      </c>
      <c r="P1964" s="2">
        <v>0.0</v>
      </c>
      <c r="Q1964" s="2">
        <v>0.0</v>
      </c>
      <c r="R1964" s="7">
        <v>0.0</v>
      </c>
      <c r="S1964" s="8">
        <v>1.0</v>
      </c>
      <c r="T1964" s="8">
        <v>1.0</v>
      </c>
      <c r="U1964" s="7">
        <v>1.0</v>
      </c>
      <c r="V1964" s="7"/>
      <c r="W1964" s="7"/>
      <c r="X1964" s="7"/>
      <c r="Y1964" s="7"/>
      <c r="Z1964" s="7"/>
    </row>
    <row r="1965">
      <c r="A1965" s="1" t="s">
        <v>1185</v>
      </c>
      <c r="B1965" s="2">
        <v>-0.5122401</v>
      </c>
      <c r="C1965" s="2">
        <v>0.88209677</v>
      </c>
      <c r="D1965" s="2">
        <v>1.1973801</v>
      </c>
      <c r="E1965" s="2">
        <v>-0.7797223</v>
      </c>
      <c r="F1965" s="2">
        <v>-0.1874345</v>
      </c>
      <c r="G1965" s="2">
        <v>0.18214302</v>
      </c>
      <c r="H1965" s="2">
        <v>-0.086481</v>
      </c>
      <c r="I1965" s="2">
        <v>-0.1444442</v>
      </c>
      <c r="J1965" s="2">
        <v>1.28572597</v>
      </c>
      <c r="K1965" s="2">
        <v>-0.4368362</v>
      </c>
      <c r="L1965" s="2">
        <v>0.52644995</v>
      </c>
      <c r="M1965" s="2">
        <v>0.53100603</v>
      </c>
      <c r="N1965" s="2">
        <v>1.72001538</v>
      </c>
      <c r="O1965" s="2">
        <v>-0.0540753</v>
      </c>
      <c r="P1965" s="2">
        <v>0.0</v>
      </c>
      <c r="Q1965" s="2">
        <v>0.0</v>
      </c>
      <c r="R1965" s="7">
        <v>0.0</v>
      </c>
      <c r="S1965" s="8">
        <v>0.0</v>
      </c>
      <c r="T1965" s="8">
        <v>0.0</v>
      </c>
      <c r="U1965" s="7">
        <v>0.0</v>
      </c>
      <c r="V1965" s="7"/>
      <c r="W1965" s="7"/>
      <c r="X1965" s="7"/>
      <c r="Y1965" s="7"/>
      <c r="Z1965" s="7"/>
    </row>
    <row r="1966">
      <c r="A1966" s="1" t="s">
        <v>1186</v>
      </c>
      <c r="B1966" s="2">
        <v>-0.5122401</v>
      </c>
      <c r="C1966" s="2">
        <v>0.2166016</v>
      </c>
      <c r="D1966" s="2">
        <v>-2.1070458</v>
      </c>
      <c r="E1966" s="2">
        <v>1.26965738</v>
      </c>
      <c r="F1966" s="2">
        <v>0.1434378</v>
      </c>
      <c r="G1966" s="2">
        <v>0.98434667</v>
      </c>
      <c r="H1966" s="2">
        <v>-0.8382788</v>
      </c>
      <c r="I1966" s="2">
        <v>0.74812116</v>
      </c>
      <c r="J1966" s="2">
        <v>1.07008394</v>
      </c>
      <c r="K1966" s="2">
        <v>0.96753041</v>
      </c>
      <c r="L1966" s="2">
        <v>1.59783804</v>
      </c>
      <c r="M1966" s="2">
        <v>0.67684274</v>
      </c>
      <c r="N1966" s="2">
        <v>1.78876054</v>
      </c>
      <c r="O1966" s="2">
        <v>1.06930888</v>
      </c>
      <c r="P1966" s="2">
        <v>0.0</v>
      </c>
      <c r="Q1966" s="2">
        <v>0.0</v>
      </c>
      <c r="R1966" s="7">
        <v>0.0</v>
      </c>
      <c r="S1966" s="8">
        <v>0.0</v>
      </c>
      <c r="T1966" s="8">
        <v>0.0</v>
      </c>
      <c r="U1966" s="7">
        <v>0.0</v>
      </c>
      <c r="V1966" s="7"/>
      <c r="W1966" s="7"/>
      <c r="X1966" s="7"/>
      <c r="Y1966" s="7"/>
      <c r="Z1966" s="7"/>
    </row>
    <row r="1967">
      <c r="A1967" s="1" t="s">
        <v>1223</v>
      </c>
      <c r="B1967" s="2">
        <v>-0.516201</v>
      </c>
      <c r="C1967" s="2">
        <v>0.28493369</v>
      </c>
      <c r="D1967" s="2">
        <v>-1.3716858</v>
      </c>
      <c r="E1967" s="2">
        <v>1.84468725</v>
      </c>
      <c r="F1967" s="2">
        <v>-1.1215299</v>
      </c>
      <c r="G1967" s="2">
        <v>0.39634399</v>
      </c>
      <c r="H1967" s="2">
        <v>0.34126596</v>
      </c>
      <c r="I1967" s="2">
        <v>-1.0370095</v>
      </c>
      <c r="J1967" s="2">
        <v>-1.2004998</v>
      </c>
      <c r="K1967" s="2">
        <v>0.0352198</v>
      </c>
      <c r="L1967" s="2">
        <v>0.3505995</v>
      </c>
      <c r="M1967" s="2">
        <v>0.3508812</v>
      </c>
      <c r="N1967" s="2">
        <v>-2.0157178</v>
      </c>
      <c r="O1967" s="2">
        <v>-0.2416341</v>
      </c>
      <c r="P1967" s="2">
        <v>0.0</v>
      </c>
      <c r="Q1967" s="2">
        <v>0.0</v>
      </c>
      <c r="R1967" s="7">
        <v>0.0</v>
      </c>
      <c r="S1967" s="8">
        <v>0.0</v>
      </c>
      <c r="T1967" s="8">
        <v>0.0</v>
      </c>
      <c r="U1967" s="7">
        <v>0.0</v>
      </c>
      <c r="V1967" s="7"/>
      <c r="W1967" s="7"/>
      <c r="X1967" s="7"/>
      <c r="Y1967" s="7"/>
      <c r="Z1967" s="7"/>
    </row>
    <row r="1968">
      <c r="A1968" s="1" t="s">
        <v>1178</v>
      </c>
      <c r="B1968" s="2">
        <v>-0.5280837</v>
      </c>
      <c r="C1968" s="2">
        <v>0.07993741</v>
      </c>
      <c r="D1968" s="2">
        <v>0.63099651</v>
      </c>
      <c r="E1968" s="2">
        <v>-0.0876806</v>
      </c>
      <c r="F1968" s="2">
        <v>0.32800604</v>
      </c>
      <c r="G1968" s="2">
        <v>0.79114579</v>
      </c>
      <c r="H1968" s="2">
        <v>-0.2809115</v>
      </c>
      <c r="I1968" s="2">
        <v>0.23808383</v>
      </c>
      <c r="J1968" s="2">
        <v>0.05529791</v>
      </c>
      <c r="K1968" s="2">
        <v>0.82591361</v>
      </c>
      <c r="L1968" s="2">
        <v>0.72574968</v>
      </c>
      <c r="M1968" s="2">
        <v>0.73478171</v>
      </c>
      <c r="N1968" s="2">
        <v>2.14191293</v>
      </c>
      <c r="O1968" s="2">
        <v>0.57746218</v>
      </c>
      <c r="P1968" s="2">
        <v>0.0</v>
      </c>
      <c r="Q1968" s="2">
        <v>0.0</v>
      </c>
      <c r="R1968" s="7">
        <v>0.0</v>
      </c>
      <c r="S1968" s="8">
        <v>0.0</v>
      </c>
      <c r="T1968" s="8">
        <v>0.0</v>
      </c>
      <c r="U1968" s="7">
        <v>0.0</v>
      </c>
      <c r="V1968" s="7"/>
      <c r="W1968" s="7"/>
      <c r="X1968" s="7"/>
      <c r="Y1968" s="7"/>
      <c r="Z1968" s="7"/>
    </row>
    <row r="1969">
      <c r="A1969" s="1" t="s">
        <v>1208</v>
      </c>
      <c r="B1969" s="2">
        <v>-0.537986</v>
      </c>
      <c r="C1969" s="2">
        <v>-0.3865034</v>
      </c>
      <c r="D1969" s="2">
        <v>0.77806849</v>
      </c>
      <c r="E1969" s="2">
        <v>-0.0977102</v>
      </c>
      <c r="F1969" s="2">
        <v>-1.562693</v>
      </c>
      <c r="G1969" s="2">
        <v>-0.0152579</v>
      </c>
      <c r="H1969" s="2">
        <v>0.19868362</v>
      </c>
      <c r="I1969" s="2">
        <v>1.13064915</v>
      </c>
      <c r="J1969" s="2">
        <v>-0.604313</v>
      </c>
      <c r="K1969" s="2">
        <v>0.60168701</v>
      </c>
      <c r="L1969" s="2">
        <v>0.59254128</v>
      </c>
      <c r="M1969" s="2">
        <v>-0.844306</v>
      </c>
      <c r="N1969" s="2">
        <v>-3.0012883</v>
      </c>
      <c r="O1969" s="2">
        <v>-0.555689</v>
      </c>
      <c r="P1969" s="2">
        <v>0.0</v>
      </c>
      <c r="Q1969" s="2">
        <v>0.0</v>
      </c>
      <c r="R1969" s="7">
        <v>0.0</v>
      </c>
      <c r="S1969" s="8">
        <v>0.0</v>
      </c>
      <c r="T1969" s="8">
        <v>0.0</v>
      </c>
      <c r="U1969" s="7">
        <v>0.0</v>
      </c>
      <c r="V1969" s="7"/>
      <c r="W1969" s="7"/>
      <c r="X1969" s="7"/>
      <c r="Y1969" s="7"/>
      <c r="Z1969" s="7"/>
    </row>
    <row r="1970">
      <c r="A1970" s="1" t="s">
        <v>1161</v>
      </c>
      <c r="B1970" s="2">
        <v>-0.537986</v>
      </c>
      <c r="C1970" s="2">
        <v>2.06156812</v>
      </c>
      <c r="D1970" s="2">
        <v>-0.1825932</v>
      </c>
      <c r="E1970" s="2">
        <v>-0.9702845</v>
      </c>
      <c r="F1970" s="2">
        <v>-0.2774678</v>
      </c>
      <c r="G1970" s="2">
        <v>-0.4478599</v>
      </c>
      <c r="H1970" s="2">
        <v>-0.3068356</v>
      </c>
      <c r="I1970" s="2">
        <v>0.23808383</v>
      </c>
      <c r="J1970" s="2">
        <v>0.95592051</v>
      </c>
      <c r="K1970" s="2">
        <v>-0.0591914</v>
      </c>
      <c r="L1970" s="2">
        <v>0.27276444</v>
      </c>
      <c r="M1970" s="2">
        <v>0.78556485</v>
      </c>
      <c r="N1970" s="2">
        <v>1.12040327</v>
      </c>
      <c r="O1970" s="2">
        <v>0.20132611</v>
      </c>
      <c r="P1970" s="2">
        <v>0.0</v>
      </c>
      <c r="Q1970" s="2">
        <v>0.0</v>
      </c>
      <c r="R1970" s="7">
        <v>0.0</v>
      </c>
      <c r="S1970" s="8">
        <v>0.0</v>
      </c>
      <c r="T1970" s="8">
        <v>0.0</v>
      </c>
      <c r="U1970" s="7">
        <v>0.0</v>
      </c>
      <c r="V1970" s="7"/>
      <c r="W1970" s="7"/>
      <c r="X1970" s="7"/>
      <c r="Y1970" s="7"/>
      <c r="Z1970" s="7"/>
    </row>
    <row r="1971">
      <c r="A1971" s="1" t="s">
        <v>1197</v>
      </c>
      <c r="B1971" s="2">
        <v>-0.5399664</v>
      </c>
      <c r="C1971" s="2">
        <v>-1.4025719</v>
      </c>
      <c r="D1971" s="2">
        <v>0.87507342</v>
      </c>
      <c r="E1971" s="2">
        <v>-0.1010534</v>
      </c>
      <c r="F1971" s="2">
        <v>1.03251652</v>
      </c>
      <c r="G1971" s="2">
        <v>-1.2878637</v>
      </c>
      <c r="H1971" s="2">
        <v>1.23564606</v>
      </c>
      <c r="I1971" s="2">
        <v>-0.2719535</v>
      </c>
      <c r="J1971" s="2">
        <v>-0.1096048</v>
      </c>
      <c r="K1971" s="2">
        <v>-0.4722404</v>
      </c>
      <c r="L1971" s="2">
        <v>0.78586562</v>
      </c>
      <c r="M1971" s="2">
        <v>-0.0985119</v>
      </c>
      <c r="N1971" s="2">
        <v>-0.3030693</v>
      </c>
      <c r="O1971" s="2">
        <v>-0.0393085</v>
      </c>
      <c r="P1971" s="2">
        <v>0.0</v>
      </c>
      <c r="Q1971" s="2">
        <v>0.0</v>
      </c>
      <c r="R1971" s="7">
        <v>0.0</v>
      </c>
      <c r="S1971" s="8">
        <v>0.0</v>
      </c>
      <c r="T1971" s="8">
        <v>0.0</v>
      </c>
      <c r="U1971" s="7">
        <v>0.0</v>
      </c>
      <c r="V1971" s="7"/>
      <c r="W1971" s="7"/>
      <c r="X1971" s="7"/>
      <c r="Y1971" s="7"/>
      <c r="Z1971" s="7"/>
    </row>
    <row r="1972">
      <c r="A1972" s="1" t="s">
        <v>1179</v>
      </c>
      <c r="B1972" s="2">
        <v>-0.5538296</v>
      </c>
      <c r="C1972" s="2">
        <v>0.66521664</v>
      </c>
      <c r="D1972" s="2">
        <v>0.0661775</v>
      </c>
      <c r="E1972" s="2">
        <v>1.32983492</v>
      </c>
      <c r="F1972" s="2">
        <v>-0.8806909</v>
      </c>
      <c r="G1972" s="2">
        <v>-1.1786632</v>
      </c>
      <c r="H1972" s="2">
        <v>1.18379794</v>
      </c>
      <c r="I1972" s="2">
        <v>-0.6544815</v>
      </c>
      <c r="J1972" s="2">
        <v>-0.1349745</v>
      </c>
      <c r="K1972" s="2">
        <v>-0.5548502</v>
      </c>
      <c r="L1972" s="2">
        <v>1.26656423</v>
      </c>
      <c r="M1972" s="2">
        <v>-0.12129</v>
      </c>
      <c r="N1972" s="2">
        <v>1.35023705</v>
      </c>
      <c r="O1972" s="2">
        <v>-0.1448769</v>
      </c>
      <c r="P1972" s="2">
        <v>0.0</v>
      </c>
      <c r="Q1972" s="2">
        <v>0.0</v>
      </c>
      <c r="R1972" s="7">
        <v>0.0</v>
      </c>
      <c r="S1972" s="8">
        <v>0.0</v>
      </c>
      <c r="T1972" s="8">
        <v>0.0</v>
      </c>
      <c r="U1972" s="7">
        <v>0.0</v>
      </c>
      <c r="V1972" s="7"/>
      <c r="W1972" s="7"/>
      <c r="X1972" s="7"/>
      <c r="Y1972" s="7"/>
      <c r="Z1972" s="7"/>
    </row>
    <row r="1973">
      <c r="A1973" s="1" t="s">
        <v>1175</v>
      </c>
      <c r="B1973" s="2">
        <v>-0.5756145</v>
      </c>
      <c r="C1973" s="2">
        <v>1.11086073</v>
      </c>
      <c r="D1973" s="2">
        <v>-1.1088338</v>
      </c>
      <c r="E1973" s="2">
        <v>-2.1170011</v>
      </c>
      <c r="F1973" s="2">
        <v>-0.5250594</v>
      </c>
      <c r="G1973" s="2">
        <v>-0.9812623</v>
      </c>
      <c r="H1973" s="2">
        <v>0.6134686</v>
      </c>
      <c r="I1973" s="2">
        <v>-0.3994628</v>
      </c>
      <c r="J1973" s="2">
        <v>-0.5662585</v>
      </c>
      <c r="K1973" s="2">
        <v>-0.7436726</v>
      </c>
      <c r="L1973" s="2">
        <v>0.58638269</v>
      </c>
      <c r="M1973" s="2">
        <v>-0.6842423</v>
      </c>
      <c r="N1973" s="2">
        <v>-6.0194135</v>
      </c>
      <c r="O1973" s="2">
        <v>-0.7888114</v>
      </c>
      <c r="P1973" s="2">
        <v>0.0</v>
      </c>
      <c r="Q1973" s="2">
        <v>0.0</v>
      </c>
      <c r="R1973" s="7">
        <v>0.0</v>
      </c>
      <c r="S1973" s="8">
        <v>0.0</v>
      </c>
      <c r="T1973" s="8">
        <v>0.0</v>
      </c>
      <c r="U1973" s="7">
        <v>0.0</v>
      </c>
      <c r="V1973" s="7"/>
      <c r="W1973" s="7"/>
      <c r="X1973" s="7"/>
      <c r="Y1973" s="7"/>
      <c r="Z1973" s="7"/>
    </row>
    <row r="1974">
      <c r="A1974" s="1" t="s">
        <v>1192</v>
      </c>
      <c r="B1974" s="2">
        <v>-0.5914581</v>
      </c>
      <c r="C1974" s="2">
        <v>0.23442736</v>
      </c>
      <c r="D1974" s="2">
        <v>-0.5612253</v>
      </c>
      <c r="E1974" s="2">
        <v>0.10622486</v>
      </c>
      <c r="F1974" s="2">
        <v>-0.0501338</v>
      </c>
      <c r="G1974" s="2">
        <v>0.11074269</v>
      </c>
      <c r="H1974" s="2">
        <v>-0.1512912</v>
      </c>
      <c r="I1974" s="2">
        <v>-0.0169348</v>
      </c>
      <c r="J1974" s="2">
        <v>0.53732127</v>
      </c>
      <c r="K1974" s="2">
        <v>-0.6020558</v>
      </c>
      <c r="L1974" s="2">
        <v>1.53362861</v>
      </c>
      <c r="M1974" s="2">
        <v>0.17385361</v>
      </c>
      <c r="N1974" s="2">
        <v>-1.06279</v>
      </c>
      <c r="O1974" s="2">
        <v>0.15209453</v>
      </c>
      <c r="P1974" s="2">
        <v>0.0</v>
      </c>
      <c r="Q1974" s="2">
        <v>0.0</v>
      </c>
      <c r="R1974" s="7">
        <v>0.0</v>
      </c>
      <c r="S1974" s="8">
        <v>0.0</v>
      </c>
      <c r="T1974" s="8">
        <v>0.0</v>
      </c>
      <c r="U1974" s="7">
        <v>0.0</v>
      </c>
      <c r="V1974" s="7"/>
      <c r="W1974" s="7"/>
      <c r="X1974" s="7"/>
      <c r="Y1974" s="7"/>
      <c r="Z1974" s="7"/>
    </row>
    <row r="1975">
      <c r="A1975" s="1" t="s">
        <v>1196</v>
      </c>
      <c r="B1975" s="2">
        <v>-0.6152235</v>
      </c>
      <c r="C1975" s="2">
        <v>0.51666862</v>
      </c>
      <c r="D1975" s="2">
        <v>-0.1403491</v>
      </c>
      <c r="E1975" s="2">
        <v>-0.9134502</v>
      </c>
      <c r="F1975" s="2">
        <v>1.67175287</v>
      </c>
      <c r="G1975" s="2">
        <v>-0.708261</v>
      </c>
      <c r="H1975" s="2">
        <v>0.43200017</v>
      </c>
      <c r="I1975" s="2">
        <v>0.62061183</v>
      </c>
      <c r="J1975" s="2">
        <v>0.35973372</v>
      </c>
      <c r="K1975" s="2">
        <v>-0.3070208</v>
      </c>
      <c r="L1975" s="2">
        <v>-0.0116054</v>
      </c>
      <c r="M1975" s="2">
        <v>0.21478872</v>
      </c>
      <c r="N1975" s="2">
        <v>0.61109872</v>
      </c>
      <c r="O1975" s="2">
        <v>0.34220936</v>
      </c>
      <c r="P1975" s="2">
        <v>0.0</v>
      </c>
      <c r="Q1975" s="2">
        <v>0.0</v>
      </c>
      <c r="R1975" s="7">
        <v>0.0</v>
      </c>
      <c r="S1975" s="8">
        <v>0.0</v>
      </c>
      <c r="T1975" s="8">
        <v>0.0</v>
      </c>
      <c r="U1975" s="7">
        <v>0.0</v>
      </c>
      <c r="V1975" s="7"/>
      <c r="W1975" s="7"/>
      <c r="X1975" s="7"/>
      <c r="Y1975" s="7"/>
      <c r="Z1975" s="7"/>
    </row>
    <row r="1976">
      <c r="A1976" s="1" t="s">
        <v>1246</v>
      </c>
      <c r="B1976" s="2">
        <v>-0.635028</v>
      </c>
      <c r="C1976" s="2">
        <v>1.08412209</v>
      </c>
      <c r="D1976" s="2">
        <v>0.52147482</v>
      </c>
      <c r="E1976" s="2">
        <v>-0.7997815</v>
      </c>
      <c r="F1976" s="2">
        <v>-1.5334322</v>
      </c>
      <c r="G1976" s="2">
        <v>-0.9014619</v>
      </c>
      <c r="H1976" s="2">
        <v>1.14491184</v>
      </c>
      <c r="I1976" s="2">
        <v>-1.1645188</v>
      </c>
      <c r="J1976" s="2">
        <v>-1.0482819</v>
      </c>
      <c r="K1976" s="2">
        <v>-1.5107636</v>
      </c>
      <c r="L1976" s="2">
        <v>0.50416464</v>
      </c>
      <c r="M1976" s="2">
        <v>-1.0226019</v>
      </c>
      <c r="N1976" s="2">
        <v>-5.4569975</v>
      </c>
      <c r="O1976" s="2">
        <v>-1.4169393</v>
      </c>
      <c r="P1976" s="2">
        <v>0.0</v>
      </c>
      <c r="Q1976" s="2">
        <v>0.0</v>
      </c>
      <c r="R1976" s="7">
        <v>0.0</v>
      </c>
      <c r="S1976" s="8">
        <v>0.0</v>
      </c>
      <c r="T1976" s="8">
        <v>0.0</v>
      </c>
      <c r="U1976" s="7">
        <v>0.0</v>
      </c>
      <c r="V1976" s="7"/>
      <c r="W1976" s="7"/>
      <c r="X1976" s="7"/>
      <c r="Y1976" s="7"/>
      <c r="Z1976" s="7"/>
    </row>
    <row r="1977">
      <c r="A1977" s="1" t="s">
        <v>1190</v>
      </c>
      <c r="B1977" s="2">
        <v>-0.6627543</v>
      </c>
      <c r="C1977" s="2">
        <v>-1.1143887</v>
      </c>
      <c r="D1977" s="2">
        <v>-0.1121864</v>
      </c>
      <c r="E1977" s="2">
        <v>0.01261534</v>
      </c>
      <c r="F1977" s="2">
        <v>1.67850537</v>
      </c>
      <c r="G1977" s="2">
        <v>0.22834323</v>
      </c>
      <c r="H1977" s="2">
        <v>-0.3457217</v>
      </c>
      <c r="I1977" s="2">
        <v>1.38566782</v>
      </c>
      <c r="J1977" s="2">
        <v>1.94533689</v>
      </c>
      <c r="K1977" s="2">
        <v>-0.3070208</v>
      </c>
      <c r="L1977" s="2">
        <v>0.03265471</v>
      </c>
      <c r="M1977" s="2">
        <v>0.30491658</v>
      </c>
      <c r="N1977" s="2">
        <v>0.1139841</v>
      </c>
      <c r="O1977" s="2">
        <v>0.3655335</v>
      </c>
      <c r="P1977" s="2">
        <v>0.0</v>
      </c>
      <c r="Q1977" s="2">
        <v>0.0</v>
      </c>
      <c r="R1977" s="7">
        <v>0.0</v>
      </c>
      <c r="S1977" s="8">
        <v>0.0</v>
      </c>
      <c r="T1977" s="8">
        <v>0.0</v>
      </c>
      <c r="U1977" s="7">
        <v>0.0</v>
      </c>
      <c r="V1977" s="7"/>
      <c r="W1977" s="7"/>
      <c r="X1977" s="7"/>
      <c r="Y1977" s="7"/>
      <c r="Z1977" s="7"/>
    </row>
    <row r="1978">
      <c r="A1978" s="1" t="s">
        <v>1202</v>
      </c>
      <c r="B1978" s="2">
        <v>-0.6885001</v>
      </c>
      <c r="C1978" s="2">
        <v>-0.793525</v>
      </c>
      <c r="D1978" s="2">
        <v>-1.5406622</v>
      </c>
      <c r="E1978" s="2">
        <v>0.821669</v>
      </c>
      <c r="F1978" s="2">
        <v>-1.4794122</v>
      </c>
      <c r="G1978" s="2">
        <v>-0.267259</v>
      </c>
      <c r="H1978" s="2">
        <v>0.15979753</v>
      </c>
      <c r="I1978" s="2">
        <v>-1.1645188</v>
      </c>
      <c r="J1978" s="2">
        <v>-0.9594881</v>
      </c>
      <c r="K1978" s="2">
        <v>0.2594464</v>
      </c>
      <c r="L1978" s="2">
        <v>-0.0202754</v>
      </c>
      <c r="M1978" s="2">
        <v>-1.0340933</v>
      </c>
      <c r="N1978" s="2">
        <v>-9.8835823</v>
      </c>
      <c r="O1978" s="2">
        <v>-1.2010511</v>
      </c>
      <c r="P1978" s="2">
        <v>0.0</v>
      </c>
      <c r="Q1978" s="2">
        <v>0.0</v>
      </c>
      <c r="R1978" s="7">
        <v>0.0</v>
      </c>
      <c r="S1978" s="8">
        <v>0.0</v>
      </c>
      <c r="T1978" s="8">
        <v>0.0</v>
      </c>
      <c r="U1978" s="7">
        <v>0.0</v>
      </c>
      <c r="V1978" s="7"/>
      <c r="W1978" s="7"/>
      <c r="X1978" s="7"/>
      <c r="Y1978" s="7"/>
      <c r="Z1978" s="7"/>
    </row>
    <row r="1979">
      <c r="A1979" s="1" t="s">
        <v>1156</v>
      </c>
      <c r="B1979" s="2">
        <v>-0.7696985</v>
      </c>
      <c r="C1979" s="2">
        <v>0.9326031</v>
      </c>
      <c r="D1979" s="2">
        <v>-0.8725798</v>
      </c>
      <c r="E1979" s="2">
        <v>0.07279289</v>
      </c>
      <c r="F1979" s="2">
        <v>-0.5273102</v>
      </c>
      <c r="G1979" s="2">
        <v>-0.7502612</v>
      </c>
      <c r="H1979" s="2">
        <v>1.24860809</v>
      </c>
      <c r="I1979" s="2">
        <v>0.36559316</v>
      </c>
      <c r="J1979" s="2">
        <v>-0.4520951</v>
      </c>
      <c r="K1979" s="2">
        <v>-1.3573454</v>
      </c>
      <c r="L1979" s="2">
        <v>0.22281171</v>
      </c>
      <c r="M1979" s="2">
        <v>0.03406869</v>
      </c>
      <c r="N1979" s="2">
        <v>-1.1643219</v>
      </c>
      <c r="O1979" s="2">
        <v>-0.5490205</v>
      </c>
      <c r="P1979" s="2">
        <v>0.0</v>
      </c>
      <c r="Q1979" s="2">
        <v>0.0</v>
      </c>
      <c r="R1979" s="7">
        <v>0.0</v>
      </c>
      <c r="S1979" s="8">
        <v>0.0</v>
      </c>
      <c r="T1979" s="8">
        <v>0.0</v>
      </c>
      <c r="U1979" s="7">
        <v>0.0</v>
      </c>
      <c r="V1979" s="7"/>
      <c r="W1979" s="7"/>
      <c r="X1979" s="7"/>
      <c r="Y1979" s="7"/>
      <c r="Z1979" s="7"/>
    </row>
    <row r="1980">
      <c r="A1980" s="1" t="s">
        <v>1181</v>
      </c>
      <c r="B1980" s="2">
        <v>-0.7776203</v>
      </c>
      <c r="C1980" s="2">
        <v>0.41268499</v>
      </c>
      <c r="D1980" s="2">
        <v>1.4805719</v>
      </c>
      <c r="E1980" s="2">
        <v>-1.5754032</v>
      </c>
      <c r="F1980" s="2">
        <v>1.57946875</v>
      </c>
      <c r="G1980" s="2">
        <v>0.93814646</v>
      </c>
      <c r="H1980" s="2">
        <v>-1.0067852</v>
      </c>
      <c r="I1980" s="2">
        <v>0.87563049</v>
      </c>
      <c r="J1980" s="2">
        <v>0.52463645</v>
      </c>
      <c r="K1980" s="2">
        <v>0.82591361</v>
      </c>
      <c r="L1980" s="2">
        <v>-0.2236881</v>
      </c>
      <c r="M1980" s="2">
        <v>0.39236749</v>
      </c>
      <c r="N1980" s="2">
        <v>-0.3017982</v>
      </c>
      <c r="O1980" s="2">
        <v>0.45950565</v>
      </c>
      <c r="P1980" s="2">
        <v>0.0</v>
      </c>
      <c r="Q1980" s="2">
        <v>0.0</v>
      </c>
      <c r="R1980" s="7">
        <v>0.0</v>
      </c>
      <c r="S1980" s="8">
        <v>0.0</v>
      </c>
      <c r="T1980" s="8">
        <v>0.0</v>
      </c>
      <c r="U1980" s="7">
        <v>0.0</v>
      </c>
      <c r="V1980" s="7"/>
      <c r="W1980" s="7"/>
      <c r="X1980" s="7"/>
      <c r="Y1980" s="7"/>
      <c r="Z1980" s="7"/>
    </row>
    <row r="1981">
      <c r="A1981" s="1" t="s">
        <v>1187</v>
      </c>
      <c r="B1981" s="2">
        <v>-0.8330729</v>
      </c>
      <c r="C1981" s="2">
        <v>-0.0745525</v>
      </c>
      <c r="D1981" s="2">
        <v>0.48235993</v>
      </c>
      <c r="E1981" s="2">
        <v>1.85806003</v>
      </c>
      <c r="F1981" s="2">
        <v>0.53958427</v>
      </c>
      <c r="G1981" s="2">
        <v>-0.2294589</v>
      </c>
      <c r="H1981" s="2">
        <v>0.28941784</v>
      </c>
      <c r="I1981" s="2">
        <v>-0.6544815</v>
      </c>
      <c r="J1981" s="2">
        <v>-0.4394103</v>
      </c>
      <c r="K1981" s="2">
        <v>-0.3306236</v>
      </c>
      <c r="L1981" s="2">
        <v>0.34442868</v>
      </c>
      <c r="M1981" s="2">
        <v>1.12087852</v>
      </c>
      <c r="N1981" s="2">
        <v>1.2363487</v>
      </c>
      <c r="O1981" s="2">
        <v>0.32683329</v>
      </c>
      <c r="P1981" s="2">
        <v>0.0</v>
      </c>
      <c r="Q1981" s="2">
        <v>0.0</v>
      </c>
      <c r="R1981" s="7">
        <v>0.0</v>
      </c>
      <c r="S1981" s="8">
        <v>0.0</v>
      </c>
      <c r="T1981" s="8">
        <v>0.0</v>
      </c>
      <c r="U1981" s="7">
        <v>1.0</v>
      </c>
      <c r="V1981" s="7"/>
      <c r="W1981" s="7"/>
      <c r="X1981" s="7"/>
      <c r="Y1981" s="7"/>
      <c r="Z1981" s="7"/>
    </row>
    <row r="1982">
      <c r="A1982" s="1" t="s">
        <v>1233</v>
      </c>
      <c r="B1982" s="2">
        <v>-0.8548579</v>
      </c>
      <c r="C1982" s="2">
        <v>-0.0953493</v>
      </c>
      <c r="D1982" s="2">
        <v>-1.6439255</v>
      </c>
      <c r="E1982" s="2">
        <v>0.601018</v>
      </c>
      <c r="F1982" s="2">
        <v>0.72640334</v>
      </c>
      <c r="G1982" s="2">
        <v>0.67774527</v>
      </c>
      <c r="H1982" s="2">
        <v>-0.7734687</v>
      </c>
      <c r="I1982" s="2">
        <v>1.13064915</v>
      </c>
      <c r="J1982" s="2">
        <v>1.24767149</v>
      </c>
      <c r="K1982" s="2">
        <v>0.1768366</v>
      </c>
      <c r="L1982" s="2">
        <v>0.33219296</v>
      </c>
      <c r="M1982" s="2">
        <v>-0.8622312</v>
      </c>
      <c r="N1982" s="2">
        <v>-4.3587324</v>
      </c>
      <c r="O1982" s="2">
        <v>0.01462523</v>
      </c>
      <c r="P1982" s="2">
        <v>0.0</v>
      </c>
      <c r="Q1982" s="2">
        <v>0.0</v>
      </c>
      <c r="R1982" s="7">
        <v>0.0</v>
      </c>
      <c r="S1982" s="8">
        <v>0.0</v>
      </c>
      <c r="T1982" s="8">
        <v>0.0</v>
      </c>
      <c r="U1982" s="7">
        <v>0.0</v>
      </c>
      <c r="V1982" s="7"/>
      <c r="W1982" s="7"/>
      <c r="X1982" s="7"/>
      <c r="Y1982" s="7"/>
      <c r="Z1982" s="7"/>
    </row>
    <row r="1983">
      <c r="A1983" s="1" t="s">
        <v>1204</v>
      </c>
      <c r="B1983" s="2">
        <v>-0.8548579</v>
      </c>
      <c r="C1983" s="2">
        <v>0.79593891</v>
      </c>
      <c r="D1983" s="2">
        <v>-1.3638629</v>
      </c>
      <c r="E1983" s="2">
        <v>-0.1846333</v>
      </c>
      <c r="F1983" s="2">
        <v>0.10067199</v>
      </c>
      <c r="G1983" s="2">
        <v>-0.1244584</v>
      </c>
      <c r="H1983" s="2">
        <v>0.22460768</v>
      </c>
      <c r="I1983" s="2">
        <v>1.25815849</v>
      </c>
      <c r="J1983" s="2">
        <v>0.22020064</v>
      </c>
      <c r="K1983" s="2">
        <v>-0.1299998</v>
      </c>
      <c r="L1983" s="2">
        <v>-0.1822326</v>
      </c>
      <c r="M1983" s="2">
        <v>0.47699702</v>
      </c>
      <c r="N1983" s="2">
        <v>-1.0038618</v>
      </c>
      <c r="O1983" s="2">
        <v>0.02493711</v>
      </c>
      <c r="P1983" s="2">
        <v>0.0</v>
      </c>
      <c r="Q1983" s="2">
        <v>0.0</v>
      </c>
      <c r="R1983" s="7">
        <v>0.0</v>
      </c>
      <c r="S1983" s="8">
        <v>0.0</v>
      </c>
      <c r="T1983" s="8">
        <v>0.0</v>
      </c>
      <c r="U1983" s="7">
        <v>0.0</v>
      </c>
      <c r="V1983" s="7"/>
      <c r="W1983" s="7"/>
      <c r="X1983" s="7"/>
      <c r="Y1983" s="7"/>
      <c r="Z1983" s="7"/>
    </row>
    <row r="1984">
      <c r="A1984" s="1" t="s">
        <v>1194</v>
      </c>
      <c r="B1984" s="2">
        <v>-0.9598217</v>
      </c>
      <c r="C1984" s="2">
        <v>1.31882797</v>
      </c>
      <c r="D1984" s="2">
        <v>-0.5800005</v>
      </c>
      <c r="E1984" s="2">
        <v>-0.4420594</v>
      </c>
      <c r="F1984" s="2">
        <v>0.53958427</v>
      </c>
      <c r="G1984" s="2">
        <v>0.69874537</v>
      </c>
      <c r="H1984" s="2">
        <v>0.23756971</v>
      </c>
      <c r="I1984" s="2">
        <v>0.36559316</v>
      </c>
      <c r="J1984" s="2">
        <v>0.98129016</v>
      </c>
      <c r="K1984" s="2">
        <v>-0.8026796</v>
      </c>
      <c r="L1984" s="2">
        <v>-1.6076748</v>
      </c>
      <c r="M1984" s="2">
        <v>-2.0039527</v>
      </c>
      <c r="N1984" s="2">
        <v>-6.0034424</v>
      </c>
      <c r="O1984" s="2">
        <v>-1.3040312</v>
      </c>
      <c r="P1984" s="2">
        <v>0.0</v>
      </c>
      <c r="Q1984" s="2">
        <v>0.0</v>
      </c>
      <c r="R1984" s="7">
        <v>0.0</v>
      </c>
      <c r="S1984" s="8">
        <v>0.0</v>
      </c>
      <c r="T1984" s="8">
        <v>0.0</v>
      </c>
      <c r="U1984" s="7">
        <v>0.0</v>
      </c>
      <c r="V1984" s="7"/>
      <c r="W1984" s="7"/>
      <c r="X1984" s="7"/>
      <c r="Y1984" s="7"/>
      <c r="Z1984" s="7"/>
    </row>
    <row r="1985">
      <c r="A1985" s="1" t="s">
        <v>1191</v>
      </c>
      <c r="B1985" s="2">
        <v>-1.0786486</v>
      </c>
      <c r="C1985" s="2">
        <v>-3.431738</v>
      </c>
      <c r="D1985" s="2">
        <v>-3.0442385</v>
      </c>
      <c r="E1985" s="2">
        <v>-1.3580954</v>
      </c>
      <c r="F1985" s="2">
        <v>0.71289835</v>
      </c>
      <c r="G1985" s="2">
        <v>-3.1568722</v>
      </c>
      <c r="H1985" s="2">
        <v>2.92071001</v>
      </c>
      <c r="I1985" s="2">
        <v>-1.9295748</v>
      </c>
      <c r="J1985" s="2">
        <v>0.6007454</v>
      </c>
      <c r="K1985" s="2">
        <v>-2.4194714</v>
      </c>
      <c r="L1985" s="2">
        <v>0.38450076</v>
      </c>
      <c r="M1985" s="2">
        <v>-1.9338509</v>
      </c>
      <c r="N1985" s="2">
        <v>-14.777881</v>
      </c>
      <c r="O1985" s="2">
        <v>-2.2141047</v>
      </c>
      <c r="P1985" s="2">
        <v>0.0</v>
      </c>
      <c r="Q1985" s="2">
        <v>0.0</v>
      </c>
      <c r="R1985" s="7">
        <v>0.0</v>
      </c>
      <c r="S1985" s="8">
        <v>0.0</v>
      </c>
      <c r="T1985" s="8">
        <v>0.0</v>
      </c>
      <c r="U1985" s="7">
        <v>0.0</v>
      </c>
      <c r="V1985" s="7"/>
      <c r="W1985" s="7"/>
      <c r="X1985" s="7"/>
      <c r="Y1985" s="7"/>
      <c r="Z1985" s="7"/>
    </row>
    <row r="1986">
      <c r="A1986" s="1" t="s">
        <v>1182</v>
      </c>
      <c r="B1986" s="2">
        <v>-1.1519253</v>
      </c>
      <c r="C1986" s="2">
        <v>-1.4798169</v>
      </c>
      <c r="D1986" s="2">
        <v>4.6449E-4</v>
      </c>
      <c r="E1986" s="2">
        <v>0.74811866</v>
      </c>
      <c r="F1986" s="2">
        <v>0.27848773</v>
      </c>
      <c r="G1986" s="2">
        <v>0.42574413</v>
      </c>
      <c r="H1986" s="2">
        <v>-0.2161014</v>
      </c>
      <c r="I1986" s="2">
        <v>0.62061183</v>
      </c>
      <c r="J1986" s="2">
        <v>1.3998894</v>
      </c>
      <c r="K1986" s="2">
        <v>0.2358436</v>
      </c>
      <c r="L1986" s="2">
        <v>-0.4663005</v>
      </c>
      <c r="M1986" s="2">
        <v>-0.6773962</v>
      </c>
      <c r="N1986" s="2">
        <v>-5.5876634</v>
      </c>
      <c r="O1986" s="2">
        <v>-0.67667</v>
      </c>
      <c r="P1986" s="2">
        <v>0.0</v>
      </c>
      <c r="Q1986" s="2">
        <v>0.0</v>
      </c>
      <c r="R1986" s="7">
        <v>0.0</v>
      </c>
      <c r="S1986" s="8">
        <v>0.0</v>
      </c>
      <c r="T1986" s="8">
        <v>0.0</v>
      </c>
      <c r="U1986" s="7">
        <v>1.0</v>
      </c>
      <c r="V1986" s="7"/>
      <c r="W1986" s="7"/>
      <c r="X1986" s="7"/>
      <c r="Y1986" s="7"/>
      <c r="Z1986" s="7"/>
    </row>
    <row r="1987">
      <c r="A1987" s="1" t="s">
        <v>1183</v>
      </c>
      <c r="B1987" s="2">
        <v>-1.1776711</v>
      </c>
      <c r="C1987" s="2">
        <v>-1.019318</v>
      </c>
      <c r="D1987" s="2">
        <v>-2.9425398</v>
      </c>
      <c r="E1987" s="2">
        <v>1.28303017</v>
      </c>
      <c r="F1987" s="2">
        <v>-0.4170194</v>
      </c>
      <c r="G1987" s="2">
        <v>-1.2878637</v>
      </c>
      <c r="H1987" s="2">
        <v>1.0412156</v>
      </c>
      <c r="I1987" s="2">
        <v>1.00313982</v>
      </c>
      <c r="J1987" s="2">
        <v>0.71490883</v>
      </c>
      <c r="K1987" s="2">
        <v>0.1060282</v>
      </c>
      <c r="L1987" s="2">
        <v>-0.2313054</v>
      </c>
      <c r="M1987" s="2">
        <v>-1.0638224</v>
      </c>
      <c r="N1987" s="2">
        <v>-7.0152808</v>
      </c>
      <c r="O1987" s="2">
        <v>-0.8049212</v>
      </c>
      <c r="P1987" s="2">
        <v>0.0</v>
      </c>
      <c r="Q1987" s="2">
        <v>0.0</v>
      </c>
      <c r="R1987" s="7">
        <v>0.0</v>
      </c>
      <c r="S1987" s="8">
        <v>0.0</v>
      </c>
      <c r="T1987" s="8">
        <v>0.0</v>
      </c>
      <c r="U1987" s="7">
        <v>0.0</v>
      </c>
      <c r="V1987" s="7"/>
      <c r="W1987" s="7"/>
      <c r="X1987" s="7"/>
      <c r="Y1987" s="7"/>
      <c r="Z1987" s="7"/>
    </row>
    <row r="1988">
      <c r="A1988" s="1" t="s">
        <v>1199</v>
      </c>
      <c r="B1988" s="2">
        <v>-1.1875734</v>
      </c>
      <c r="C1988" s="2">
        <v>0.46913325</v>
      </c>
      <c r="D1988" s="2">
        <v>1.03309757</v>
      </c>
      <c r="E1988" s="2">
        <v>1.04231999</v>
      </c>
      <c r="F1988" s="2">
        <v>1.07078067</v>
      </c>
      <c r="G1988" s="2">
        <v>0.84994606</v>
      </c>
      <c r="H1988" s="2">
        <v>0.47088626</v>
      </c>
      <c r="I1988" s="2">
        <v>-0.6544815</v>
      </c>
      <c r="J1988" s="2">
        <v>0.06798274</v>
      </c>
      <c r="K1988" s="2">
        <v>-0.8970908</v>
      </c>
      <c r="L1988" s="2">
        <v>0.82409307</v>
      </c>
      <c r="M1988" s="2">
        <v>-0.0626604</v>
      </c>
      <c r="N1988" s="2">
        <v>0.57739212</v>
      </c>
      <c r="O1988" s="2">
        <v>-0.0178544</v>
      </c>
      <c r="P1988" s="2">
        <v>0.0</v>
      </c>
      <c r="Q1988" s="2">
        <v>0.0</v>
      </c>
      <c r="R1988" s="7">
        <v>0.0</v>
      </c>
      <c r="S1988" s="8">
        <v>0.0</v>
      </c>
      <c r="T1988" s="8">
        <v>0.0</v>
      </c>
      <c r="U1988" s="7">
        <v>0.0</v>
      </c>
      <c r="V1988" s="7"/>
      <c r="W1988" s="7"/>
      <c r="X1988" s="7"/>
      <c r="Y1988" s="7"/>
      <c r="Z1988" s="7"/>
    </row>
    <row r="1989">
      <c r="A1989" s="1" t="s">
        <v>1193</v>
      </c>
      <c r="B1989" s="2">
        <v>-1.1875734</v>
      </c>
      <c r="C1989" s="2">
        <v>0.00863435</v>
      </c>
      <c r="D1989" s="2">
        <v>-0.612857</v>
      </c>
      <c r="E1989" s="2">
        <v>0.48400611</v>
      </c>
      <c r="F1989" s="2">
        <v>-0.8896942</v>
      </c>
      <c r="G1989" s="2">
        <v>0.42574413</v>
      </c>
      <c r="H1989" s="2">
        <v>0.04313926</v>
      </c>
      <c r="I1989" s="2">
        <v>0.62061183</v>
      </c>
      <c r="J1989" s="2">
        <v>0.57537575</v>
      </c>
      <c r="K1989" s="2">
        <v>-0.3306236</v>
      </c>
      <c r="L1989" s="2">
        <v>-1.6076748</v>
      </c>
      <c r="M1989" s="2">
        <v>-0.5262569</v>
      </c>
      <c r="N1989" s="2">
        <v>-6.9955497</v>
      </c>
      <c r="O1989" s="2">
        <v>-1.3382385</v>
      </c>
      <c r="P1989" s="2">
        <v>0.0</v>
      </c>
      <c r="Q1989" s="2">
        <v>0.0</v>
      </c>
      <c r="R1989" s="7">
        <v>0.0</v>
      </c>
      <c r="S1989" s="8">
        <v>0.0</v>
      </c>
      <c r="T1989" s="8">
        <v>0.0</v>
      </c>
      <c r="U1989" s="7">
        <v>0.0</v>
      </c>
      <c r="V1989" s="7"/>
      <c r="W1989" s="7"/>
      <c r="X1989" s="7"/>
      <c r="Y1989" s="7"/>
      <c r="Z1989" s="7"/>
    </row>
    <row r="1990">
      <c r="A1990" s="1" t="s">
        <v>1250</v>
      </c>
      <c r="B1990" s="2">
        <v>-1.1994561</v>
      </c>
      <c r="C1990" s="2">
        <v>-2.0918348</v>
      </c>
      <c r="D1990" s="2">
        <v>-0.0840237</v>
      </c>
      <c r="E1990" s="2">
        <v>0.19983437</v>
      </c>
      <c r="F1990" s="2">
        <v>-0.0681404</v>
      </c>
      <c r="G1990" s="2">
        <v>-0.1958587</v>
      </c>
      <c r="H1990" s="2">
        <v>0.48384829</v>
      </c>
      <c r="I1990" s="2">
        <v>0.49310249</v>
      </c>
      <c r="J1990" s="2">
        <v>0.35973372</v>
      </c>
      <c r="K1990" s="2">
        <v>-0.8616866</v>
      </c>
      <c r="L1990" s="2">
        <v>-0.3325455</v>
      </c>
      <c r="M1990" s="2">
        <v>-1.1970168</v>
      </c>
      <c r="N1990" s="2">
        <v>-9.3676495</v>
      </c>
      <c r="O1990" s="2">
        <v>-1.3757227</v>
      </c>
      <c r="P1990" s="2">
        <v>0.0</v>
      </c>
      <c r="Q1990" s="2">
        <v>0.0</v>
      </c>
      <c r="R1990" s="7">
        <v>0.0</v>
      </c>
      <c r="S1990" s="8">
        <v>0.0</v>
      </c>
      <c r="T1990" s="8">
        <v>0.0</v>
      </c>
      <c r="U1990" s="7">
        <v>0.0</v>
      </c>
      <c r="V1990" s="7"/>
      <c r="W1990" s="7"/>
      <c r="X1990" s="7"/>
      <c r="Y1990" s="7"/>
      <c r="Z1990" s="7"/>
    </row>
    <row r="1991">
      <c r="A1991" s="1" t="s">
        <v>1195</v>
      </c>
      <c r="B1991" s="2">
        <v>-1.2331237</v>
      </c>
      <c r="C1991" s="2">
        <v>-0.2260715</v>
      </c>
      <c r="D1991" s="2">
        <v>0.77181011</v>
      </c>
      <c r="E1991" s="2">
        <v>-1.7659654</v>
      </c>
      <c r="F1991" s="2">
        <v>-0.4530327</v>
      </c>
      <c r="G1991" s="2">
        <v>-1.1240629</v>
      </c>
      <c r="H1991" s="2">
        <v>1.31341824</v>
      </c>
      <c r="I1991" s="2">
        <v>-2.3121028</v>
      </c>
      <c r="J1991" s="2">
        <v>-0.1349745</v>
      </c>
      <c r="K1991" s="2">
        <v>-1.8294014</v>
      </c>
      <c r="L1991" s="2">
        <v>-0.9327783</v>
      </c>
      <c r="M1991" s="2">
        <v>-1.4556618</v>
      </c>
      <c r="N1991" s="2">
        <v>-12.023179</v>
      </c>
      <c r="O1991" s="2">
        <v>-2.419748</v>
      </c>
      <c r="P1991" s="2">
        <v>0.0</v>
      </c>
      <c r="Q1991" s="2">
        <v>0.0</v>
      </c>
      <c r="R1991" s="7">
        <v>0.0</v>
      </c>
      <c r="S1991" s="8">
        <v>0.0</v>
      </c>
      <c r="T1991" s="8">
        <v>0.0</v>
      </c>
      <c r="U1991" s="7">
        <v>0.0</v>
      </c>
      <c r="V1991" s="7"/>
      <c r="W1991" s="7"/>
      <c r="X1991" s="7"/>
      <c r="Y1991" s="7"/>
      <c r="Z1991" s="7"/>
    </row>
    <row r="1992">
      <c r="A1992" s="1" t="s">
        <v>1184</v>
      </c>
      <c r="B1992" s="2">
        <v>-1.2707522</v>
      </c>
      <c r="C1992" s="2">
        <v>0.11261797</v>
      </c>
      <c r="D1992" s="2">
        <v>-0.4219763</v>
      </c>
      <c r="E1992" s="2">
        <v>0.9286513</v>
      </c>
      <c r="F1992" s="2">
        <v>-0.1019029</v>
      </c>
      <c r="G1992" s="2">
        <v>-1.4054642</v>
      </c>
      <c r="H1992" s="2">
        <v>1.0412156</v>
      </c>
      <c r="I1992" s="2">
        <v>-0.9095002</v>
      </c>
      <c r="J1992" s="2">
        <v>-0.5155192</v>
      </c>
      <c r="K1992" s="2">
        <v>-0.519446</v>
      </c>
      <c r="L1992" s="2">
        <v>-1.6076748</v>
      </c>
      <c r="M1992" s="2">
        <v>-0.9144637</v>
      </c>
      <c r="N1992" s="2">
        <v>-8.1721948</v>
      </c>
      <c r="O1992" s="2">
        <v>-1.4332278</v>
      </c>
      <c r="P1992" s="2">
        <v>0.0</v>
      </c>
      <c r="Q1992" s="2">
        <v>0.0</v>
      </c>
      <c r="R1992" s="7">
        <v>0.0</v>
      </c>
      <c r="S1992" s="8">
        <v>0.0</v>
      </c>
      <c r="T1992" s="8">
        <v>0.0</v>
      </c>
      <c r="U1992" s="7">
        <v>0.0</v>
      </c>
      <c r="V1992" s="7"/>
      <c r="W1992" s="7"/>
      <c r="X1992" s="7"/>
      <c r="Y1992" s="7"/>
      <c r="Z1992" s="7"/>
    </row>
    <row r="1993">
      <c r="A1993" s="1" t="s">
        <v>1200</v>
      </c>
      <c r="B1993" s="2">
        <v>-1.2727327</v>
      </c>
      <c r="C1993" s="2">
        <v>0.33544002</v>
      </c>
      <c r="D1993" s="2">
        <v>-0.531498</v>
      </c>
      <c r="E1993" s="2">
        <v>-1.5687168</v>
      </c>
      <c r="F1993" s="2">
        <v>1.03701819</v>
      </c>
      <c r="G1993" s="2">
        <v>-0.1244584</v>
      </c>
      <c r="H1993" s="2">
        <v>0.84678514</v>
      </c>
      <c r="I1993" s="2">
        <v>-0.7819908</v>
      </c>
      <c r="J1993" s="2">
        <v>1.98339136</v>
      </c>
      <c r="K1993" s="2">
        <v>-0.6492614</v>
      </c>
      <c r="L1993" s="2">
        <v>-0.0116054</v>
      </c>
      <c r="M1993" s="2">
        <v>-1.4146478</v>
      </c>
      <c r="N1993" s="2">
        <v>-5.5238321</v>
      </c>
      <c r="O1993" s="2">
        <v>-1.0246285</v>
      </c>
      <c r="P1993" s="2">
        <v>0.0</v>
      </c>
      <c r="Q1993" s="2">
        <v>0.0</v>
      </c>
      <c r="R1993" s="7">
        <v>0.0</v>
      </c>
      <c r="S1993" s="8">
        <v>0.0</v>
      </c>
      <c r="T1993" s="8">
        <v>0.0</v>
      </c>
      <c r="U1993" s="7">
        <v>0.0</v>
      </c>
      <c r="V1993" s="7"/>
      <c r="W1993" s="7"/>
      <c r="X1993" s="7"/>
      <c r="Y1993" s="7"/>
      <c r="Z1993" s="7"/>
    </row>
    <row r="1994">
      <c r="A1994" s="1" t="s">
        <v>1271</v>
      </c>
      <c r="B1994" s="2">
        <v>-1.2984785</v>
      </c>
      <c r="C1994" s="2">
        <v>-1.7264066</v>
      </c>
      <c r="D1994" s="2">
        <v>0.26644574</v>
      </c>
      <c r="E1994" s="2">
        <v>0.59098841</v>
      </c>
      <c r="F1994" s="2">
        <v>0.05340451</v>
      </c>
      <c r="G1994" s="2">
        <v>-0.5906605</v>
      </c>
      <c r="H1994" s="2">
        <v>1.75412727</v>
      </c>
      <c r="I1994" s="2">
        <v>-1.5470468</v>
      </c>
      <c r="J1994" s="2">
        <v>1.76774933</v>
      </c>
      <c r="K1994" s="2">
        <v>-2.053628</v>
      </c>
      <c r="L1994" s="2">
        <v>1.0645333</v>
      </c>
      <c r="M1994" s="2">
        <v>-1.2449188</v>
      </c>
      <c r="N1994" s="2">
        <v>-5.4591938</v>
      </c>
      <c r="O1994" s="2">
        <v>-1.4732779</v>
      </c>
      <c r="P1994" s="2">
        <v>0.0</v>
      </c>
      <c r="Q1994" s="2">
        <v>0.0</v>
      </c>
      <c r="R1994" s="7">
        <v>0.0</v>
      </c>
      <c r="S1994" s="8">
        <v>0.0</v>
      </c>
      <c r="T1994" s="8">
        <v>0.0</v>
      </c>
      <c r="U1994" s="7">
        <v>0.0</v>
      </c>
      <c r="V1994" s="7"/>
      <c r="W1994" s="7"/>
      <c r="X1994" s="7"/>
      <c r="Y1994" s="7"/>
      <c r="Z1994" s="7"/>
    </row>
    <row r="1995">
      <c r="A1995" s="1" t="s">
        <v>1275</v>
      </c>
      <c r="B1995" s="2">
        <v>-1.3638334</v>
      </c>
      <c r="C1995" s="2">
        <v>0.19580487</v>
      </c>
      <c r="D1995" s="2">
        <v>1.15670062</v>
      </c>
      <c r="E1995" s="2">
        <v>1.67084101</v>
      </c>
      <c r="F1995" s="2">
        <v>0.58009925</v>
      </c>
      <c r="G1995" s="2">
        <v>-0.9728622</v>
      </c>
      <c r="H1995" s="2">
        <v>0.6134686</v>
      </c>
      <c r="I1995" s="2">
        <v>0.36559316</v>
      </c>
      <c r="J1995" s="2">
        <v>0.04261309</v>
      </c>
      <c r="K1995" s="2">
        <v>-0.7318712</v>
      </c>
      <c r="L1995" s="2">
        <v>2.16580751</v>
      </c>
      <c r="M1995" s="2">
        <v>0.49578985</v>
      </c>
      <c r="N1995" s="2">
        <v>1.94728058</v>
      </c>
      <c r="O1995" s="2">
        <v>0.55379632</v>
      </c>
      <c r="P1995" s="2">
        <v>0.0</v>
      </c>
      <c r="Q1995" s="2">
        <v>0.0</v>
      </c>
      <c r="R1995" s="7">
        <v>0.0</v>
      </c>
      <c r="S1995" s="8">
        <v>0.0</v>
      </c>
      <c r="T1995" s="8">
        <v>0.0</v>
      </c>
      <c r="U1995" s="7">
        <v>1.0</v>
      </c>
      <c r="V1995" s="7"/>
      <c r="W1995" s="7"/>
      <c r="X1995" s="7"/>
      <c r="Y1995" s="7"/>
      <c r="Z1995" s="7"/>
    </row>
    <row r="1996">
      <c r="A1996" s="1" t="s">
        <v>1206</v>
      </c>
      <c r="B1996" s="2">
        <v>-1.5618783</v>
      </c>
      <c r="C1996" s="2">
        <v>-2.4067566</v>
      </c>
      <c r="D1996" s="2">
        <v>-0.8741444</v>
      </c>
      <c r="E1996" s="2">
        <v>-0.3584795</v>
      </c>
      <c r="F1996" s="2">
        <v>-1.4118873</v>
      </c>
      <c r="G1996" s="2">
        <v>-2.67807</v>
      </c>
      <c r="H1996" s="2">
        <v>2.85589986</v>
      </c>
      <c r="I1996" s="2">
        <v>-1.9295748</v>
      </c>
      <c r="J1996" s="2">
        <v>-1.1497605</v>
      </c>
      <c r="K1996" s="2">
        <v>-2.4548756</v>
      </c>
      <c r="L1996" s="2">
        <v>-0.6193609</v>
      </c>
      <c r="M1996" s="2">
        <v>-2.1375708</v>
      </c>
      <c r="N1996" s="2">
        <v>-17.041243</v>
      </c>
      <c r="O1996" s="2">
        <v>-3.2108103</v>
      </c>
      <c r="P1996" s="2">
        <v>0.0</v>
      </c>
      <c r="Q1996" s="2">
        <v>0.0</v>
      </c>
      <c r="R1996" s="7">
        <v>0.0</v>
      </c>
      <c r="S1996" s="8">
        <v>0.0</v>
      </c>
      <c r="T1996" s="8">
        <v>0.0</v>
      </c>
      <c r="U1996" s="7">
        <v>0.0</v>
      </c>
      <c r="V1996" s="7"/>
      <c r="W1996" s="7"/>
      <c r="X1996" s="7"/>
      <c r="Y1996" s="7"/>
      <c r="Z1996" s="7"/>
    </row>
    <row r="1997">
      <c r="A1997" s="1" t="s">
        <v>1198</v>
      </c>
      <c r="B1997" s="2">
        <v>-1.6094091</v>
      </c>
      <c r="C1997" s="2">
        <v>-0.0626687</v>
      </c>
      <c r="D1997" s="2">
        <v>-1.0415562</v>
      </c>
      <c r="E1997" s="2">
        <v>-0.7596631</v>
      </c>
      <c r="F1997" s="2">
        <v>1.20808143</v>
      </c>
      <c r="G1997" s="2">
        <v>-0.5906605</v>
      </c>
      <c r="H1997" s="2">
        <v>0.75605093</v>
      </c>
      <c r="I1997" s="2">
        <v>0.1105745</v>
      </c>
      <c r="J1997" s="2">
        <v>0.71490883</v>
      </c>
      <c r="K1997" s="2">
        <v>-1.1921258</v>
      </c>
      <c r="L1997" s="2">
        <v>0.59733082</v>
      </c>
      <c r="M1997" s="2">
        <v>-2.2708706</v>
      </c>
      <c r="N1997" s="2">
        <v>-9.7583378</v>
      </c>
      <c r="O1997" s="2">
        <v>-1.1336218</v>
      </c>
      <c r="P1997" s="2">
        <v>0.0</v>
      </c>
      <c r="Q1997" s="2">
        <v>0.0</v>
      </c>
      <c r="R1997" s="7">
        <v>0.0</v>
      </c>
      <c r="S1997" s="8">
        <v>0.0</v>
      </c>
      <c r="T1997" s="8">
        <v>0.0</v>
      </c>
      <c r="U1997" s="7">
        <v>0.0</v>
      </c>
      <c r="V1997" s="7"/>
      <c r="W1997" s="7"/>
      <c r="X1997" s="7"/>
      <c r="Y1997" s="7"/>
      <c r="Z1997" s="7"/>
    </row>
    <row r="1998">
      <c r="A1998" s="1" t="s">
        <v>1209</v>
      </c>
      <c r="B1998" s="2">
        <v>-2.6333014</v>
      </c>
      <c r="C1998" s="2">
        <v>-0.5528772</v>
      </c>
      <c r="D1998" s="2">
        <v>-1.1182213</v>
      </c>
      <c r="E1998" s="2">
        <v>-3.6749308</v>
      </c>
      <c r="F1998" s="2">
        <v>1.29586389</v>
      </c>
      <c r="G1998" s="2">
        <v>-2.455469</v>
      </c>
      <c r="H1998" s="2">
        <v>2.18187428</v>
      </c>
      <c r="I1998" s="2">
        <v>-2.3121028</v>
      </c>
      <c r="J1998" s="2">
        <v>-0.9594881</v>
      </c>
      <c r="K1998" s="2">
        <v>-1.6877846</v>
      </c>
      <c r="L1998" s="2">
        <v>-1.7131244</v>
      </c>
      <c r="M1998" s="2">
        <v>-2.6625792</v>
      </c>
      <c r="N1998" s="2">
        <v>-22.767314</v>
      </c>
      <c r="O1998" s="2">
        <v>-3.2500454</v>
      </c>
      <c r="P1998" s="2">
        <v>0.0</v>
      </c>
      <c r="Q1998" s="2">
        <v>0.0</v>
      </c>
      <c r="R1998" s="7">
        <v>0.0</v>
      </c>
      <c r="S1998" s="8">
        <v>0.0</v>
      </c>
      <c r="T1998" s="8">
        <v>0.0</v>
      </c>
      <c r="U1998" s="7">
        <v>0.0</v>
      </c>
      <c r="V1998" s="7"/>
      <c r="W1998" s="7"/>
      <c r="X1998" s="7"/>
      <c r="Y1998" s="7"/>
      <c r="Z1998" s="7"/>
    </row>
    <row r="1999">
      <c r="A1999" s="1" t="s">
        <v>1210</v>
      </c>
      <c r="B1999" s="2">
        <v>-3.1244528</v>
      </c>
      <c r="C1999" s="2">
        <v>-0.8559152</v>
      </c>
      <c r="D1999" s="2">
        <v>-2.1086103</v>
      </c>
      <c r="E1999" s="2">
        <v>-0.4955506</v>
      </c>
      <c r="F1999" s="2">
        <v>0.84344662</v>
      </c>
      <c r="G1999" s="2">
        <v>-2.9216711</v>
      </c>
      <c r="H1999" s="2">
        <v>2.42815286</v>
      </c>
      <c r="I1999" s="2">
        <v>-1.0370095</v>
      </c>
      <c r="J1999" s="2">
        <v>0.4992668</v>
      </c>
      <c r="K1999" s="2">
        <v>-2.6791022</v>
      </c>
      <c r="L1999" s="2">
        <v>-0.7987528</v>
      </c>
      <c r="M1999" s="2">
        <v>-2.9844054</v>
      </c>
      <c r="N1999" s="2">
        <v>-21.164019</v>
      </c>
      <c r="O1999" s="2">
        <v>-3.1179785</v>
      </c>
      <c r="P1999" s="2">
        <v>0.0</v>
      </c>
      <c r="Q1999" s="2">
        <v>0.0</v>
      </c>
      <c r="R1999" s="7">
        <v>0.0</v>
      </c>
      <c r="S1999" s="8">
        <v>0.0</v>
      </c>
      <c r="T1999" s="8">
        <v>0.0</v>
      </c>
      <c r="U1999" s="7">
        <v>0.0</v>
      </c>
      <c r="V1999" s="7"/>
      <c r="W1999" s="7"/>
      <c r="X1999" s="7"/>
      <c r="Y1999" s="7"/>
      <c r="Z1999" s="7"/>
    </row>
    <row r="2000">
      <c r="A2000" s="1" t="s">
        <v>1205</v>
      </c>
      <c r="B2000" s="2">
        <v>-3.2769474</v>
      </c>
      <c r="C2000" s="2">
        <v>1.9575845</v>
      </c>
      <c r="D2000" s="2">
        <v>-0.2154497</v>
      </c>
      <c r="E2000" s="2">
        <v>-1.3781546</v>
      </c>
      <c r="F2000" s="2">
        <v>1.92159524</v>
      </c>
      <c r="G2000" s="2">
        <v>-0.5486603</v>
      </c>
      <c r="H2000" s="2">
        <v>0.96344342</v>
      </c>
      <c r="I2000" s="2">
        <v>-0.1444442</v>
      </c>
      <c r="J2000" s="2">
        <v>0.35973372</v>
      </c>
      <c r="K2000" s="2">
        <v>-1.3691468</v>
      </c>
      <c r="L2000" s="2">
        <v>-0.0116054</v>
      </c>
      <c r="M2000" s="2">
        <v>-0.0868647</v>
      </c>
      <c r="N2000" s="2">
        <v>-8.8409442</v>
      </c>
      <c r="O2000" s="2">
        <v>-0.9671727</v>
      </c>
      <c r="P2000" s="2">
        <v>0.0</v>
      </c>
      <c r="Q2000" s="2">
        <v>0.0</v>
      </c>
      <c r="R2000" s="7">
        <v>0.0</v>
      </c>
      <c r="S2000" s="8">
        <v>0.0</v>
      </c>
      <c r="T2000" s="8">
        <v>0.0</v>
      </c>
      <c r="U2000" s="7">
        <v>0.0</v>
      </c>
      <c r="V2000" s="7"/>
      <c r="W2000" s="7"/>
      <c r="X2000" s="7"/>
      <c r="Y2000" s="7"/>
      <c r="Z2000" s="7"/>
    </row>
    <row r="2001">
      <c r="A2001" s="1" t="s">
        <v>1266</v>
      </c>
      <c r="B2001" s="2">
        <v>-3.8433559</v>
      </c>
      <c r="C2001" s="2">
        <v>-0.2854907</v>
      </c>
      <c r="D2001" s="2">
        <v>-0.6457135</v>
      </c>
      <c r="E2001" s="2">
        <v>2.26593006</v>
      </c>
      <c r="F2001" s="2">
        <v>-0.2999761</v>
      </c>
      <c r="G2001" s="2">
        <v>-0.1244584</v>
      </c>
      <c r="H2001" s="2">
        <v>0.57458251</v>
      </c>
      <c r="I2001" s="2">
        <v>-0.9095002</v>
      </c>
      <c r="J2001" s="2">
        <v>0.98129016</v>
      </c>
      <c r="K2001" s="2">
        <v>-0.6020558</v>
      </c>
      <c r="L2001" s="2">
        <v>-0.0116054</v>
      </c>
      <c r="M2001" s="2">
        <v>-0.398769</v>
      </c>
      <c r="N2001" s="2">
        <v>-14.22154</v>
      </c>
      <c r="O2001" s="2">
        <v>-1.8055616</v>
      </c>
      <c r="P2001" s="2">
        <v>0.0</v>
      </c>
      <c r="Q2001" s="2">
        <v>0.0</v>
      </c>
      <c r="R2001" s="7">
        <v>0.0</v>
      </c>
      <c r="S2001" s="8">
        <v>0.0</v>
      </c>
      <c r="T2001" s="8">
        <v>0.0</v>
      </c>
      <c r="U2001" s="7">
        <v>0.0</v>
      </c>
      <c r="V2001" s="7"/>
      <c r="W2001" s="7"/>
      <c r="X2001" s="7"/>
      <c r="Y2001" s="7"/>
      <c r="Z2001" s="7"/>
    </row>
    <row r="2002">
      <c r="A2002" s="1" t="s">
        <v>1071</v>
      </c>
      <c r="B2002" s="2">
        <v>1.72051917</v>
      </c>
      <c r="C2002" s="2">
        <v>1.11370963</v>
      </c>
      <c r="D2002" s="2">
        <v>1.21256454</v>
      </c>
      <c r="E2002" s="2">
        <v>0.72190713</v>
      </c>
      <c r="F2002" s="2">
        <v>-1.5167537</v>
      </c>
      <c r="G2002" s="2">
        <v>0.27432314</v>
      </c>
      <c r="H2002" s="2">
        <v>-0.9223641</v>
      </c>
      <c r="I2002" s="2">
        <v>1.81092995</v>
      </c>
      <c r="J2002" s="2">
        <v>-0.7019556</v>
      </c>
      <c r="K2002" s="2">
        <v>0.90133517</v>
      </c>
      <c r="L2002" s="2">
        <v>0.26140161</v>
      </c>
      <c r="M2002" s="2">
        <v>1.39039675</v>
      </c>
      <c r="N2002" s="2">
        <v>10.087957</v>
      </c>
      <c r="O2002" s="2">
        <v>1.47376512</v>
      </c>
      <c r="P2002" s="2">
        <v>0.0</v>
      </c>
      <c r="Q2002" s="2">
        <v>0.0</v>
      </c>
      <c r="R2002" s="7">
        <v>0.0</v>
      </c>
      <c r="S2002" s="8">
        <v>0.0</v>
      </c>
      <c r="T2002" s="8">
        <v>0.0</v>
      </c>
      <c r="U2002" s="7">
        <v>0.0</v>
      </c>
    </row>
    <row r="2003">
      <c r="A2003" s="1" t="s">
        <v>1072</v>
      </c>
      <c r="B2003" s="2">
        <v>1.64667655</v>
      </c>
      <c r="C2003" s="2">
        <v>0.79612867</v>
      </c>
      <c r="D2003" s="2">
        <v>0.96866766</v>
      </c>
      <c r="E2003" s="2">
        <v>0.01019993</v>
      </c>
      <c r="F2003" s="2">
        <v>-0.5394249</v>
      </c>
      <c r="G2003" s="2">
        <v>0.55589028</v>
      </c>
      <c r="H2003" s="2">
        <v>-0.8259029</v>
      </c>
      <c r="I2003" s="2">
        <v>1.08430487</v>
      </c>
      <c r="J2003" s="2">
        <v>-1.5851463</v>
      </c>
      <c r="K2003" s="2">
        <v>0.11563611</v>
      </c>
      <c r="L2003" s="2">
        <v>-0.02676</v>
      </c>
      <c r="M2003" s="2">
        <v>1.0748831</v>
      </c>
      <c r="N2003" s="2">
        <v>4.99865983</v>
      </c>
      <c r="O2003" s="2">
        <v>1.06560593</v>
      </c>
      <c r="P2003" s="2">
        <v>0.0</v>
      </c>
      <c r="Q2003" s="2">
        <v>0.0</v>
      </c>
      <c r="R2003" s="7">
        <v>0.0</v>
      </c>
      <c r="S2003" s="8">
        <v>0.0</v>
      </c>
      <c r="T2003" s="8">
        <v>0.0</v>
      </c>
      <c r="U2003" s="7">
        <v>0.0</v>
      </c>
    </row>
    <row r="2004">
      <c r="A2004" s="1" t="s">
        <v>1073</v>
      </c>
      <c r="B2004" s="2">
        <v>1.5289275</v>
      </c>
      <c r="C2004" s="2">
        <v>1.44653447</v>
      </c>
      <c r="D2004" s="2">
        <v>-0.4475602</v>
      </c>
      <c r="E2004" s="2">
        <v>0.88160728</v>
      </c>
      <c r="F2004" s="2">
        <v>0.77877716</v>
      </c>
      <c r="G2004" s="2">
        <v>0.89458699</v>
      </c>
      <c r="H2004" s="2">
        <v>-1.8387462</v>
      </c>
      <c r="I2004" s="2">
        <v>1.56872159</v>
      </c>
      <c r="J2004" s="2">
        <v>0.29478811</v>
      </c>
      <c r="K2004" s="2">
        <v>2.07988375</v>
      </c>
      <c r="L2004" s="2">
        <v>0.54664211</v>
      </c>
      <c r="M2004" s="2">
        <v>1.784988</v>
      </c>
      <c r="N2004" s="2">
        <v>14.1942046</v>
      </c>
      <c r="O2004" s="2">
        <v>2.64726391</v>
      </c>
      <c r="P2004" s="2">
        <v>0.0</v>
      </c>
      <c r="Q2004" s="2">
        <v>0.0</v>
      </c>
      <c r="R2004" s="7">
        <v>0.0</v>
      </c>
      <c r="S2004" s="8">
        <v>0.0</v>
      </c>
      <c r="T2004" s="8">
        <v>0.0</v>
      </c>
      <c r="U2004" s="7">
        <v>0.0</v>
      </c>
    </row>
    <row r="2005">
      <c r="A2005" s="1" t="s">
        <v>1074</v>
      </c>
      <c r="B2005" s="2">
        <v>1.50897004</v>
      </c>
      <c r="C2005" s="2">
        <v>1.56086361</v>
      </c>
      <c r="D2005" s="2">
        <v>1.66621274</v>
      </c>
      <c r="E2005" s="2">
        <v>0.12476743</v>
      </c>
      <c r="F2005" s="2">
        <v>0.66435817</v>
      </c>
      <c r="G2005" s="2">
        <v>1.12718594</v>
      </c>
      <c r="H2005" s="2">
        <v>-1.5855354</v>
      </c>
      <c r="I2005" s="2">
        <v>1.32651323</v>
      </c>
      <c r="J2005" s="2">
        <v>0.18123503</v>
      </c>
      <c r="K2005" s="2">
        <v>1.15949343</v>
      </c>
      <c r="L2005" s="2">
        <v>2.453504</v>
      </c>
      <c r="M2005" s="2">
        <v>1.94425367</v>
      </c>
      <c r="N2005" s="2">
        <v>15.5181482</v>
      </c>
      <c r="O2005" s="2">
        <v>2.7106404</v>
      </c>
      <c r="P2005" s="2">
        <v>0.0</v>
      </c>
      <c r="Q2005" s="2">
        <v>0.0</v>
      </c>
      <c r="R2005" s="7">
        <v>0.0</v>
      </c>
      <c r="S2005" s="8">
        <v>0.0</v>
      </c>
      <c r="T2005" s="8">
        <v>0.0</v>
      </c>
      <c r="U2005" s="7">
        <v>1.0</v>
      </c>
    </row>
    <row r="2006">
      <c r="A2006" s="1" t="s">
        <v>1082</v>
      </c>
      <c r="B2006" s="2">
        <v>1.35529755</v>
      </c>
      <c r="C2006" s="2">
        <v>0.0720441</v>
      </c>
      <c r="D2006" s="2">
        <v>-0.4540641</v>
      </c>
      <c r="E2006" s="2">
        <v>-1.0382663</v>
      </c>
      <c r="F2006" s="2">
        <v>1.68697786</v>
      </c>
      <c r="G2006" s="2">
        <v>0.35593681</v>
      </c>
      <c r="H2006" s="2">
        <v>-0.8138452</v>
      </c>
      <c r="I2006" s="2">
        <v>0.59988815</v>
      </c>
      <c r="J2006" s="2">
        <v>1.02657466</v>
      </c>
      <c r="K2006" s="2">
        <v>1.28296042</v>
      </c>
      <c r="L2006" s="2">
        <v>-0.2806878</v>
      </c>
      <c r="M2006" s="2">
        <v>0.95612911</v>
      </c>
      <c r="N2006" s="2">
        <v>6.92871551</v>
      </c>
      <c r="O2006" s="2">
        <v>1.47913509</v>
      </c>
      <c r="P2006" s="2">
        <v>0.0</v>
      </c>
      <c r="Q2006" s="2">
        <v>0.0</v>
      </c>
      <c r="R2006" s="7">
        <v>0.0</v>
      </c>
      <c r="S2006" s="8">
        <v>0.0</v>
      </c>
      <c r="T2006" s="8">
        <v>0.0</v>
      </c>
      <c r="U2006" s="7">
        <v>0.0</v>
      </c>
    </row>
    <row r="2007">
      <c r="A2007" s="1" t="s">
        <v>1231</v>
      </c>
      <c r="B2007" s="2">
        <v>1.33534009</v>
      </c>
      <c r="C2007" s="2">
        <v>1.02478696</v>
      </c>
      <c r="D2007" s="2">
        <v>-0.7272287</v>
      </c>
      <c r="E2007" s="2">
        <v>-0.382107</v>
      </c>
      <c r="F2007" s="2">
        <v>0.90749852</v>
      </c>
      <c r="G2007" s="2">
        <v>1.19655755</v>
      </c>
      <c r="H2007" s="2">
        <v>-1.2358633</v>
      </c>
      <c r="I2007" s="2">
        <v>0.11547143</v>
      </c>
      <c r="J2007" s="2">
        <v>0.15600101</v>
      </c>
      <c r="K2007" s="2">
        <v>1.26051188</v>
      </c>
      <c r="L2007" s="2">
        <v>1.90983616</v>
      </c>
      <c r="M2007" s="2">
        <v>1.66670338</v>
      </c>
      <c r="N2007" s="2">
        <v>9.48102881</v>
      </c>
      <c r="O2007" s="2">
        <v>2.07674848</v>
      </c>
      <c r="P2007" s="2">
        <v>0.0</v>
      </c>
      <c r="Q2007" s="2">
        <v>0.0</v>
      </c>
      <c r="R2007" s="7">
        <v>0.0</v>
      </c>
      <c r="S2007" s="8">
        <v>1.0</v>
      </c>
      <c r="T2007" s="8">
        <v>1.0</v>
      </c>
      <c r="U2007" s="7">
        <v>1.0</v>
      </c>
    </row>
    <row r="2008">
      <c r="A2008" s="1" t="s">
        <v>1085</v>
      </c>
      <c r="B2008" s="2">
        <v>1.3273571</v>
      </c>
      <c r="C2008" s="2">
        <v>0.22194231</v>
      </c>
      <c r="D2008" s="2">
        <v>0.64672378</v>
      </c>
      <c r="E2008" s="2">
        <v>-0.6529029</v>
      </c>
      <c r="F2008" s="2">
        <v>0.38307817</v>
      </c>
      <c r="G2008" s="2">
        <v>1.18839619</v>
      </c>
      <c r="H2008" s="2">
        <v>-0.645038</v>
      </c>
      <c r="I2008" s="2">
        <v>0.23657561</v>
      </c>
      <c r="J2008" s="2">
        <v>-0.3108283</v>
      </c>
      <c r="K2008" s="2">
        <v>0.89011089</v>
      </c>
      <c r="L2008" s="2">
        <v>0.08659661</v>
      </c>
      <c r="M2008" s="2">
        <v>0.92697341</v>
      </c>
      <c r="N2008" s="2">
        <v>5.66351638</v>
      </c>
      <c r="O2008" s="2">
        <v>1.02793652</v>
      </c>
      <c r="P2008" s="2">
        <v>0.0</v>
      </c>
      <c r="Q2008" s="2">
        <v>0.0</v>
      </c>
      <c r="R2008" s="7">
        <v>0.0</v>
      </c>
      <c r="S2008" s="8">
        <v>0.0</v>
      </c>
      <c r="T2008" s="8">
        <v>0.0</v>
      </c>
      <c r="U2008" s="7">
        <v>0.0</v>
      </c>
    </row>
    <row r="2009">
      <c r="A2009" s="1" t="s">
        <v>1240</v>
      </c>
      <c r="B2009" s="2">
        <v>1.32336561</v>
      </c>
      <c r="C2009" s="2">
        <v>0.27783656</v>
      </c>
      <c r="D2009" s="2">
        <v>0.8402153</v>
      </c>
      <c r="E2009" s="2">
        <v>0.70802016</v>
      </c>
      <c r="F2009" s="2">
        <v>0.28057782</v>
      </c>
      <c r="G2009" s="2">
        <v>0.88642563</v>
      </c>
      <c r="H2009" s="2">
        <v>-1.1514597</v>
      </c>
      <c r="I2009" s="2">
        <v>0.23657561</v>
      </c>
      <c r="J2009" s="2">
        <v>-1.0047639</v>
      </c>
      <c r="K2009" s="2">
        <v>1.08092352</v>
      </c>
      <c r="L2009" s="2">
        <v>-0.02676</v>
      </c>
      <c r="M2009" s="2">
        <v>0.9129603</v>
      </c>
      <c r="N2009" s="2">
        <v>7.06791463</v>
      </c>
      <c r="O2009" s="2">
        <v>1.26082268</v>
      </c>
      <c r="P2009" s="2">
        <v>0.0</v>
      </c>
      <c r="Q2009" s="2">
        <v>0.0</v>
      </c>
      <c r="R2009" s="7">
        <v>0.0</v>
      </c>
      <c r="S2009" s="8">
        <v>0.0</v>
      </c>
      <c r="T2009" s="8">
        <v>0.0</v>
      </c>
      <c r="U2009" s="7">
        <v>0.0</v>
      </c>
    </row>
    <row r="2010">
      <c r="A2010" s="1" t="s">
        <v>1078</v>
      </c>
      <c r="B2010" s="2">
        <v>1.30540389</v>
      </c>
      <c r="C2010" s="2">
        <v>0.12285705</v>
      </c>
      <c r="D2010" s="2">
        <v>0.03698157</v>
      </c>
      <c r="E2010" s="2">
        <v>-0.7501117</v>
      </c>
      <c r="F2010" s="2">
        <v>-0.8302398</v>
      </c>
      <c r="G2010" s="2">
        <v>1.61686793</v>
      </c>
      <c r="H2010" s="2">
        <v>-0.608865</v>
      </c>
      <c r="I2010" s="2">
        <v>0.47878397</v>
      </c>
      <c r="J2010" s="2">
        <v>-1.181402</v>
      </c>
      <c r="K2010" s="2">
        <v>0.31767301</v>
      </c>
      <c r="L2010" s="2">
        <v>0.50840123</v>
      </c>
      <c r="M2010" s="2">
        <v>0.07270152</v>
      </c>
      <c r="N2010" s="2">
        <v>1.39328994</v>
      </c>
      <c r="O2010" s="2">
        <v>0.39817723</v>
      </c>
      <c r="P2010" s="2">
        <v>0.0</v>
      </c>
      <c r="Q2010" s="2">
        <v>0.0</v>
      </c>
      <c r="R2010" s="7">
        <v>0.0</v>
      </c>
      <c r="S2010" s="8">
        <v>0.0</v>
      </c>
      <c r="T2010" s="8">
        <v>0.0</v>
      </c>
      <c r="U2010" s="7">
        <v>0.0</v>
      </c>
    </row>
    <row r="2011">
      <c r="A2011" s="1" t="s">
        <v>1069</v>
      </c>
      <c r="B2011" s="2">
        <v>1.24553149</v>
      </c>
      <c r="C2011" s="2">
        <v>-0.1591548</v>
      </c>
      <c r="D2011" s="2">
        <v>-0.0540733</v>
      </c>
      <c r="E2011" s="2">
        <v>0.09005</v>
      </c>
      <c r="F2011" s="2">
        <v>1.09104564</v>
      </c>
      <c r="G2011" s="2">
        <v>-2.1822482</v>
      </c>
      <c r="H2011" s="2">
        <v>0.93451527</v>
      </c>
      <c r="I2011" s="2">
        <v>1.81092995</v>
      </c>
      <c r="J2011" s="2">
        <v>-0.5884025</v>
      </c>
      <c r="K2011" s="2">
        <v>-0.4343532</v>
      </c>
      <c r="L2011" s="2">
        <v>-0.02676</v>
      </c>
      <c r="M2011" s="2">
        <v>-0.2405936</v>
      </c>
      <c r="N2011" s="2">
        <v>3.52422216</v>
      </c>
      <c r="O2011" s="2">
        <v>1.05042239</v>
      </c>
      <c r="P2011" s="2">
        <v>0.0</v>
      </c>
      <c r="Q2011" s="2">
        <v>0.0</v>
      </c>
      <c r="R2011" s="7">
        <v>0.0</v>
      </c>
      <c r="S2011" s="8">
        <v>1.0</v>
      </c>
      <c r="T2011" s="8">
        <v>1.0</v>
      </c>
      <c r="U2011" s="7">
        <v>1.0</v>
      </c>
    </row>
    <row r="2012">
      <c r="A2012" s="1" t="s">
        <v>1095</v>
      </c>
      <c r="B2012" s="2">
        <v>1.22357828</v>
      </c>
      <c r="C2012" s="2">
        <v>-0.4310041</v>
      </c>
      <c r="D2012" s="2">
        <v>0.24348093</v>
      </c>
      <c r="E2012" s="2">
        <v>-2.996329</v>
      </c>
      <c r="F2012" s="2">
        <v>-0.2939008</v>
      </c>
      <c r="G2012" s="2">
        <v>-0.7662511</v>
      </c>
      <c r="H2012" s="2">
        <v>0.93451527</v>
      </c>
      <c r="I2012" s="2">
        <v>-0.853362</v>
      </c>
      <c r="J2012" s="2">
        <v>0.90040456</v>
      </c>
      <c r="K2012" s="2">
        <v>-0.8496513</v>
      </c>
      <c r="L2012" s="2">
        <v>-1.4879976</v>
      </c>
      <c r="M2012" s="2">
        <v>-0.625016</v>
      </c>
      <c r="N2012" s="2">
        <v>-6.1484654</v>
      </c>
      <c r="O2012" s="2">
        <v>-1.2377626</v>
      </c>
      <c r="P2012" s="2">
        <v>0.0</v>
      </c>
      <c r="Q2012" s="2">
        <v>0.0</v>
      </c>
      <c r="R2012" s="7">
        <v>0.0</v>
      </c>
      <c r="S2012" s="8">
        <v>0.0</v>
      </c>
      <c r="T2012" s="8">
        <v>0.0</v>
      </c>
      <c r="U2012" s="7">
        <v>0.0</v>
      </c>
    </row>
    <row r="2013">
      <c r="A2013" s="1" t="s">
        <v>1090</v>
      </c>
      <c r="B2013" s="2">
        <v>1.16171014</v>
      </c>
      <c r="C2013" s="2">
        <v>0.86726681</v>
      </c>
      <c r="D2013" s="2">
        <v>-0.0134238</v>
      </c>
      <c r="E2013" s="2">
        <v>0.17337182</v>
      </c>
      <c r="F2013" s="2">
        <v>0.00883273</v>
      </c>
      <c r="G2013" s="2">
        <v>1.27000985</v>
      </c>
      <c r="H2013" s="2">
        <v>-0.9223641</v>
      </c>
      <c r="I2013" s="2">
        <v>-0.0056328</v>
      </c>
      <c r="J2013" s="2">
        <v>0.79946849</v>
      </c>
      <c r="K2013" s="2">
        <v>1.11459634</v>
      </c>
      <c r="L2013" s="2">
        <v>-2.1494195</v>
      </c>
      <c r="M2013" s="2">
        <v>0.47105744</v>
      </c>
      <c r="N2013" s="2">
        <v>6.15841993</v>
      </c>
      <c r="O2013" s="2">
        <v>0.4172342</v>
      </c>
      <c r="P2013" s="2">
        <v>0.0</v>
      </c>
      <c r="Q2013" s="2">
        <v>0.0</v>
      </c>
      <c r="R2013" s="7">
        <v>0.0</v>
      </c>
      <c r="S2013" s="8">
        <v>0.0</v>
      </c>
      <c r="T2013" s="8">
        <v>0.0</v>
      </c>
      <c r="U2013" s="7">
        <v>0.0</v>
      </c>
    </row>
    <row r="2014">
      <c r="A2014" s="1" t="s">
        <v>1256</v>
      </c>
      <c r="B2014" s="2">
        <v>1.13376969</v>
      </c>
      <c r="C2014" s="2">
        <v>0.90283587</v>
      </c>
      <c r="D2014" s="2">
        <v>-0.2784584</v>
      </c>
      <c r="E2014" s="2">
        <v>-1.1354751</v>
      </c>
      <c r="F2014" s="2">
        <v>1.50104701</v>
      </c>
      <c r="G2014" s="2">
        <v>0.19679016</v>
      </c>
      <c r="H2014" s="2">
        <v>-1.1152867</v>
      </c>
      <c r="I2014" s="2">
        <v>0.96320069</v>
      </c>
      <c r="J2014" s="2">
        <v>1.16536176</v>
      </c>
      <c r="K2014" s="2">
        <v>1.76560413</v>
      </c>
      <c r="L2014" s="2">
        <v>-1.9188065</v>
      </c>
      <c r="M2014" s="2">
        <v>0.92865424</v>
      </c>
      <c r="N2014" s="2">
        <v>5.83892541</v>
      </c>
      <c r="O2014" s="2">
        <v>1.24683654</v>
      </c>
      <c r="P2014" s="2">
        <v>0.0</v>
      </c>
      <c r="Q2014" s="2">
        <v>0.0</v>
      </c>
      <c r="R2014" s="7">
        <v>0.0</v>
      </c>
      <c r="S2014" s="8">
        <v>0.0</v>
      </c>
      <c r="T2014" s="8">
        <v>0.0</v>
      </c>
      <c r="U2014" s="7">
        <v>0.0</v>
      </c>
    </row>
    <row r="2015">
      <c r="A2015" s="1" t="s">
        <v>1109</v>
      </c>
      <c r="B2015" s="2">
        <v>1.1257867</v>
      </c>
      <c r="C2015" s="2">
        <v>0.31848692</v>
      </c>
      <c r="D2015" s="2">
        <v>-0.5109734</v>
      </c>
      <c r="E2015" s="2">
        <v>-0.4480701</v>
      </c>
      <c r="F2015" s="2">
        <v>0.45697376</v>
      </c>
      <c r="G2015" s="2">
        <v>-0.0276474</v>
      </c>
      <c r="H2015" s="2">
        <v>-0.8982488</v>
      </c>
      <c r="I2015" s="2">
        <v>0.84209651</v>
      </c>
      <c r="J2015" s="2">
        <v>0.98872363</v>
      </c>
      <c r="K2015" s="2">
        <v>1.06969925</v>
      </c>
      <c r="L2015" s="2">
        <v>-0.02676</v>
      </c>
      <c r="M2015" s="2">
        <v>0.46674095</v>
      </c>
      <c r="N2015" s="2">
        <v>5.92499993</v>
      </c>
      <c r="O2015" s="2">
        <v>1.08813571</v>
      </c>
      <c r="P2015" s="2">
        <v>0.0</v>
      </c>
      <c r="Q2015" s="2">
        <v>0.0</v>
      </c>
      <c r="R2015" s="7">
        <v>0.0</v>
      </c>
      <c r="S2015" s="8">
        <v>0.0</v>
      </c>
      <c r="T2015" s="8">
        <v>0.0</v>
      </c>
      <c r="U2015" s="7">
        <v>0.0</v>
      </c>
    </row>
    <row r="2016">
      <c r="A2016" s="1" t="s">
        <v>1119</v>
      </c>
      <c r="B2016" s="2">
        <v>1.12379095</v>
      </c>
      <c r="C2016" s="2">
        <v>-0.1896426</v>
      </c>
      <c r="D2016" s="2">
        <v>0.15730404</v>
      </c>
      <c r="E2016" s="2">
        <v>-0.2293503</v>
      </c>
      <c r="F2016" s="2">
        <v>0.18046121</v>
      </c>
      <c r="G2016" s="2">
        <v>1.06189501</v>
      </c>
      <c r="H2016" s="2">
        <v>-0.6329803</v>
      </c>
      <c r="I2016" s="2">
        <v>-0.1267369</v>
      </c>
      <c r="J2016" s="2">
        <v>0.30740512</v>
      </c>
      <c r="K2016" s="2">
        <v>0.31767301</v>
      </c>
      <c r="L2016" s="2">
        <v>-0.02676</v>
      </c>
      <c r="M2016" s="2">
        <v>0.9113185</v>
      </c>
      <c r="N2016" s="2">
        <v>5.06533927</v>
      </c>
      <c r="O2016" s="2">
        <v>0.63933115</v>
      </c>
      <c r="P2016" s="2">
        <v>0.0</v>
      </c>
      <c r="Q2016" s="2">
        <v>0.0</v>
      </c>
      <c r="R2016" s="7">
        <v>0.0</v>
      </c>
      <c r="S2016" s="8">
        <v>0.0</v>
      </c>
      <c r="T2016" s="8">
        <v>0.0</v>
      </c>
      <c r="U2016" s="7">
        <v>0.0</v>
      </c>
    </row>
    <row r="2017">
      <c r="A2017" s="1" t="s">
        <v>1087</v>
      </c>
      <c r="B2017" s="2">
        <v>1.11979946</v>
      </c>
      <c r="C2017" s="2">
        <v>1.05781538</v>
      </c>
      <c r="D2017" s="2">
        <v>1.0515926</v>
      </c>
      <c r="E2017" s="2">
        <v>-0.6355442</v>
      </c>
      <c r="F2017" s="2">
        <v>-0.7706466</v>
      </c>
      <c r="G2017" s="2">
        <v>0.8211347</v>
      </c>
      <c r="H2017" s="2">
        <v>-0.2833082</v>
      </c>
      <c r="I2017" s="2">
        <v>-0.3689453</v>
      </c>
      <c r="J2017" s="2">
        <v>-0.7524237</v>
      </c>
      <c r="K2017" s="2">
        <v>0.10441183</v>
      </c>
      <c r="L2017" s="2">
        <v>-0.4287165</v>
      </c>
      <c r="M2017" s="2">
        <v>0.40022689</v>
      </c>
      <c r="N2017" s="2">
        <v>1.8492554</v>
      </c>
      <c r="O2017" s="2">
        <v>0.09983905</v>
      </c>
      <c r="P2017" s="2">
        <v>0.0</v>
      </c>
      <c r="Q2017" s="2">
        <v>0.0</v>
      </c>
      <c r="R2017" s="7">
        <v>0.0</v>
      </c>
      <c r="S2017" s="8">
        <v>0.0</v>
      </c>
      <c r="T2017" s="8">
        <v>0.0</v>
      </c>
      <c r="U2017" s="7">
        <v>0.0</v>
      </c>
    </row>
    <row r="2018">
      <c r="A2018" s="1" t="s">
        <v>1217</v>
      </c>
      <c r="B2018" s="2">
        <v>1.0958505</v>
      </c>
      <c r="C2018" s="2">
        <v>0.72244989</v>
      </c>
      <c r="D2018" s="2">
        <v>0.54916502</v>
      </c>
      <c r="E2018" s="2">
        <v>1.20795107</v>
      </c>
      <c r="F2018" s="2">
        <v>-0.5537273</v>
      </c>
      <c r="G2018" s="2">
        <v>0.99252339</v>
      </c>
      <c r="H2018" s="2">
        <v>-1.0791137</v>
      </c>
      <c r="I2018" s="2">
        <v>1.56872159</v>
      </c>
      <c r="J2018" s="2">
        <v>0.73638344</v>
      </c>
      <c r="K2018" s="2">
        <v>1.03602643</v>
      </c>
      <c r="L2018" s="2">
        <v>-0.02676</v>
      </c>
      <c r="M2018" s="2">
        <v>1.20238326</v>
      </c>
      <c r="N2018" s="2">
        <v>12.1918647</v>
      </c>
      <c r="O2018" s="2">
        <v>1.4604455</v>
      </c>
      <c r="P2018" s="2">
        <v>0.0</v>
      </c>
      <c r="Q2018" s="2">
        <v>0.0</v>
      </c>
      <c r="R2018" s="7">
        <v>0.0</v>
      </c>
      <c r="S2018" s="8">
        <v>0.0</v>
      </c>
      <c r="T2018" s="8">
        <v>0.0</v>
      </c>
      <c r="U2018" s="7">
        <v>0.0</v>
      </c>
    </row>
    <row r="2019">
      <c r="A2019" s="1" t="s">
        <v>1092</v>
      </c>
      <c r="B2019" s="2">
        <v>1.08387602</v>
      </c>
      <c r="C2019" s="2">
        <v>0.1838326</v>
      </c>
      <c r="D2019" s="2">
        <v>1.21906846</v>
      </c>
      <c r="E2019" s="2">
        <v>-0.9896619</v>
      </c>
      <c r="F2019" s="2">
        <v>-1.3308229</v>
      </c>
      <c r="G2019" s="2">
        <v>-0.4846839</v>
      </c>
      <c r="H2019" s="2">
        <v>0.77776571</v>
      </c>
      <c r="I2019" s="2">
        <v>-0.4900495</v>
      </c>
      <c r="J2019" s="2">
        <v>-1.0173809</v>
      </c>
      <c r="K2019" s="2">
        <v>-0.2772134</v>
      </c>
      <c r="L2019" s="2">
        <v>-1.5790273</v>
      </c>
      <c r="M2019" s="2">
        <v>-0.4583722</v>
      </c>
      <c r="N2019" s="2">
        <v>-3.6967909</v>
      </c>
      <c r="O2019" s="2">
        <v>-0.9207793</v>
      </c>
      <c r="P2019" s="2">
        <v>0.0</v>
      </c>
      <c r="Q2019" s="2">
        <v>0.0</v>
      </c>
      <c r="R2019" s="7">
        <v>0.0</v>
      </c>
      <c r="S2019" s="8">
        <v>0.0</v>
      </c>
      <c r="T2019" s="8">
        <v>0.0</v>
      </c>
      <c r="U2019" s="7">
        <v>0.0</v>
      </c>
    </row>
    <row r="2020">
      <c r="A2020" s="1" t="s">
        <v>1107</v>
      </c>
      <c r="B2020" s="2">
        <v>1.07190154</v>
      </c>
      <c r="C2020" s="2">
        <v>1.49734742</v>
      </c>
      <c r="D2020" s="2">
        <v>-0.9223462</v>
      </c>
      <c r="E2020" s="2">
        <v>-0.7709421</v>
      </c>
      <c r="F2020" s="2">
        <v>0.23051952</v>
      </c>
      <c r="G2020" s="2">
        <v>0.03356283</v>
      </c>
      <c r="H2020" s="2">
        <v>-1.175575</v>
      </c>
      <c r="I2020" s="2">
        <v>0.96320069</v>
      </c>
      <c r="J2020" s="2">
        <v>-1.219253</v>
      </c>
      <c r="K2020" s="2">
        <v>0.99112934</v>
      </c>
      <c r="L2020" s="2">
        <v>-1.1785061</v>
      </c>
      <c r="M2020" s="2">
        <v>0.85055928</v>
      </c>
      <c r="N2020" s="2">
        <v>0.13973518</v>
      </c>
      <c r="O2020" s="2">
        <v>0.93540953</v>
      </c>
      <c r="P2020" s="2">
        <v>0.0</v>
      </c>
      <c r="Q2020" s="2">
        <v>0.0</v>
      </c>
      <c r="R2020" s="7">
        <v>0.0</v>
      </c>
      <c r="S2020" s="8">
        <v>0.0</v>
      </c>
      <c r="T2020" s="8">
        <v>0.0</v>
      </c>
      <c r="U2020" s="7">
        <v>0.0</v>
      </c>
    </row>
    <row r="2021">
      <c r="A2021" s="1" t="s">
        <v>1219</v>
      </c>
      <c r="B2021" s="2">
        <v>1.03198661</v>
      </c>
      <c r="C2021" s="2">
        <v>0.86726681</v>
      </c>
      <c r="D2021" s="2">
        <v>-0.0394394</v>
      </c>
      <c r="E2021" s="2">
        <v>0.05533258</v>
      </c>
      <c r="F2021" s="2">
        <v>0.86697513</v>
      </c>
      <c r="G2021" s="2">
        <v>1.15575072</v>
      </c>
      <c r="H2021" s="2">
        <v>-1.9352075</v>
      </c>
      <c r="I2021" s="2">
        <v>2.65865921</v>
      </c>
      <c r="J2021" s="2">
        <v>-0.6388706</v>
      </c>
      <c r="K2021" s="2">
        <v>1.88907112</v>
      </c>
      <c r="L2021" s="2">
        <v>1.07844996</v>
      </c>
      <c r="M2021" s="2">
        <v>1.29978265</v>
      </c>
      <c r="N2021" s="2">
        <v>9.79785882</v>
      </c>
      <c r="O2021" s="2">
        <v>2.5082981</v>
      </c>
      <c r="P2021" s="2">
        <v>0.0</v>
      </c>
      <c r="Q2021" s="2">
        <v>0.0</v>
      </c>
      <c r="R2021" s="7">
        <v>0.0</v>
      </c>
      <c r="S2021" s="8">
        <v>0.0</v>
      </c>
      <c r="T2021" s="8">
        <v>0.0</v>
      </c>
      <c r="U2021" s="7">
        <v>1.0</v>
      </c>
    </row>
    <row r="2022">
      <c r="A2022" s="1" t="s">
        <v>1103</v>
      </c>
      <c r="B2022" s="2">
        <v>0.9800972</v>
      </c>
      <c r="C2022" s="2">
        <v>0.39470635</v>
      </c>
      <c r="D2022" s="2">
        <v>0.46949204</v>
      </c>
      <c r="E2022" s="2">
        <v>-1.7117843</v>
      </c>
      <c r="F2022" s="2">
        <v>-0.2247727</v>
      </c>
      <c r="G2022" s="2">
        <v>0.6742301</v>
      </c>
      <c r="H2022" s="2">
        <v>-0.3918272</v>
      </c>
      <c r="I2022" s="2">
        <v>0.23657561</v>
      </c>
      <c r="J2022" s="2">
        <v>0.45880923</v>
      </c>
      <c r="K2022" s="2">
        <v>0.41869146</v>
      </c>
      <c r="L2022" s="2">
        <v>0.39031291</v>
      </c>
      <c r="M2022" s="2">
        <v>0.45066304</v>
      </c>
      <c r="N2022" s="2">
        <v>1.99652089</v>
      </c>
      <c r="O2022" s="2">
        <v>0.38594946</v>
      </c>
      <c r="P2022" s="2">
        <v>0.0</v>
      </c>
      <c r="Q2022" s="2">
        <v>0.0</v>
      </c>
      <c r="R2022" s="7">
        <v>0.0</v>
      </c>
      <c r="S2022" s="8">
        <v>0.0</v>
      </c>
      <c r="T2022" s="8">
        <v>0.0</v>
      </c>
      <c r="U2022" s="7">
        <v>0.0</v>
      </c>
    </row>
    <row r="2023">
      <c r="A2023" s="1" t="s">
        <v>1093</v>
      </c>
      <c r="B2023" s="2">
        <v>0.97810146</v>
      </c>
      <c r="C2023" s="2">
        <v>-0.6418779</v>
      </c>
      <c r="D2023" s="2">
        <v>1.03858477</v>
      </c>
      <c r="E2023" s="2">
        <v>0.38514811</v>
      </c>
      <c r="F2023" s="2">
        <v>-0.9494263</v>
      </c>
      <c r="G2023" s="2">
        <v>-0.1337452</v>
      </c>
      <c r="H2023" s="2">
        <v>-0.1989046</v>
      </c>
      <c r="I2023" s="2">
        <v>0.35767979</v>
      </c>
      <c r="J2023" s="2">
        <v>-0.0332541</v>
      </c>
      <c r="K2023" s="2">
        <v>-0.2435406</v>
      </c>
      <c r="L2023" s="2">
        <v>-0.1579935</v>
      </c>
      <c r="M2023" s="2">
        <v>-0.7152085</v>
      </c>
      <c r="N2023" s="2">
        <v>2.18623435</v>
      </c>
      <c r="O2023" s="2">
        <v>-0.1991745</v>
      </c>
      <c r="P2023" s="2">
        <v>0.0</v>
      </c>
      <c r="Q2023" s="2">
        <v>0.0</v>
      </c>
      <c r="R2023" s="7">
        <v>0.0</v>
      </c>
      <c r="S2023" s="8">
        <v>0.0</v>
      </c>
      <c r="T2023" s="8">
        <v>0.0</v>
      </c>
      <c r="U2023" s="7">
        <v>0.0</v>
      </c>
    </row>
    <row r="2024">
      <c r="A2024" s="1" t="s">
        <v>1079</v>
      </c>
      <c r="B2024" s="2">
        <v>0.9541525</v>
      </c>
      <c r="C2024" s="2">
        <v>-0.4005164</v>
      </c>
      <c r="D2024" s="2">
        <v>0.27274856</v>
      </c>
      <c r="E2024" s="2">
        <v>0.16295659</v>
      </c>
      <c r="F2024" s="2">
        <v>0.64290461</v>
      </c>
      <c r="G2024" s="2">
        <v>0.56405165</v>
      </c>
      <c r="H2024" s="2">
        <v>-1.0188254</v>
      </c>
      <c r="I2024" s="2">
        <v>0.72099233</v>
      </c>
      <c r="J2024" s="2">
        <v>1.40508494</v>
      </c>
      <c r="K2024" s="2">
        <v>0.7666439</v>
      </c>
      <c r="L2024" s="2">
        <v>-0.4382907</v>
      </c>
      <c r="M2024" s="2">
        <v>0.563206</v>
      </c>
      <c r="N2024" s="2">
        <v>7.75293348</v>
      </c>
      <c r="O2024" s="2">
        <v>0.90640195</v>
      </c>
      <c r="P2024" s="2">
        <v>0.0</v>
      </c>
      <c r="Q2024" s="2">
        <v>0.0</v>
      </c>
      <c r="R2024" s="7">
        <v>0.0</v>
      </c>
      <c r="S2024" s="8">
        <v>0.0</v>
      </c>
      <c r="T2024" s="8">
        <v>0.0</v>
      </c>
      <c r="U2024" s="7">
        <v>1.0</v>
      </c>
    </row>
    <row r="2025">
      <c r="A2025" s="1" t="s">
        <v>1088</v>
      </c>
      <c r="B2025" s="2">
        <v>0.93219929</v>
      </c>
      <c r="C2025" s="2">
        <v>0.1838326</v>
      </c>
      <c r="D2025" s="2">
        <v>0.78330603</v>
      </c>
      <c r="E2025" s="2">
        <v>0.40250682</v>
      </c>
      <c r="F2025" s="2">
        <v>-0.5513436</v>
      </c>
      <c r="G2025" s="2">
        <v>1.26184849</v>
      </c>
      <c r="H2025" s="2">
        <v>-0.8620758</v>
      </c>
      <c r="I2025" s="2">
        <v>-0.4900495</v>
      </c>
      <c r="J2025" s="2">
        <v>-0.5253175</v>
      </c>
      <c r="K2025" s="2">
        <v>0.91255944</v>
      </c>
      <c r="L2025" s="2">
        <v>0.04868548</v>
      </c>
      <c r="M2025" s="2">
        <v>0.4042804</v>
      </c>
      <c r="N2025" s="2">
        <v>4.44327347</v>
      </c>
      <c r="O2025" s="2">
        <v>0.45348377</v>
      </c>
      <c r="P2025" s="2">
        <v>0.0</v>
      </c>
      <c r="Q2025" s="2">
        <v>0.0</v>
      </c>
      <c r="R2025" s="7">
        <v>0.0</v>
      </c>
      <c r="S2025" s="8">
        <v>0.0</v>
      </c>
      <c r="T2025" s="8">
        <v>0.0</v>
      </c>
      <c r="U2025" s="7">
        <v>0.0</v>
      </c>
    </row>
    <row r="2026">
      <c r="A2026" s="1" t="s">
        <v>1251</v>
      </c>
      <c r="B2026" s="2">
        <v>0.92222055</v>
      </c>
      <c r="C2026" s="2">
        <v>-0.4792764</v>
      </c>
      <c r="D2026" s="2">
        <v>-1.5060727</v>
      </c>
      <c r="E2026" s="2">
        <v>1.24266849</v>
      </c>
      <c r="F2026" s="2">
        <v>0.87889377</v>
      </c>
      <c r="G2026" s="2">
        <v>-0.2561657</v>
      </c>
      <c r="H2026" s="2">
        <v>-0.4521155</v>
      </c>
      <c r="I2026" s="2">
        <v>0.59988815</v>
      </c>
      <c r="J2026" s="2">
        <v>0.2821711</v>
      </c>
      <c r="K2026" s="2">
        <v>0.31767301</v>
      </c>
      <c r="L2026" s="2">
        <v>1.45764212</v>
      </c>
      <c r="M2026" s="2">
        <v>2.00235577</v>
      </c>
      <c r="N2026" s="2">
        <v>9.00049765</v>
      </c>
      <c r="O2026" s="2">
        <v>1.84576622</v>
      </c>
      <c r="P2026" s="2">
        <v>0.0</v>
      </c>
      <c r="Q2026" s="2">
        <v>0.0</v>
      </c>
      <c r="R2026" s="7">
        <v>1.0</v>
      </c>
      <c r="S2026" s="8">
        <v>1.0</v>
      </c>
      <c r="T2026" s="8">
        <v>1.0</v>
      </c>
      <c r="U2026" s="7">
        <v>1.0</v>
      </c>
    </row>
    <row r="2027">
      <c r="A2027" s="1" t="s">
        <v>1089</v>
      </c>
      <c r="B2027" s="2">
        <v>0.90825033</v>
      </c>
      <c r="C2027" s="2">
        <v>0.83169774</v>
      </c>
      <c r="D2027" s="2">
        <v>-0.151632</v>
      </c>
      <c r="E2027" s="2">
        <v>1.03783569</v>
      </c>
      <c r="F2027" s="2">
        <v>0.08749578</v>
      </c>
      <c r="G2027" s="2">
        <v>0.13557991</v>
      </c>
      <c r="H2027" s="2">
        <v>-0.4641731</v>
      </c>
      <c r="I2027" s="2">
        <v>0.23657561</v>
      </c>
      <c r="J2027" s="2">
        <v>-0.1720412</v>
      </c>
      <c r="K2027" s="2">
        <v>0.50848564</v>
      </c>
      <c r="L2027" s="2">
        <v>0.53471929</v>
      </c>
      <c r="M2027" s="2">
        <v>0.87568733</v>
      </c>
      <c r="N2027" s="2">
        <v>7.5696939</v>
      </c>
      <c r="O2027" s="2">
        <v>1.18774059</v>
      </c>
      <c r="P2027" s="2">
        <v>0.0</v>
      </c>
      <c r="Q2027" s="2">
        <v>0.0</v>
      </c>
      <c r="R2027" s="7">
        <v>0.0</v>
      </c>
      <c r="S2027" s="8">
        <v>0.0</v>
      </c>
      <c r="T2027" s="8">
        <v>0.0</v>
      </c>
      <c r="U2027" s="7">
        <v>0.0</v>
      </c>
    </row>
    <row r="2028">
      <c r="A2028" s="1" t="s">
        <v>1110</v>
      </c>
      <c r="B2028" s="2">
        <v>0.89627585</v>
      </c>
      <c r="C2028" s="2">
        <v>0.94856753</v>
      </c>
      <c r="D2028" s="2">
        <v>1.18167094</v>
      </c>
      <c r="E2028" s="2">
        <v>1.11768577</v>
      </c>
      <c r="F2028" s="2">
        <v>-0.5680297</v>
      </c>
      <c r="G2028" s="2">
        <v>0.95171656</v>
      </c>
      <c r="H2028" s="2">
        <v>-1.4890741</v>
      </c>
      <c r="I2028" s="2">
        <v>1.08430487</v>
      </c>
      <c r="J2028" s="2">
        <v>0.05506493</v>
      </c>
      <c r="K2028" s="2">
        <v>1.59724005</v>
      </c>
      <c r="L2028" s="2">
        <v>0.40688587</v>
      </c>
      <c r="M2028" s="2">
        <v>0.72499853</v>
      </c>
      <c r="N2028" s="2">
        <v>10.4314524</v>
      </c>
      <c r="O2028" s="2">
        <v>1.4145611</v>
      </c>
      <c r="P2028" s="2">
        <v>0.0</v>
      </c>
      <c r="Q2028" s="2">
        <v>0.0</v>
      </c>
      <c r="R2028" s="7">
        <v>0.0</v>
      </c>
      <c r="S2028" s="8">
        <v>0.0</v>
      </c>
      <c r="T2028" s="8">
        <v>0.0</v>
      </c>
      <c r="U2028" s="7">
        <v>0.0</v>
      </c>
    </row>
    <row r="2029">
      <c r="A2029" s="1" t="s">
        <v>1094</v>
      </c>
      <c r="B2029" s="2">
        <v>0.87831413</v>
      </c>
      <c r="C2029" s="2">
        <v>0.86980746</v>
      </c>
      <c r="D2029" s="2">
        <v>0.36217742</v>
      </c>
      <c r="E2029" s="2">
        <v>0.50318735</v>
      </c>
      <c r="F2029" s="2">
        <v>1.01238259</v>
      </c>
      <c r="G2029" s="2">
        <v>1.35162352</v>
      </c>
      <c r="H2029" s="2">
        <v>-1.5373047</v>
      </c>
      <c r="I2029" s="2">
        <v>1.20540905</v>
      </c>
      <c r="J2029" s="2">
        <v>1.16536176</v>
      </c>
      <c r="K2029" s="2">
        <v>1.51867014</v>
      </c>
      <c r="L2029" s="2">
        <v>0.54252972</v>
      </c>
      <c r="M2029" s="2">
        <v>1.58023939</v>
      </c>
      <c r="N2029" s="2">
        <v>13.1291688</v>
      </c>
      <c r="O2029" s="2">
        <v>2.06481571</v>
      </c>
      <c r="P2029" s="2">
        <v>0.0</v>
      </c>
      <c r="Q2029" s="2">
        <v>0.0</v>
      </c>
      <c r="R2029" s="7">
        <v>0.0</v>
      </c>
      <c r="S2029" s="8">
        <v>0.0</v>
      </c>
      <c r="T2029" s="8">
        <v>1.0</v>
      </c>
      <c r="U2029" s="7">
        <v>1.0</v>
      </c>
    </row>
    <row r="2030">
      <c r="A2030" s="1" t="s">
        <v>1101</v>
      </c>
      <c r="B2030" s="2">
        <v>0.86234816</v>
      </c>
      <c r="C2030" s="2">
        <v>-2.4457377</v>
      </c>
      <c r="D2030" s="2">
        <v>0.72802274</v>
      </c>
      <c r="E2030" s="2">
        <v>-0.0800654</v>
      </c>
      <c r="F2030" s="2">
        <v>-1.9196039</v>
      </c>
      <c r="G2030" s="2">
        <v>0.34369476</v>
      </c>
      <c r="H2030" s="2">
        <v>0.53661254</v>
      </c>
      <c r="I2030" s="2">
        <v>-1.4588829</v>
      </c>
      <c r="J2030" s="2">
        <v>0.45880923</v>
      </c>
      <c r="K2030" s="2">
        <v>-0.2435406</v>
      </c>
      <c r="L2030" s="2">
        <v>0.11061085</v>
      </c>
      <c r="M2030" s="2">
        <v>-0.9113349</v>
      </c>
      <c r="N2030" s="2">
        <v>-1.9556597</v>
      </c>
      <c r="O2030" s="2">
        <v>-1.3510844</v>
      </c>
      <c r="P2030" s="2">
        <v>0.0</v>
      </c>
      <c r="Q2030" s="2">
        <v>0.0</v>
      </c>
      <c r="R2030" s="7">
        <v>0.0</v>
      </c>
      <c r="S2030" s="8">
        <v>0.0</v>
      </c>
      <c r="T2030" s="8">
        <v>0.0</v>
      </c>
      <c r="U2030" s="7">
        <v>0.0</v>
      </c>
    </row>
    <row r="2031">
      <c r="A2031" s="1" t="s">
        <v>1274</v>
      </c>
      <c r="B2031" s="2">
        <v>0.85835666</v>
      </c>
      <c r="C2031" s="2">
        <v>0.63098658</v>
      </c>
      <c r="D2031" s="2">
        <v>0.67273944</v>
      </c>
      <c r="E2031" s="2">
        <v>1.6766363</v>
      </c>
      <c r="F2031" s="2">
        <v>0.28534528</v>
      </c>
      <c r="G2031" s="2">
        <v>1.5760611</v>
      </c>
      <c r="H2031" s="2">
        <v>-1.5373047</v>
      </c>
      <c r="I2031" s="2">
        <v>0.35767979</v>
      </c>
      <c r="J2031" s="2">
        <v>1.10227671</v>
      </c>
      <c r="K2031" s="2">
        <v>1.63091286</v>
      </c>
      <c r="L2031" s="2">
        <v>1.13651038</v>
      </c>
      <c r="M2031" s="2">
        <v>1.4060741</v>
      </c>
      <c r="N2031" s="2">
        <v>15.130219</v>
      </c>
      <c r="O2031" s="2">
        <v>1.91368365</v>
      </c>
      <c r="P2031" s="2">
        <v>0.0</v>
      </c>
      <c r="Q2031" s="2">
        <v>0.0</v>
      </c>
      <c r="R2031" s="7">
        <v>0.0</v>
      </c>
      <c r="S2031" s="8">
        <v>0.0</v>
      </c>
      <c r="T2031" s="8">
        <v>1.0</v>
      </c>
      <c r="U2031" s="7">
        <v>1.0</v>
      </c>
    </row>
    <row r="2032">
      <c r="A2032" s="1" t="s">
        <v>1304</v>
      </c>
      <c r="B2032" s="2">
        <v>0.84638218</v>
      </c>
      <c r="C2032" s="2">
        <v>-0.6622031</v>
      </c>
      <c r="D2032" s="2">
        <v>-0.1857776</v>
      </c>
      <c r="E2032" s="2">
        <v>1.12462925</v>
      </c>
      <c r="F2032" s="2">
        <v>0.19476358</v>
      </c>
      <c r="G2032" s="2">
        <v>-1.4599672</v>
      </c>
      <c r="H2032" s="2">
        <v>1.17566844</v>
      </c>
      <c r="I2032" s="2">
        <v>-1.5799871</v>
      </c>
      <c r="J2032" s="2">
        <v>-1.4463592</v>
      </c>
      <c r="K2032" s="2">
        <v>-0.8047542</v>
      </c>
      <c r="L2032" s="2">
        <v>-0.02676</v>
      </c>
      <c r="M2032" s="2">
        <v>0.52507627</v>
      </c>
      <c r="N2032" s="2">
        <v>-0.3659396</v>
      </c>
      <c r="O2032" s="2">
        <v>-0.0199517</v>
      </c>
      <c r="P2032" s="2">
        <v>0.0</v>
      </c>
      <c r="Q2032" s="2">
        <v>0.0</v>
      </c>
      <c r="R2032" s="7">
        <v>0.0</v>
      </c>
      <c r="S2032" s="8">
        <v>0.0</v>
      </c>
      <c r="T2032" s="8">
        <v>0.0</v>
      </c>
      <c r="U2032" s="7">
        <v>0.0</v>
      </c>
    </row>
    <row r="2033">
      <c r="A2033" s="1" t="s">
        <v>1104</v>
      </c>
      <c r="B2033" s="2">
        <v>0.82043748</v>
      </c>
      <c r="C2033" s="2">
        <v>0.70720601</v>
      </c>
      <c r="D2033" s="2">
        <v>2.1621364</v>
      </c>
      <c r="E2033" s="2">
        <v>0.38167637</v>
      </c>
      <c r="F2033" s="2">
        <v>0.21860087</v>
      </c>
      <c r="G2033" s="2">
        <v>1.27000985</v>
      </c>
      <c r="H2033" s="2">
        <v>-1.5011317</v>
      </c>
      <c r="I2033" s="2">
        <v>1.20540905</v>
      </c>
      <c r="J2033" s="2">
        <v>0.30740512</v>
      </c>
      <c r="K2033" s="2">
        <v>2.00131385</v>
      </c>
      <c r="L2033" s="2">
        <v>0.10658934</v>
      </c>
      <c r="M2033" s="2">
        <v>1.49285278</v>
      </c>
      <c r="N2033" s="2">
        <v>11.6933</v>
      </c>
      <c r="O2033" s="2">
        <v>1.72740463</v>
      </c>
      <c r="P2033" s="2">
        <v>0.0</v>
      </c>
      <c r="Q2033" s="2">
        <v>0.0</v>
      </c>
      <c r="R2033" s="7">
        <v>0.0</v>
      </c>
      <c r="S2033" s="8">
        <v>0.0</v>
      </c>
      <c r="T2033" s="8">
        <v>0.0</v>
      </c>
      <c r="U2033" s="7">
        <v>0.0</v>
      </c>
    </row>
    <row r="2034">
      <c r="A2034" s="1" t="s">
        <v>1111</v>
      </c>
      <c r="B2034" s="2">
        <v>0.80646725</v>
      </c>
      <c r="C2034" s="2">
        <v>0.6589337</v>
      </c>
      <c r="D2034" s="2">
        <v>0.51014152</v>
      </c>
      <c r="E2034" s="2">
        <v>-1.2292121</v>
      </c>
      <c r="F2034" s="2">
        <v>-0.5251225</v>
      </c>
      <c r="G2034" s="2">
        <v>1.02924954</v>
      </c>
      <c r="H2034" s="2">
        <v>-0.3074236</v>
      </c>
      <c r="I2034" s="2">
        <v>-0.7322578</v>
      </c>
      <c r="J2034" s="2">
        <v>0.45880923</v>
      </c>
      <c r="K2034" s="2">
        <v>0.3625701</v>
      </c>
      <c r="L2034" s="2">
        <v>-0.02676</v>
      </c>
      <c r="M2034" s="2">
        <v>-0.6579481</v>
      </c>
      <c r="N2034" s="2">
        <v>0.57537282</v>
      </c>
      <c r="O2034" s="2">
        <v>-0.2828429</v>
      </c>
      <c r="P2034" s="2">
        <v>0.0</v>
      </c>
      <c r="Q2034" s="2">
        <v>0.0</v>
      </c>
      <c r="R2034" s="7">
        <v>0.0</v>
      </c>
      <c r="S2034" s="8">
        <v>0.0</v>
      </c>
      <c r="T2034" s="8">
        <v>0.0</v>
      </c>
      <c r="U2034" s="7">
        <v>0.0</v>
      </c>
    </row>
    <row r="2035">
      <c r="A2035" s="1" t="s">
        <v>1102</v>
      </c>
      <c r="B2035" s="2">
        <v>0.78451404</v>
      </c>
      <c r="C2035" s="2">
        <v>0.69958406</v>
      </c>
      <c r="D2035" s="2">
        <v>-0.8898266</v>
      </c>
      <c r="E2035" s="2">
        <v>1.05172266</v>
      </c>
      <c r="F2035" s="2">
        <v>-1.5000676</v>
      </c>
      <c r="G2035" s="2">
        <v>0.44163115</v>
      </c>
      <c r="H2035" s="2">
        <v>-0.9826524</v>
      </c>
      <c r="I2035" s="2">
        <v>0.96320069</v>
      </c>
      <c r="J2035" s="2">
        <v>-2.6702091</v>
      </c>
      <c r="K2035" s="2">
        <v>1.06969925</v>
      </c>
      <c r="L2035" s="2">
        <v>-2.9504619</v>
      </c>
      <c r="M2035" s="2">
        <v>0.61937454</v>
      </c>
      <c r="N2035" s="2">
        <v>-2.8870883</v>
      </c>
      <c r="O2035" s="2">
        <v>-0.0075237</v>
      </c>
      <c r="P2035" s="2">
        <v>0.0</v>
      </c>
      <c r="Q2035" s="2">
        <v>0.0</v>
      </c>
      <c r="R2035" s="7">
        <v>0.0</v>
      </c>
      <c r="S2035" s="8">
        <v>0.0</v>
      </c>
      <c r="T2035" s="8">
        <v>0.0</v>
      </c>
      <c r="U2035" s="7">
        <v>0.0</v>
      </c>
    </row>
    <row r="2036">
      <c r="A2036" s="1" t="s">
        <v>1116</v>
      </c>
      <c r="B2036" s="2">
        <v>0.74659486</v>
      </c>
      <c r="C2036" s="2">
        <v>-0.9645401</v>
      </c>
      <c r="D2036" s="2">
        <v>-0.0865928</v>
      </c>
      <c r="E2036" s="2">
        <v>-0.5383354</v>
      </c>
      <c r="F2036" s="2">
        <v>0.11133307</v>
      </c>
      <c r="G2036" s="2">
        <v>0.84153811</v>
      </c>
      <c r="H2036" s="2">
        <v>-0.2350776</v>
      </c>
      <c r="I2036" s="2">
        <v>1.56872159</v>
      </c>
      <c r="J2036" s="2">
        <v>-0.9038278</v>
      </c>
      <c r="K2036" s="2">
        <v>0.0370662</v>
      </c>
      <c r="L2036" s="2">
        <v>1.54677035</v>
      </c>
      <c r="M2036" s="2">
        <v>-0.5543362</v>
      </c>
      <c r="N2036" s="2">
        <v>1.35117311</v>
      </c>
      <c r="O2036" s="2">
        <v>0.69630759</v>
      </c>
      <c r="P2036" s="2">
        <v>0.0</v>
      </c>
      <c r="Q2036" s="2">
        <v>0.0</v>
      </c>
      <c r="R2036" s="7">
        <v>0.0</v>
      </c>
      <c r="S2036" s="8">
        <v>0.0</v>
      </c>
      <c r="T2036" s="8">
        <v>0.0</v>
      </c>
      <c r="U2036" s="7">
        <v>0.0</v>
      </c>
    </row>
    <row r="2037">
      <c r="A2037" s="1" t="s">
        <v>1114</v>
      </c>
      <c r="B2037" s="2">
        <v>0.73462038</v>
      </c>
      <c r="C2037" s="2">
        <v>0.01106856</v>
      </c>
      <c r="D2037" s="2">
        <v>0.67761738</v>
      </c>
      <c r="E2037" s="2">
        <v>0.08657826</v>
      </c>
      <c r="F2037" s="2">
        <v>-1.7551266</v>
      </c>
      <c r="G2037" s="2">
        <v>0.71911761</v>
      </c>
      <c r="H2037" s="2">
        <v>-0.0903857</v>
      </c>
      <c r="I2037" s="2">
        <v>-1.3377787</v>
      </c>
      <c r="J2037" s="2">
        <v>0.88778755</v>
      </c>
      <c r="K2037" s="2">
        <v>-0.0751765</v>
      </c>
      <c r="L2037" s="2">
        <v>-0.8668202</v>
      </c>
      <c r="M2037" s="2">
        <v>-0.3568037</v>
      </c>
      <c r="N2037" s="2">
        <v>1.12159395</v>
      </c>
      <c r="O2037" s="2">
        <v>-0.9703652</v>
      </c>
      <c r="P2037" s="2">
        <v>0.0</v>
      </c>
      <c r="Q2037" s="2">
        <v>0.0</v>
      </c>
      <c r="R2037" s="7">
        <v>0.0</v>
      </c>
      <c r="S2037" s="8">
        <v>0.0</v>
      </c>
      <c r="T2037" s="8">
        <v>0.0</v>
      </c>
      <c r="U2037" s="7">
        <v>1.0</v>
      </c>
    </row>
    <row r="2038">
      <c r="A2038" s="1" t="s">
        <v>1293</v>
      </c>
      <c r="B2038" s="2">
        <v>0.71865441</v>
      </c>
      <c r="C2038" s="2">
        <v>-0.3293782</v>
      </c>
      <c r="D2038" s="2">
        <v>-1.0329127</v>
      </c>
      <c r="E2038" s="2">
        <v>0.60386788</v>
      </c>
      <c r="F2038" s="2">
        <v>-1.0423917</v>
      </c>
      <c r="G2038" s="2">
        <v>-0.4683612</v>
      </c>
      <c r="H2038" s="2">
        <v>0.06636386</v>
      </c>
      <c r="I2038" s="2">
        <v>-0.3689453</v>
      </c>
      <c r="J2038" s="2">
        <v>-0.9542958</v>
      </c>
      <c r="K2038" s="2">
        <v>-0.5016989</v>
      </c>
      <c r="L2038" s="2">
        <v>-0.0462621</v>
      </c>
      <c r="M2038" s="2">
        <v>-0.7040941</v>
      </c>
      <c r="N2038" s="2">
        <v>-2.6706391</v>
      </c>
      <c r="O2038" s="2">
        <v>-0.4465463</v>
      </c>
      <c r="P2038" s="2">
        <v>0.0</v>
      </c>
      <c r="Q2038" s="2">
        <v>0.0</v>
      </c>
      <c r="R2038" s="7">
        <v>0.0</v>
      </c>
      <c r="S2038" s="8">
        <v>0.0</v>
      </c>
      <c r="T2038" s="8">
        <v>0.0</v>
      </c>
      <c r="U2038" s="7">
        <v>1.0</v>
      </c>
    </row>
    <row r="2039">
      <c r="A2039" s="1" t="s">
        <v>1118</v>
      </c>
      <c r="B2039" s="2">
        <v>0.71665866</v>
      </c>
      <c r="C2039" s="2">
        <v>0.49379161</v>
      </c>
      <c r="D2039" s="2">
        <v>-0.1776477</v>
      </c>
      <c r="E2039" s="2">
        <v>0.14212614</v>
      </c>
      <c r="F2039" s="2">
        <v>0.16377511</v>
      </c>
      <c r="G2039" s="2">
        <v>0.5518096</v>
      </c>
      <c r="H2039" s="2">
        <v>-1.2358633</v>
      </c>
      <c r="I2039" s="2">
        <v>0.72099233</v>
      </c>
      <c r="J2039" s="2">
        <v>-0.2603603</v>
      </c>
      <c r="K2039" s="2">
        <v>1.02480216</v>
      </c>
      <c r="L2039" s="2">
        <v>-0.6930493</v>
      </c>
      <c r="M2039" s="2">
        <v>0.54675679</v>
      </c>
      <c r="N2039" s="2">
        <v>3.37993805</v>
      </c>
      <c r="O2039" s="2">
        <v>0.79720169</v>
      </c>
      <c r="P2039" s="2">
        <v>0.0</v>
      </c>
      <c r="Q2039" s="2">
        <v>0.0</v>
      </c>
      <c r="R2039" s="7">
        <v>0.0</v>
      </c>
      <c r="S2039" s="8">
        <v>0.0</v>
      </c>
      <c r="T2039" s="8">
        <v>0.0</v>
      </c>
      <c r="U2039" s="7">
        <v>0.0</v>
      </c>
    </row>
    <row r="2040">
      <c r="A2040" s="1" t="s">
        <v>1137</v>
      </c>
      <c r="B2040" s="2">
        <v>0.69470545</v>
      </c>
      <c r="C2040" s="2">
        <v>-0.4183009</v>
      </c>
      <c r="D2040" s="2">
        <v>-0.1597619</v>
      </c>
      <c r="E2040" s="2">
        <v>0.47888516</v>
      </c>
      <c r="F2040" s="2">
        <v>1.63453583</v>
      </c>
      <c r="G2040" s="2">
        <v>0.13557991</v>
      </c>
      <c r="H2040" s="2">
        <v>-1.1152867</v>
      </c>
      <c r="I2040" s="2">
        <v>0.59988815</v>
      </c>
      <c r="J2040" s="2">
        <v>1.25368082</v>
      </c>
      <c r="K2040" s="2">
        <v>0.74419535</v>
      </c>
      <c r="L2040" s="2">
        <v>-0.3435169</v>
      </c>
      <c r="M2040" s="2">
        <v>0.00674904</v>
      </c>
      <c r="N2040" s="2">
        <v>6.87277279</v>
      </c>
      <c r="O2040" s="2">
        <v>1.04723505</v>
      </c>
      <c r="P2040" s="2">
        <v>0.0</v>
      </c>
      <c r="Q2040" s="2">
        <v>0.0</v>
      </c>
      <c r="R2040" s="7">
        <v>0.0</v>
      </c>
      <c r="S2040" s="8">
        <v>0.0</v>
      </c>
      <c r="T2040" s="8">
        <v>0.0</v>
      </c>
      <c r="U2040" s="7">
        <v>0.0</v>
      </c>
    </row>
    <row r="2041">
      <c r="A2041" s="1" t="s">
        <v>1128</v>
      </c>
      <c r="B2041" s="2">
        <v>0.62086283</v>
      </c>
      <c r="C2041" s="2">
        <v>-0.049907</v>
      </c>
      <c r="D2041" s="2">
        <v>-0.3776431</v>
      </c>
      <c r="E2041" s="2">
        <v>0.32960023</v>
      </c>
      <c r="F2041" s="2">
        <v>-0.2366913</v>
      </c>
      <c r="G2041" s="2">
        <v>0.20903221</v>
      </c>
      <c r="H2041" s="2">
        <v>-0.2712506</v>
      </c>
      <c r="I2041" s="2">
        <v>1.56872159</v>
      </c>
      <c r="J2041" s="2">
        <v>-0.5127005</v>
      </c>
      <c r="K2041" s="2">
        <v>0.75541963</v>
      </c>
      <c r="L2041" s="2">
        <v>0.14910375</v>
      </c>
      <c r="M2041" s="2">
        <v>-0.5490639</v>
      </c>
      <c r="N2041" s="2">
        <v>2.85890932</v>
      </c>
      <c r="O2041" s="2">
        <v>0.66505889</v>
      </c>
      <c r="P2041" s="2">
        <v>0.0</v>
      </c>
      <c r="Q2041" s="2">
        <v>0.0</v>
      </c>
      <c r="R2041" s="7">
        <v>0.0</v>
      </c>
      <c r="S2041" s="8">
        <v>0.0</v>
      </c>
      <c r="T2041" s="8">
        <v>0.0</v>
      </c>
      <c r="U2041" s="7">
        <v>0.0</v>
      </c>
    </row>
    <row r="2042">
      <c r="A2042" s="1" t="s">
        <v>1125</v>
      </c>
      <c r="B2042" s="2">
        <v>0.58094789</v>
      </c>
      <c r="C2042" s="2">
        <v>-0.0854761</v>
      </c>
      <c r="D2042" s="2">
        <v>-0.4052848</v>
      </c>
      <c r="E2042" s="2">
        <v>0.51707432</v>
      </c>
      <c r="F2042" s="2">
        <v>0.25912426</v>
      </c>
      <c r="G2042" s="2">
        <v>-0.741767</v>
      </c>
      <c r="H2042" s="2">
        <v>0.39192064</v>
      </c>
      <c r="I2042" s="2">
        <v>-0.853362</v>
      </c>
      <c r="J2042" s="2">
        <v>-0.0711052</v>
      </c>
      <c r="K2042" s="2">
        <v>-0.1200736</v>
      </c>
      <c r="L2042" s="2">
        <v>-0.02676</v>
      </c>
      <c r="M2042" s="2">
        <v>0.20690842</v>
      </c>
      <c r="N2042" s="2">
        <v>1.51854909</v>
      </c>
      <c r="O2042" s="2">
        <v>0.16343537</v>
      </c>
      <c r="P2042" s="2">
        <v>0.0</v>
      </c>
      <c r="Q2042" s="2">
        <v>0.0</v>
      </c>
      <c r="R2042" s="7">
        <v>0.0</v>
      </c>
      <c r="S2042" s="8">
        <v>0.0</v>
      </c>
      <c r="T2042" s="8">
        <v>0.0</v>
      </c>
      <c r="U2042" s="7">
        <v>1.0</v>
      </c>
    </row>
    <row r="2043">
      <c r="A2043" s="1" t="s">
        <v>1113</v>
      </c>
      <c r="B2043" s="2">
        <v>0.52905848</v>
      </c>
      <c r="C2043" s="2">
        <v>0.24734879</v>
      </c>
      <c r="D2043" s="2">
        <v>0.57030275</v>
      </c>
      <c r="E2043" s="2">
        <v>0.1143522</v>
      </c>
      <c r="F2043" s="2">
        <v>-0.2247727</v>
      </c>
      <c r="G2043" s="2">
        <v>-0.0480508</v>
      </c>
      <c r="H2043" s="2">
        <v>-0.2712506</v>
      </c>
      <c r="I2043" s="2">
        <v>1.32651323</v>
      </c>
      <c r="J2043" s="2">
        <v>-0.6136366</v>
      </c>
      <c r="K2043" s="2">
        <v>0.45236427</v>
      </c>
      <c r="L2043" s="2">
        <v>-0.02676</v>
      </c>
      <c r="M2043" s="2">
        <v>0.20690842</v>
      </c>
      <c r="N2043" s="2">
        <v>2.87838621</v>
      </c>
      <c r="O2043" s="2">
        <v>0.65322316</v>
      </c>
      <c r="P2043" s="2">
        <v>0.0</v>
      </c>
      <c r="Q2043" s="2">
        <v>0.0</v>
      </c>
      <c r="R2043" s="7">
        <v>0.0</v>
      </c>
      <c r="S2043" s="8">
        <v>0.0</v>
      </c>
      <c r="T2043" s="8">
        <v>1.0</v>
      </c>
      <c r="U2043" s="7">
        <v>1.0</v>
      </c>
    </row>
    <row r="2044">
      <c r="A2044" s="1" t="s">
        <v>1131</v>
      </c>
      <c r="B2044" s="2">
        <v>0.51309251</v>
      </c>
      <c r="C2044" s="2">
        <v>-0.0270412</v>
      </c>
      <c r="D2044" s="2">
        <v>0.53778317</v>
      </c>
      <c r="E2044" s="2">
        <v>0.08657826</v>
      </c>
      <c r="F2044" s="2">
        <v>1.90866465</v>
      </c>
      <c r="G2044" s="2">
        <v>1.21696097</v>
      </c>
      <c r="H2044" s="2">
        <v>-1.2238056</v>
      </c>
      <c r="I2044" s="2">
        <v>0.23657561</v>
      </c>
      <c r="J2044" s="2">
        <v>1.05180867</v>
      </c>
      <c r="K2044" s="2">
        <v>1.44010023</v>
      </c>
      <c r="L2044" s="2">
        <v>1.18100832</v>
      </c>
      <c r="M2044" s="2">
        <v>0.91071253</v>
      </c>
      <c r="N2044" s="2">
        <v>10.0402992</v>
      </c>
      <c r="O2044" s="2">
        <v>1.75537545</v>
      </c>
      <c r="P2044" s="2">
        <v>0.0</v>
      </c>
      <c r="Q2044" s="2">
        <v>0.0</v>
      </c>
      <c r="R2044" s="7">
        <v>0.0</v>
      </c>
      <c r="S2044" s="8">
        <v>0.0</v>
      </c>
      <c r="T2044" s="8">
        <v>0.0</v>
      </c>
      <c r="U2044" s="7">
        <v>0.0</v>
      </c>
    </row>
    <row r="2045">
      <c r="A2045" s="1" t="s">
        <v>1123</v>
      </c>
      <c r="B2045" s="2">
        <v>0.49712654</v>
      </c>
      <c r="C2045" s="2">
        <v>-0.8908613</v>
      </c>
      <c r="D2045" s="2">
        <v>-0.0914708</v>
      </c>
      <c r="E2045" s="2">
        <v>0.23586318</v>
      </c>
      <c r="F2045" s="2">
        <v>-0.3034358</v>
      </c>
      <c r="G2045" s="2">
        <v>0.08253103</v>
      </c>
      <c r="H2045" s="2">
        <v>0.10253683</v>
      </c>
      <c r="I2045" s="2">
        <v>-0.6111537</v>
      </c>
      <c r="J2045" s="2">
        <v>-1.4211252</v>
      </c>
      <c r="K2045" s="2">
        <v>0.17175747</v>
      </c>
      <c r="L2045" s="2">
        <v>-0.7570267</v>
      </c>
      <c r="M2045" s="2">
        <v>-0.0431733</v>
      </c>
      <c r="N2045" s="2">
        <v>-3.101509</v>
      </c>
      <c r="O2045" s="2">
        <v>-0.3343949</v>
      </c>
      <c r="P2045" s="2">
        <v>0.0</v>
      </c>
      <c r="Q2045" s="2">
        <v>0.0</v>
      </c>
      <c r="R2045" s="7">
        <v>0.0</v>
      </c>
      <c r="S2045" s="8">
        <v>0.0</v>
      </c>
      <c r="T2045" s="8">
        <v>0.0</v>
      </c>
      <c r="U2045" s="7">
        <v>0.0</v>
      </c>
    </row>
    <row r="2046">
      <c r="A2046" s="1" t="s">
        <v>1257</v>
      </c>
      <c r="B2046" s="2">
        <v>0.41729668</v>
      </c>
      <c r="C2046" s="2">
        <v>0.67417759</v>
      </c>
      <c r="D2046" s="2">
        <v>-0.1435021</v>
      </c>
      <c r="E2046" s="2">
        <v>1.4475013</v>
      </c>
      <c r="F2046" s="2">
        <v>0.35685715</v>
      </c>
      <c r="G2046" s="2">
        <v>1.53117358</v>
      </c>
      <c r="H2046" s="2">
        <v>-1.175575</v>
      </c>
      <c r="I2046" s="2">
        <v>0.84209651</v>
      </c>
      <c r="J2046" s="2">
        <v>0.23170306</v>
      </c>
      <c r="K2046" s="2">
        <v>0.38501864</v>
      </c>
      <c r="L2046" s="2">
        <v>1.07329053</v>
      </c>
      <c r="M2046" s="2">
        <v>0.77911933</v>
      </c>
      <c r="N2046" s="2">
        <v>9.65670565</v>
      </c>
      <c r="O2046" s="2">
        <v>1.39032855</v>
      </c>
      <c r="P2046" s="2">
        <v>0.0</v>
      </c>
      <c r="Q2046" s="2">
        <v>0.0</v>
      </c>
      <c r="R2046" s="7">
        <v>0.0</v>
      </c>
      <c r="S2046" s="8">
        <v>0.0</v>
      </c>
      <c r="T2046" s="8">
        <v>0.0</v>
      </c>
      <c r="U2046" s="7">
        <v>0.0</v>
      </c>
    </row>
    <row r="2047">
      <c r="A2047" s="1" t="s">
        <v>1135</v>
      </c>
      <c r="B2047" s="2">
        <v>0.34145831</v>
      </c>
      <c r="C2047" s="2">
        <v>-0.2048865</v>
      </c>
      <c r="D2047" s="2">
        <v>1.52150059</v>
      </c>
      <c r="E2047" s="2">
        <v>-1.1458903</v>
      </c>
      <c r="F2047" s="2">
        <v>-0.1365747</v>
      </c>
      <c r="G2047" s="2">
        <v>0.19270948</v>
      </c>
      <c r="H2047" s="2">
        <v>-0.3194812</v>
      </c>
      <c r="I2047" s="2">
        <v>-1.9432996</v>
      </c>
      <c r="J2047" s="2">
        <v>-1.206636</v>
      </c>
      <c r="K2047" s="2">
        <v>-0.0078309</v>
      </c>
      <c r="L2047" s="2">
        <v>-0.02676</v>
      </c>
      <c r="M2047" s="2">
        <v>-0.2965319</v>
      </c>
      <c r="N2047" s="2">
        <v>-5.4747776</v>
      </c>
      <c r="O2047" s="2">
        <v>-0.7340414</v>
      </c>
      <c r="P2047" s="2">
        <v>0.0</v>
      </c>
      <c r="Q2047" s="2">
        <v>0.0</v>
      </c>
      <c r="R2047" s="7">
        <v>0.0</v>
      </c>
      <c r="S2047" s="8">
        <v>0.0</v>
      </c>
      <c r="T2047" s="8">
        <v>0.0</v>
      </c>
      <c r="U2047" s="7">
        <v>0.0</v>
      </c>
    </row>
    <row r="2048">
      <c r="A2048" s="1" t="s">
        <v>1154</v>
      </c>
      <c r="B2048" s="2">
        <v>0.34145831</v>
      </c>
      <c r="C2048" s="2">
        <v>-0.1185045</v>
      </c>
      <c r="D2048" s="2">
        <v>-1.1158377</v>
      </c>
      <c r="E2048" s="2">
        <v>1.82939297</v>
      </c>
      <c r="F2048" s="2">
        <v>-2.7086182</v>
      </c>
      <c r="G2048" s="2">
        <v>-0.0766156</v>
      </c>
      <c r="H2048" s="2">
        <v>0.6933621</v>
      </c>
      <c r="I2048" s="2">
        <v>-0.0056328</v>
      </c>
      <c r="J2048" s="2">
        <v>0.13076699</v>
      </c>
      <c r="K2048" s="2">
        <v>-1.0404639</v>
      </c>
      <c r="L2048" s="2">
        <v>1.17561805</v>
      </c>
      <c r="M2048" s="2">
        <v>-0.8150806</v>
      </c>
      <c r="N2048" s="2">
        <v>1.84761821</v>
      </c>
      <c r="O2048" s="2">
        <v>-0.6373222</v>
      </c>
      <c r="P2048" s="2">
        <v>0.0</v>
      </c>
      <c r="Q2048" s="2">
        <v>0.0</v>
      </c>
      <c r="R2048" s="7">
        <v>0.0</v>
      </c>
      <c r="S2048" s="8">
        <v>0.0</v>
      </c>
      <c r="T2048" s="8">
        <v>0.0</v>
      </c>
      <c r="U2048" s="7">
        <v>0.0</v>
      </c>
    </row>
    <row r="2049">
      <c r="A2049" s="1" t="s">
        <v>1227</v>
      </c>
      <c r="B2049" s="2">
        <v>0.3155136</v>
      </c>
      <c r="C2049" s="2">
        <v>1.76919671</v>
      </c>
      <c r="D2049" s="2">
        <v>-0.1743957</v>
      </c>
      <c r="E2049" s="2">
        <v>-0.934114</v>
      </c>
      <c r="F2049" s="2">
        <v>-2.9684446</v>
      </c>
      <c r="G2049" s="2">
        <v>-0.7172829</v>
      </c>
      <c r="H2049" s="2">
        <v>0.92245761</v>
      </c>
      <c r="I2049" s="2">
        <v>0.59988815</v>
      </c>
      <c r="J2049" s="2">
        <v>-2.2159968</v>
      </c>
      <c r="K2049" s="2">
        <v>-1.3659678</v>
      </c>
      <c r="L2049" s="2">
        <v>-0.7155648</v>
      </c>
      <c r="M2049" s="2">
        <v>-0.7217918</v>
      </c>
      <c r="N2049" s="2">
        <v>-9.192643</v>
      </c>
      <c r="O2049" s="2">
        <v>-1.3188068</v>
      </c>
      <c r="P2049" s="2">
        <v>0.0</v>
      </c>
      <c r="Q2049" s="2">
        <v>0.0</v>
      </c>
      <c r="R2049" s="7">
        <v>0.0</v>
      </c>
      <c r="S2049" s="8">
        <v>0.0</v>
      </c>
      <c r="T2049" s="8">
        <v>0.0</v>
      </c>
      <c r="U2049" s="7">
        <v>0.0</v>
      </c>
    </row>
    <row r="2050">
      <c r="A2050" s="1" t="s">
        <v>1129</v>
      </c>
      <c r="B2050" s="2">
        <v>0.31351786</v>
      </c>
      <c r="C2050" s="2">
        <v>-1.1703326</v>
      </c>
      <c r="D2050" s="2">
        <v>-0.8833227</v>
      </c>
      <c r="E2050" s="2">
        <v>-0.1807459</v>
      </c>
      <c r="F2050" s="2">
        <v>-0.7134371</v>
      </c>
      <c r="G2050" s="2">
        <v>-1.4558866</v>
      </c>
      <c r="H2050" s="2">
        <v>1.48916756</v>
      </c>
      <c r="I2050" s="2">
        <v>-0.2478411</v>
      </c>
      <c r="J2050" s="2">
        <v>0.20646905</v>
      </c>
      <c r="K2050" s="2">
        <v>-1.0292397</v>
      </c>
      <c r="L2050" s="2">
        <v>0.19669793</v>
      </c>
      <c r="M2050" s="2">
        <v>0.22942911</v>
      </c>
      <c r="N2050" s="2">
        <v>-2.6831382</v>
      </c>
      <c r="O2050" s="2">
        <v>-0.5514208</v>
      </c>
      <c r="P2050" s="2">
        <v>0.0</v>
      </c>
      <c r="Q2050" s="2">
        <v>0.0</v>
      </c>
      <c r="R2050" s="7">
        <v>0.0</v>
      </c>
      <c r="S2050" s="8">
        <v>0.0</v>
      </c>
      <c r="T2050" s="8">
        <v>1.0</v>
      </c>
      <c r="U2050" s="7">
        <v>1.0</v>
      </c>
    </row>
    <row r="2051">
      <c r="A2051" s="1" t="s">
        <v>1143</v>
      </c>
      <c r="B2051" s="2">
        <v>0.24366673</v>
      </c>
      <c r="C2051" s="2">
        <v>-0.1693174</v>
      </c>
      <c r="D2051" s="2">
        <v>-0.3418716</v>
      </c>
      <c r="E2051" s="2">
        <v>0.36431766</v>
      </c>
      <c r="F2051" s="2">
        <v>0.69057919</v>
      </c>
      <c r="G2051" s="2">
        <v>0.71503693</v>
      </c>
      <c r="H2051" s="2">
        <v>-0.3435965</v>
      </c>
      <c r="I2051" s="2">
        <v>-0.1267369</v>
      </c>
      <c r="J2051" s="2">
        <v>1.11489372</v>
      </c>
      <c r="K2051" s="2">
        <v>0.44114</v>
      </c>
      <c r="L2051" s="2">
        <v>1.45561614</v>
      </c>
      <c r="M2051" s="2">
        <v>0.54394598</v>
      </c>
      <c r="N2051" s="2">
        <v>6.73637754</v>
      </c>
      <c r="O2051" s="2">
        <v>0.92777148</v>
      </c>
      <c r="P2051" s="2">
        <v>0.0</v>
      </c>
      <c r="Q2051" s="2">
        <v>0.0</v>
      </c>
      <c r="R2051" s="7">
        <v>0.0</v>
      </c>
      <c r="S2051" s="8">
        <v>0.0</v>
      </c>
      <c r="T2051" s="8">
        <v>0.0</v>
      </c>
      <c r="U2051" s="7">
        <v>0.0</v>
      </c>
    </row>
    <row r="2052">
      <c r="A2052" s="1" t="s">
        <v>1122</v>
      </c>
      <c r="B2052" s="2">
        <v>0.23568374</v>
      </c>
      <c r="C2052" s="2">
        <v>0.80120997</v>
      </c>
      <c r="D2052" s="2">
        <v>0.47436998</v>
      </c>
      <c r="E2052" s="2">
        <v>0.60039614</v>
      </c>
      <c r="F2052" s="2">
        <v>-0.4989015</v>
      </c>
      <c r="G2052" s="2">
        <v>-0.097019</v>
      </c>
      <c r="H2052" s="2">
        <v>0.00607556</v>
      </c>
      <c r="I2052" s="2">
        <v>-0.4900495</v>
      </c>
      <c r="J2052" s="2">
        <v>-1.6356143</v>
      </c>
      <c r="K2052" s="2">
        <v>0.29522446</v>
      </c>
      <c r="L2052" s="2">
        <v>0.50847712</v>
      </c>
      <c r="M2052" s="2">
        <v>-0.0031823</v>
      </c>
      <c r="N2052" s="2">
        <v>-0.0669823</v>
      </c>
      <c r="O2052" s="2">
        <v>0.22263048</v>
      </c>
      <c r="P2052" s="2">
        <v>0.0</v>
      </c>
      <c r="Q2052" s="2">
        <v>0.0</v>
      </c>
      <c r="R2052" s="7">
        <v>0.0</v>
      </c>
      <c r="S2052" s="8">
        <v>1.0</v>
      </c>
      <c r="T2052" s="8">
        <v>1.0</v>
      </c>
      <c r="U2052" s="7">
        <v>1.0</v>
      </c>
    </row>
    <row r="2053">
      <c r="A2053" s="1" t="s">
        <v>1133</v>
      </c>
      <c r="B2053" s="2">
        <v>0.233688</v>
      </c>
      <c r="C2053" s="2">
        <v>0.71482795</v>
      </c>
      <c r="D2053" s="2">
        <v>-0.7662522</v>
      </c>
      <c r="E2053" s="2">
        <v>-0.732753</v>
      </c>
      <c r="F2053" s="2">
        <v>-1.9053016</v>
      </c>
      <c r="G2053" s="2">
        <v>-1.4722093</v>
      </c>
      <c r="H2053" s="2">
        <v>1.23595673</v>
      </c>
      <c r="I2053" s="2">
        <v>-0.9744662</v>
      </c>
      <c r="J2053" s="2">
        <v>-2.0393586</v>
      </c>
      <c r="K2053" s="2">
        <v>-0.8047542</v>
      </c>
      <c r="L2053" s="2">
        <v>-0.4951714</v>
      </c>
      <c r="M2053" s="2">
        <v>0.15912062</v>
      </c>
      <c r="N2053" s="2">
        <v>-9.5177852</v>
      </c>
      <c r="O2053" s="2">
        <v>-1.0989507</v>
      </c>
      <c r="P2053" s="2">
        <v>0.0</v>
      </c>
      <c r="Q2053" s="2">
        <v>0.0</v>
      </c>
      <c r="R2053" s="7">
        <v>0.0</v>
      </c>
      <c r="S2053" s="8">
        <v>0.0</v>
      </c>
      <c r="T2053" s="8">
        <v>0.0</v>
      </c>
      <c r="U2053" s="7">
        <v>0.0</v>
      </c>
    </row>
    <row r="2054">
      <c r="A2054" s="1" t="s">
        <v>1141</v>
      </c>
      <c r="B2054" s="2">
        <v>0.2296965</v>
      </c>
      <c r="C2054" s="2">
        <v>1.08068121</v>
      </c>
      <c r="D2054" s="2">
        <v>0.92314024</v>
      </c>
      <c r="E2054" s="2">
        <v>0.98228781</v>
      </c>
      <c r="F2054" s="2">
        <v>-0.222389</v>
      </c>
      <c r="G2054" s="2">
        <v>0.89866768</v>
      </c>
      <c r="H2054" s="2">
        <v>-0.7897299</v>
      </c>
      <c r="I2054" s="2">
        <v>0.23657561</v>
      </c>
      <c r="J2054" s="2">
        <v>-0.2351263</v>
      </c>
      <c r="K2054" s="2">
        <v>0.59827981</v>
      </c>
      <c r="L2054" s="2">
        <v>1.03865993</v>
      </c>
      <c r="M2054" s="2">
        <v>1.51446158</v>
      </c>
      <c r="N2054" s="2">
        <v>7.95290366</v>
      </c>
      <c r="O2054" s="2">
        <v>1.19178844</v>
      </c>
      <c r="P2054" s="2">
        <v>0.0</v>
      </c>
      <c r="Q2054" s="2">
        <v>0.0</v>
      </c>
      <c r="R2054" s="7">
        <v>0.0</v>
      </c>
      <c r="S2054" s="8">
        <v>0.0</v>
      </c>
      <c r="T2054" s="8">
        <v>0.0</v>
      </c>
      <c r="U2054" s="7">
        <v>0.0</v>
      </c>
    </row>
    <row r="2055">
      <c r="A2055" s="1" t="s">
        <v>1290</v>
      </c>
      <c r="B2055" s="2">
        <v>0.22770076</v>
      </c>
      <c r="C2055" s="2">
        <v>-0.1693174</v>
      </c>
      <c r="D2055" s="2">
        <v>-1.6215172</v>
      </c>
      <c r="E2055" s="2">
        <v>-0.4064092</v>
      </c>
      <c r="F2055" s="2">
        <v>1.18877853</v>
      </c>
      <c r="G2055" s="2">
        <v>-1.2763365</v>
      </c>
      <c r="H2055" s="2">
        <v>-0.0903857</v>
      </c>
      <c r="I2055" s="2">
        <v>-0.2478411</v>
      </c>
      <c r="J2055" s="2">
        <v>0.8120855</v>
      </c>
      <c r="K2055" s="2">
        <v>-0.8496513</v>
      </c>
      <c r="L2055" s="2">
        <v>-0.5231783</v>
      </c>
      <c r="M2055" s="2">
        <v>-0.4623579</v>
      </c>
      <c r="N2055" s="2">
        <v>-2.7605566</v>
      </c>
      <c r="O2055" s="2">
        <v>-0.150942</v>
      </c>
      <c r="P2055" s="2">
        <v>0.0</v>
      </c>
      <c r="Q2055" s="2">
        <v>0.0</v>
      </c>
      <c r="R2055" s="7">
        <v>0.0</v>
      </c>
      <c r="S2055" s="8">
        <v>0.0</v>
      </c>
      <c r="T2055" s="8">
        <v>0.0</v>
      </c>
      <c r="U2055" s="7">
        <v>0.0</v>
      </c>
    </row>
    <row r="2056">
      <c r="A2056" s="1" t="s">
        <v>1121</v>
      </c>
      <c r="B2056" s="2">
        <v>0.21373053</v>
      </c>
      <c r="C2056" s="2">
        <v>1.79206254</v>
      </c>
      <c r="D2056" s="2">
        <v>-0.7873899</v>
      </c>
      <c r="E2056" s="2">
        <v>-0.0071588</v>
      </c>
      <c r="F2056" s="2">
        <v>-1.5715795</v>
      </c>
      <c r="G2056" s="2">
        <v>-0.2071975</v>
      </c>
      <c r="H2056" s="2">
        <v>-0.150674</v>
      </c>
      <c r="I2056" s="2">
        <v>1.56872159</v>
      </c>
      <c r="J2056" s="2">
        <v>-1.5472953</v>
      </c>
      <c r="K2056" s="2">
        <v>0.27277592</v>
      </c>
      <c r="L2056" s="2">
        <v>-0.5491579</v>
      </c>
      <c r="M2056" s="2">
        <v>0.61236238</v>
      </c>
      <c r="N2056" s="2">
        <v>-1.4913723</v>
      </c>
      <c r="O2056" s="2">
        <v>0.30269257</v>
      </c>
      <c r="P2056" s="2">
        <v>0.0</v>
      </c>
      <c r="Q2056" s="2">
        <v>0.0</v>
      </c>
      <c r="R2056" s="7">
        <v>0.0</v>
      </c>
      <c r="S2056" s="8">
        <v>0.0</v>
      </c>
      <c r="T2056" s="8">
        <v>0.0</v>
      </c>
      <c r="U2056" s="7">
        <v>1.0</v>
      </c>
    </row>
    <row r="2057">
      <c r="A2057" s="1" t="s">
        <v>1140</v>
      </c>
      <c r="B2057" s="2">
        <v>0.19776456</v>
      </c>
      <c r="C2057" s="2">
        <v>-0.7968574</v>
      </c>
      <c r="D2057" s="2">
        <v>0.27274856</v>
      </c>
      <c r="E2057" s="2">
        <v>1.07602486</v>
      </c>
      <c r="F2057" s="2">
        <v>1.5582565</v>
      </c>
      <c r="G2057" s="2">
        <v>1.77193389</v>
      </c>
      <c r="H2057" s="2">
        <v>-1.0911714</v>
      </c>
      <c r="I2057" s="2">
        <v>0.23657561</v>
      </c>
      <c r="J2057" s="2">
        <v>1.41770195</v>
      </c>
      <c r="K2057" s="2">
        <v>0.68807399</v>
      </c>
      <c r="L2057" s="2">
        <v>0.42765262</v>
      </c>
      <c r="M2057" s="2">
        <v>1.58948762</v>
      </c>
      <c r="N2057" s="2">
        <v>10.7754598</v>
      </c>
      <c r="O2057" s="2">
        <v>1.38664216</v>
      </c>
      <c r="P2057" s="2">
        <v>0.0</v>
      </c>
      <c r="Q2057" s="2">
        <v>0.0</v>
      </c>
      <c r="R2057" s="7">
        <v>0.0</v>
      </c>
      <c r="S2057" s="8">
        <v>0.0</v>
      </c>
      <c r="T2057" s="8">
        <v>0.0</v>
      </c>
      <c r="U2057" s="7">
        <v>0.0</v>
      </c>
    </row>
    <row r="2058">
      <c r="A2058" s="1" t="s">
        <v>1254</v>
      </c>
      <c r="B2058" s="2">
        <v>0.16782836</v>
      </c>
      <c r="C2058" s="2">
        <v>0.08982863</v>
      </c>
      <c r="D2058" s="2">
        <v>-0.5256072</v>
      </c>
      <c r="E2058" s="2">
        <v>0.01714341</v>
      </c>
      <c r="F2058" s="2">
        <v>-0.4035524</v>
      </c>
      <c r="G2058" s="2">
        <v>-0.1215031</v>
      </c>
      <c r="H2058" s="2">
        <v>-0.2712506</v>
      </c>
      <c r="I2058" s="2">
        <v>-0.3689453</v>
      </c>
      <c r="J2058" s="2">
        <v>0.45880923</v>
      </c>
      <c r="K2058" s="2">
        <v>-0.6476144</v>
      </c>
      <c r="L2058" s="2">
        <v>0.83699249</v>
      </c>
      <c r="M2058" s="2">
        <v>1.03363419</v>
      </c>
      <c r="N2058" s="2">
        <v>1.08594438</v>
      </c>
      <c r="O2058" s="2">
        <v>0.15436445</v>
      </c>
      <c r="P2058" s="2">
        <v>0.0</v>
      </c>
      <c r="Q2058" s="2">
        <v>0.0</v>
      </c>
      <c r="R2058" s="7">
        <v>0.0</v>
      </c>
      <c r="S2058" s="8">
        <v>0.0</v>
      </c>
      <c r="T2058" s="8">
        <v>0.0</v>
      </c>
      <c r="U2058" s="7">
        <v>0.0</v>
      </c>
    </row>
    <row r="2059">
      <c r="A2059" s="1" t="s">
        <v>1146</v>
      </c>
      <c r="B2059" s="2">
        <v>0.1438794</v>
      </c>
      <c r="C2059" s="2">
        <v>-0.0245005</v>
      </c>
      <c r="D2059" s="2">
        <v>0.5198974</v>
      </c>
      <c r="E2059" s="2">
        <v>-0.3265591</v>
      </c>
      <c r="F2059" s="2">
        <v>-0.0126208</v>
      </c>
      <c r="G2059" s="2">
        <v>0.51508345</v>
      </c>
      <c r="H2059" s="2">
        <v>0.37986298</v>
      </c>
      <c r="I2059" s="2">
        <v>-1.0955704</v>
      </c>
      <c r="J2059" s="2">
        <v>-0.2098923</v>
      </c>
      <c r="K2059" s="2">
        <v>0.31767301</v>
      </c>
      <c r="L2059" s="2">
        <v>-1.5681093</v>
      </c>
      <c r="M2059" s="2">
        <v>0.09137509</v>
      </c>
      <c r="N2059" s="2">
        <v>-1.6814532</v>
      </c>
      <c r="O2059" s="2">
        <v>-0.5812132</v>
      </c>
      <c r="P2059" s="2">
        <v>0.0</v>
      </c>
      <c r="Q2059" s="2">
        <v>0.0</v>
      </c>
      <c r="R2059" s="7">
        <v>0.0</v>
      </c>
      <c r="S2059" s="8">
        <v>0.0</v>
      </c>
      <c r="T2059" s="8">
        <v>0.0</v>
      </c>
      <c r="U2059" s="7">
        <v>0.0</v>
      </c>
    </row>
    <row r="2060">
      <c r="A2060" s="1" t="s">
        <v>1126</v>
      </c>
      <c r="B2060" s="2">
        <v>0.12591768</v>
      </c>
      <c r="C2060" s="2">
        <v>0.16604806</v>
      </c>
      <c r="D2060" s="2">
        <v>-0.0687071</v>
      </c>
      <c r="E2060" s="2">
        <v>0.6212266</v>
      </c>
      <c r="F2060" s="2">
        <v>1.15063886</v>
      </c>
      <c r="G2060" s="2">
        <v>0.95579724</v>
      </c>
      <c r="H2060" s="2">
        <v>-1.5734777</v>
      </c>
      <c r="I2060" s="2">
        <v>1.20540905</v>
      </c>
      <c r="J2060" s="2">
        <v>1.67004213</v>
      </c>
      <c r="K2060" s="2">
        <v>2.12478084</v>
      </c>
      <c r="L2060" s="2">
        <v>-0.02676</v>
      </c>
      <c r="M2060" s="2">
        <v>0.43052429</v>
      </c>
      <c r="N2060" s="2">
        <v>9.63515743</v>
      </c>
      <c r="O2060" s="2">
        <v>1.4911737</v>
      </c>
      <c r="P2060" s="2">
        <v>0.0</v>
      </c>
      <c r="Q2060" s="2">
        <v>0.0</v>
      </c>
      <c r="R2060" s="7">
        <v>0.0</v>
      </c>
      <c r="S2060" s="8">
        <v>0.0</v>
      </c>
      <c r="T2060" s="8">
        <v>1.0</v>
      </c>
      <c r="U2060" s="7">
        <v>1.0</v>
      </c>
    </row>
    <row r="2061">
      <c r="A2061" s="1" t="s">
        <v>1149</v>
      </c>
      <c r="B2061" s="2">
        <v>0.08999425</v>
      </c>
      <c r="C2061" s="2">
        <v>0.05680022</v>
      </c>
      <c r="D2061" s="2">
        <v>2.05807373</v>
      </c>
      <c r="E2061" s="2">
        <v>0.15948485</v>
      </c>
      <c r="F2061" s="2">
        <v>-0.0579117</v>
      </c>
      <c r="G2061" s="2">
        <v>0.20495153</v>
      </c>
      <c r="H2061" s="2">
        <v>-0.186847</v>
      </c>
      <c r="I2061" s="2">
        <v>-0.2478411</v>
      </c>
      <c r="J2061" s="2">
        <v>0.58497933</v>
      </c>
      <c r="K2061" s="2">
        <v>0.38501864</v>
      </c>
      <c r="L2061" s="2">
        <v>-0.0690957</v>
      </c>
      <c r="M2061" s="2">
        <v>-0.8267064</v>
      </c>
      <c r="N2061" s="2">
        <v>3.15509579</v>
      </c>
      <c r="O2061" s="2">
        <v>-0.1410196</v>
      </c>
      <c r="P2061" s="2">
        <v>0.0</v>
      </c>
      <c r="Q2061" s="2">
        <v>0.0</v>
      </c>
      <c r="R2061" s="7">
        <v>0.0</v>
      </c>
      <c r="S2061" s="8">
        <v>0.0</v>
      </c>
      <c r="T2061" s="8">
        <v>0.0</v>
      </c>
      <c r="U2061" s="7">
        <v>0.0</v>
      </c>
    </row>
    <row r="2062">
      <c r="A2062" s="1" t="s">
        <v>1151</v>
      </c>
      <c r="B2062" s="2">
        <v>0.0879985</v>
      </c>
      <c r="C2062" s="2">
        <v>-1.4371006</v>
      </c>
      <c r="D2062" s="2">
        <v>-0.4215446</v>
      </c>
      <c r="E2062" s="2">
        <v>-1.1875512</v>
      </c>
      <c r="F2062" s="2">
        <v>-1.2545436</v>
      </c>
      <c r="G2062" s="2">
        <v>0.40898569</v>
      </c>
      <c r="H2062" s="2">
        <v>0.80188103</v>
      </c>
      <c r="I2062" s="2">
        <v>-0.3689453</v>
      </c>
      <c r="J2062" s="2">
        <v>0.71114942</v>
      </c>
      <c r="K2062" s="2">
        <v>-0.4792503</v>
      </c>
      <c r="L2062" s="2">
        <v>-0.0298026</v>
      </c>
      <c r="M2062" s="2">
        <v>-0.5721379</v>
      </c>
      <c r="N2062" s="2">
        <v>-4.6350418</v>
      </c>
      <c r="O2062" s="2">
        <v>-1.1764583</v>
      </c>
      <c r="P2062" s="2">
        <v>0.0</v>
      </c>
      <c r="Q2062" s="2">
        <v>0.0</v>
      </c>
      <c r="R2062" s="7">
        <v>0.0</v>
      </c>
      <c r="S2062" s="8">
        <v>0.0</v>
      </c>
      <c r="T2062" s="8">
        <v>0.0</v>
      </c>
      <c r="U2062" s="7">
        <v>0.0</v>
      </c>
    </row>
    <row r="2063">
      <c r="A2063" s="1" t="s">
        <v>1124</v>
      </c>
      <c r="B2063" s="2">
        <v>0.07602402</v>
      </c>
      <c r="C2063" s="2">
        <v>0.82915709</v>
      </c>
      <c r="D2063" s="2">
        <v>0.02559972</v>
      </c>
      <c r="E2063" s="2">
        <v>-0.4932027</v>
      </c>
      <c r="F2063" s="2">
        <v>-0.3582615</v>
      </c>
      <c r="G2063" s="2">
        <v>0.37634022</v>
      </c>
      <c r="H2063" s="2">
        <v>-0.2833082</v>
      </c>
      <c r="I2063" s="2">
        <v>0.11547143</v>
      </c>
      <c r="J2063" s="2">
        <v>-1.3580401</v>
      </c>
      <c r="K2063" s="2">
        <v>0.3625701</v>
      </c>
      <c r="L2063" s="2">
        <v>0.87576963</v>
      </c>
      <c r="M2063" s="2">
        <v>-0.3485649</v>
      </c>
      <c r="N2063" s="2">
        <v>-2.1262415</v>
      </c>
      <c r="O2063" s="2">
        <v>0.19696425</v>
      </c>
      <c r="P2063" s="2">
        <v>0.0</v>
      </c>
      <c r="Q2063" s="2">
        <v>0.0</v>
      </c>
      <c r="R2063" s="7">
        <v>0.0</v>
      </c>
      <c r="S2063" s="8">
        <v>0.0</v>
      </c>
      <c r="T2063" s="8">
        <v>0.0</v>
      </c>
      <c r="U2063" s="7">
        <v>0.0</v>
      </c>
    </row>
    <row r="2064">
      <c r="A2064" s="1" t="s">
        <v>1229</v>
      </c>
      <c r="B2064" s="2">
        <v>0.07402827</v>
      </c>
      <c r="C2064" s="2">
        <v>0.41503153</v>
      </c>
      <c r="D2064" s="2">
        <v>1.53125647</v>
      </c>
      <c r="E2064" s="2">
        <v>0.88507902</v>
      </c>
      <c r="F2064" s="2">
        <v>-0.4369246</v>
      </c>
      <c r="G2064" s="2">
        <v>0.48243799</v>
      </c>
      <c r="H2064" s="2">
        <v>-0.2109623</v>
      </c>
      <c r="I2064" s="2">
        <v>0.35767979</v>
      </c>
      <c r="J2064" s="2">
        <v>-1.9888906</v>
      </c>
      <c r="K2064" s="2">
        <v>0.90133517</v>
      </c>
      <c r="L2064" s="2">
        <v>1.44476096</v>
      </c>
      <c r="M2064" s="2">
        <v>0.2129921</v>
      </c>
      <c r="N2064" s="2">
        <v>3.15460834</v>
      </c>
      <c r="O2064" s="2">
        <v>0.83205334</v>
      </c>
      <c r="P2064" s="2">
        <v>0.0</v>
      </c>
      <c r="Q2064" s="2">
        <v>0.0</v>
      </c>
      <c r="R2064" s="7">
        <v>0.0</v>
      </c>
      <c r="S2064" s="8">
        <v>0.0</v>
      </c>
      <c r="T2064" s="8">
        <v>0.0</v>
      </c>
      <c r="U2064" s="7">
        <v>0.0</v>
      </c>
    </row>
    <row r="2065">
      <c r="A2065" s="1" t="s">
        <v>1148</v>
      </c>
      <c r="B2065" s="2">
        <v>0.07203253</v>
      </c>
      <c r="C2065" s="2">
        <v>0.8723481</v>
      </c>
      <c r="D2065" s="2">
        <v>0.24022897</v>
      </c>
      <c r="E2065" s="2">
        <v>0.41639379</v>
      </c>
      <c r="F2065" s="2">
        <v>0.52371817</v>
      </c>
      <c r="G2065" s="2">
        <v>1.12718594</v>
      </c>
      <c r="H2065" s="2">
        <v>-0.7897299</v>
      </c>
      <c r="I2065" s="2">
        <v>0.96320069</v>
      </c>
      <c r="J2065" s="2">
        <v>0.04244792</v>
      </c>
      <c r="K2065" s="2">
        <v>0.2391031</v>
      </c>
      <c r="L2065" s="2">
        <v>-0.02676</v>
      </c>
      <c r="M2065" s="2">
        <v>0.8422327</v>
      </c>
      <c r="N2065" s="2">
        <v>5.33350572</v>
      </c>
      <c r="O2065" s="2">
        <v>0.90829784</v>
      </c>
      <c r="P2065" s="2">
        <v>0.0</v>
      </c>
      <c r="Q2065" s="2">
        <v>0.0</v>
      </c>
      <c r="R2065" s="7">
        <v>0.0</v>
      </c>
      <c r="S2065" s="8">
        <v>0.0</v>
      </c>
      <c r="T2065" s="8">
        <v>0.0</v>
      </c>
      <c r="U2065" s="7">
        <v>0.0</v>
      </c>
    </row>
    <row r="2066">
      <c r="A2066" s="1" t="s">
        <v>1261</v>
      </c>
      <c r="B2066" s="2">
        <v>0.03610909</v>
      </c>
      <c r="C2066" s="2">
        <v>-0.8375077</v>
      </c>
      <c r="D2066" s="2">
        <v>1.56052409</v>
      </c>
      <c r="E2066" s="2">
        <v>0.31571326</v>
      </c>
      <c r="F2066" s="2">
        <v>0.10656562</v>
      </c>
      <c r="G2066" s="2">
        <v>-0.0480508</v>
      </c>
      <c r="H2066" s="2">
        <v>-0.2833082</v>
      </c>
      <c r="I2066" s="2">
        <v>-0.4900495</v>
      </c>
      <c r="J2066" s="2">
        <v>1.29153185</v>
      </c>
      <c r="K2066" s="2">
        <v>0.19420601</v>
      </c>
      <c r="L2066" s="2">
        <v>1.23825926</v>
      </c>
      <c r="M2066" s="2">
        <v>1.00170524</v>
      </c>
      <c r="N2066" s="2">
        <v>5.92301805</v>
      </c>
      <c r="O2066" s="2">
        <v>0.46254282</v>
      </c>
      <c r="P2066" s="2">
        <v>0.0</v>
      </c>
      <c r="Q2066" s="2">
        <v>0.0</v>
      </c>
      <c r="R2066" s="7">
        <v>0.0</v>
      </c>
      <c r="S2066" s="8">
        <v>0.0</v>
      </c>
      <c r="T2066" s="8">
        <v>0.0</v>
      </c>
      <c r="U2066" s="7">
        <v>1.0</v>
      </c>
    </row>
    <row r="2067">
      <c r="A2067" s="1" t="s">
        <v>1155</v>
      </c>
      <c r="B2067" s="2">
        <v>1.8565E-4</v>
      </c>
      <c r="C2067" s="2">
        <v>-0.842589</v>
      </c>
      <c r="D2067" s="2">
        <v>0.28900835</v>
      </c>
      <c r="E2067" s="2">
        <v>0.85730508</v>
      </c>
      <c r="F2067" s="2">
        <v>0.29011274</v>
      </c>
      <c r="G2067" s="2">
        <v>0.71503693</v>
      </c>
      <c r="H2067" s="2">
        <v>-0.4641731</v>
      </c>
      <c r="I2067" s="2">
        <v>0.35767979</v>
      </c>
      <c r="J2067" s="2">
        <v>0.84993652</v>
      </c>
      <c r="K2067" s="2">
        <v>0.49726136</v>
      </c>
      <c r="L2067" s="2">
        <v>-0.5231783</v>
      </c>
      <c r="M2067" s="2">
        <v>0.73005566</v>
      </c>
      <c r="N2067" s="2">
        <v>4.89290708</v>
      </c>
      <c r="O2067" s="2">
        <v>0.38634873</v>
      </c>
      <c r="P2067" s="2">
        <v>0.0</v>
      </c>
      <c r="Q2067" s="2">
        <v>0.0</v>
      </c>
      <c r="R2067" s="7">
        <v>0.0</v>
      </c>
      <c r="S2067" s="8">
        <v>0.0</v>
      </c>
      <c r="T2067" s="8">
        <v>0.0</v>
      </c>
      <c r="U2067" s="7">
        <v>0.0</v>
      </c>
    </row>
    <row r="2068">
      <c r="A2068" s="1" t="s">
        <v>1297</v>
      </c>
      <c r="B2068" s="2">
        <v>-0.0117888</v>
      </c>
      <c r="C2068" s="2">
        <v>-0.0549883</v>
      </c>
      <c r="D2068" s="2">
        <v>-0.467072</v>
      </c>
      <c r="E2068" s="2">
        <v>-1.055625</v>
      </c>
      <c r="F2068" s="2">
        <v>-1.1067524</v>
      </c>
      <c r="G2068" s="2">
        <v>-1.1375933</v>
      </c>
      <c r="H2068" s="2">
        <v>1.00686122</v>
      </c>
      <c r="I2068" s="2">
        <v>0.84209651</v>
      </c>
      <c r="J2068" s="2">
        <v>-0.3486794</v>
      </c>
      <c r="K2068" s="2">
        <v>-1.085361</v>
      </c>
      <c r="L2068" s="2">
        <v>0.51943861</v>
      </c>
      <c r="M2068" s="2">
        <v>-0.9110885</v>
      </c>
      <c r="N2068" s="2">
        <v>-5.7662468</v>
      </c>
      <c r="O2068" s="2">
        <v>-0.7241616</v>
      </c>
      <c r="P2068" s="2">
        <v>0.0</v>
      </c>
      <c r="Q2068" s="2">
        <v>0.0</v>
      </c>
      <c r="R2068" s="7">
        <v>0.0</v>
      </c>
      <c r="S2068" s="8">
        <v>0.0</v>
      </c>
      <c r="T2068" s="8">
        <v>0.0</v>
      </c>
      <c r="U2068" s="7">
        <v>0.0</v>
      </c>
    </row>
    <row r="2069">
      <c r="A2069" s="1" t="s">
        <v>1130</v>
      </c>
      <c r="B2069" s="2">
        <v>-0.0197718</v>
      </c>
      <c r="C2069" s="2">
        <v>-1.3253121</v>
      </c>
      <c r="D2069" s="2">
        <v>-1.8003749</v>
      </c>
      <c r="E2069" s="2">
        <v>0.25669364</v>
      </c>
      <c r="F2069" s="2">
        <v>-0.1198886</v>
      </c>
      <c r="G2069" s="2">
        <v>-1.2640944</v>
      </c>
      <c r="H2069" s="2">
        <v>1.60974415</v>
      </c>
      <c r="I2069" s="2">
        <v>-2.185508</v>
      </c>
      <c r="J2069" s="2">
        <v>-1.2949551</v>
      </c>
      <c r="K2069" s="2">
        <v>-1.6465746</v>
      </c>
      <c r="L2069" s="2">
        <v>-0.0052919</v>
      </c>
      <c r="M2069" s="2">
        <v>0.06221304</v>
      </c>
      <c r="N2069" s="2">
        <v>-8.6825789</v>
      </c>
      <c r="O2069" s="2">
        <v>-1.1454356</v>
      </c>
      <c r="P2069" s="2">
        <v>0.0</v>
      </c>
      <c r="Q2069" s="2">
        <v>0.0</v>
      </c>
      <c r="R2069" s="7">
        <v>0.0</v>
      </c>
      <c r="S2069" s="8">
        <v>0.0</v>
      </c>
      <c r="T2069" s="8">
        <v>0.0</v>
      </c>
      <c r="U2069" s="7">
        <v>0.0</v>
      </c>
    </row>
    <row r="2070">
      <c r="A2070" s="1" t="s">
        <v>1215</v>
      </c>
      <c r="B2070" s="2">
        <v>-0.0616825</v>
      </c>
      <c r="C2070" s="2">
        <v>1.41604669</v>
      </c>
      <c r="D2070" s="2">
        <v>1.25646598</v>
      </c>
      <c r="E2070" s="2">
        <v>1.29474463</v>
      </c>
      <c r="F2070" s="2">
        <v>0.42360156</v>
      </c>
      <c r="G2070" s="2">
        <v>1.27000985</v>
      </c>
      <c r="H2070" s="2">
        <v>-1.4770164</v>
      </c>
      <c r="I2070" s="2">
        <v>0.96320069</v>
      </c>
      <c r="J2070" s="2">
        <v>0.62283036</v>
      </c>
      <c r="K2070" s="2">
        <v>1.3727546</v>
      </c>
      <c r="L2070" s="2">
        <v>1.30404199</v>
      </c>
      <c r="M2070" s="2">
        <v>2.3696761</v>
      </c>
      <c r="N2070" s="2">
        <v>13.1962558</v>
      </c>
      <c r="O2070" s="2">
        <v>2.06787128</v>
      </c>
      <c r="P2070" s="2">
        <v>0.0</v>
      </c>
      <c r="Q2070" s="2">
        <v>0.0</v>
      </c>
      <c r="R2070" s="7">
        <v>0.0</v>
      </c>
      <c r="S2070" s="8">
        <v>0.0</v>
      </c>
      <c r="T2070" s="8">
        <v>0.0</v>
      </c>
      <c r="U2070" s="7">
        <v>0.0</v>
      </c>
    </row>
    <row r="2071">
      <c r="A2071" s="1" t="s">
        <v>1169</v>
      </c>
      <c r="B2071" s="2">
        <v>-0.0636782</v>
      </c>
      <c r="C2071" s="2">
        <v>-0.6088495</v>
      </c>
      <c r="D2071" s="2">
        <v>-1.3353449</v>
      </c>
      <c r="E2071" s="2">
        <v>-1.3576666</v>
      </c>
      <c r="F2071" s="2">
        <v>1.64645447</v>
      </c>
      <c r="G2071" s="2">
        <v>-0.5826203</v>
      </c>
      <c r="H2071" s="2">
        <v>0.21105576</v>
      </c>
      <c r="I2071" s="2">
        <v>-1.3377787</v>
      </c>
      <c r="J2071" s="2">
        <v>-0.7776577</v>
      </c>
      <c r="K2071" s="2">
        <v>-0.670063</v>
      </c>
      <c r="L2071" s="2">
        <v>0.27640352</v>
      </c>
      <c r="M2071" s="2">
        <v>-0.2731895</v>
      </c>
      <c r="N2071" s="2">
        <v>-7.8144488</v>
      </c>
      <c r="O2071" s="2">
        <v>-0.3166278</v>
      </c>
      <c r="P2071" s="2">
        <v>0.0</v>
      </c>
      <c r="Q2071" s="2">
        <v>0.0</v>
      </c>
      <c r="R2071" s="7">
        <v>0.0</v>
      </c>
      <c r="S2071" s="8">
        <v>0.0</v>
      </c>
      <c r="T2071" s="8">
        <v>0.0</v>
      </c>
      <c r="U2071" s="7">
        <v>0.0</v>
      </c>
    </row>
    <row r="2072">
      <c r="A2072" s="1" t="s">
        <v>1158</v>
      </c>
      <c r="B2072" s="2">
        <v>-0.065674</v>
      </c>
      <c r="C2072" s="2">
        <v>0.90537652</v>
      </c>
      <c r="D2072" s="2">
        <v>-0.6508076</v>
      </c>
      <c r="E2072" s="2">
        <v>-2.3922458</v>
      </c>
      <c r="F2072" s="2">
        <v>1.09819683</v>
      </c>
      <c r="G2072" s="2">
        <v>-0.5214101</v>
      </c>
      <c r="H2072" s="2">
        <v>-0.078328</v>
      </c>
      <c r="I2072" s="2">
        <v>0.11547143</v>
      </c>
      <c r="J2072" s="2">
        <v>0.08029895</v>
      </c>
      <c r="K2072" s="2">
        <v>0.53093418</v>
      </c>
      <c r="L2072" s="2">
        <v>-0.02676</v>
      </c>
      <c r="M2072" s="2">
        <v>0.70548187</v>
      </c>
      <c r="N2072" s="2">
        <v>-3.9388836</v>
      </c>
      <c r="O2072" s="2">
        <v>0.37973038</v>
      </c>
      <c r="P2072" s="2">
        <v>0.0</v>
      </c>
      <c r="Q2072" s="2">
        <v>0.0</v>
      </c>
      <c r="R2072" s="7">
        <v>0.0</v>
      </c>
      <c r="S2072" s="8">
        <v>0.0</v>
      </c>
      <c r="T2072" s="8">
        <v>0.0</v>
      </c>
      <c r="U2072" s="7">
        <v>0.0</v>
      </c>
    </row>
    <row r="2073">
      <c r="A2073" s="1" t="s">
        <v>1159</v>
      </c>
      <c r="B2073" s="2">
        <v>-0.0776485</v>
      </c>
      <c r="C2073" s="2">
        <v>-1.1042757</v>
      </c>
      <c r="D2073" s="2">
        <v>-1.1386014</v>
      </c>
      <c r="E2073" s="2">
        <v>0.19073053</v>
      </c>
      <c r="F2073" s="2">
        <v>-0.3248893</v>
      </c>
      <c r="G2073" s="2">
        <v>-1.1090285</v>
      </c>
      <c r="H2073" s="2">
        <v>1.23595673</v>
      </c>
      <c r="I2073" s="2">
        <v>-0.2478411</v>
      </c>
      <c r="J2073" s="2">
        <v>-2.493571</v>
      </c>
      <c r="K2073" s="2">
        <v>-1.2312766</v>
      </c>
      <c r="L2073" s="2">
        <v>-1.6864333</v>
      </c>
      <c r="M2073" s="2">
        <v>-1.4099039</v>
      </c>
      <c r="N2073" s="2">
        <v>-11.759554</v>
      </c>
      <c r="O2073" s="2">
        <v>-1.4107843</v>
      </c>
      <c r="P2073" s="2">
        <v>0.0</v>
      </c>
      <c r="Q2073" s="2">
        <v>0.0</v>
      </c>
      <c r="R2073" s="7">
        <v>0.0</v>
      </c>
      <c r="S2073" s="8">
        <v>0.0</v>
      </c>
      <c r="T2073" s="8">
        <v>0.0</v>
      </c>
      <c r="U2073" s="7">
        <v>0.0</v>
      </c>
    </row>
    <row r="2074">
      <c r="A2074" s="1" t="s">
        <v>1138</v>
      </c>
      <c r="B2074" s="2">
        <v>-0.0896229</v>
      </c>
      <c r="C2074" s="2">
        <v>0.67163694</v>
      </c>
      <c r="D2074" s="2">
        <v>-0.2621986</v>
      </c>
      <c r="E2074" s="2">
        <v>0.28793932</v>
      </c>
      <c r="F2074" s="2">
        <v>-2.1436744</v>
      </c>
      <c r="G2074" s="2">
        <v>-0.2398429</v>
      </c>
      <c r="H2074" s="2">
        <v>0.4039783</v>
      </c>
      <c r="I2074" s="2">
        <v>0.35767979</v>
      </c>
      <c r="J2074" s="2">
        <v>-1.0426149</v>
      </c>
      <c r="K2074" s="2">
        <v>-0.6139416</v>
      </c>
      <c r="L2074" s="2">
        <v>-0.5476963</v>
      </c>
      <c r="M2074" s="2">
        <v>-0.5341404</v>
      </c>
      <c r="N2074" s="2">
        <v>-4.5424495</v>
      </c>
      <c r="O2074" s="2">
        <v>-0.9165457</v>
      </c>
      <c r="P2074" s="2">
        <v>0.0</v>
      </c>
      <c r="Q2074" s="2">
        <v>0.0</v>
      </c>
      <c r="R2074" s="7">
        <v>0.0</v>
      </c>
      <c r="S2074" s="8">
        <v>0.0</v>
      </c>
      <c r="T2074" s="8">
        <v>0.0</v>
      </c>
      <c r="U2074" s="7">
        <v>0.0</v>
      </c>
    </row>
    <row r="2075">
      <c r="A2075" s="1" t="s">
        <v>1160</v>
      </c>
      <c r="B2075" s="2">
        <v>-0.0936144</v>
      </c>
      <c r="C2075" s="2">
        <v>0.92316106</v>
      </c>
      <c r="D2075" s="2">
        <v>1.2629699</v>
      </c>
      <c r="E2075" s="2">
        <v>-0.3335026</v>
      </c>
      <c r="F2075" s="2">
        <v>-0.6466927</v>
      </c>
      <c r="G2075" s="2">
        <v>0.87418358</v>
      </c>
      <c r="H2075" s="2">
        <v>-0.4641731</v>
      </c>
      <c r="I2075" s="2">
        <v>-0.1267369</v>
      </c>
      <c r="J2075" s="2">
        <v>1.07704269</v>
      </c>
      <c r="K2075" s="2">
        <v>0.07073902</v>
      </c>
      <c r="L2075" s="2">
        <v>-1.1605496</v>
      </c>
      <c r="M2075" s="2">
        <v>-0.3092998</v>
      </c>
      <c r="N2075" s="2">
        <v>1.46308699</v>
      </c>
      <c r="O2075" s="2">
        <v>-0.5453355</v>
      </c>
      <c r="P2075" s="2">
        <v>0.0</v>
      </c>
      <c r="Q2075" s="2">
        <v>0.0</v>
      </c>
      <c r="R2075" s="7">
        <v>0.0</v>
      </c>
      <c r="S2075" s="8">
        <v>0.0</v>
      </c>
      <c r="T2075" s="8">
        <v>0.0</v>
      </c>
      <c r="U2075" s="7">
        <v>0.0</v>
      </c>
    </row>
    <row r="2076">
      <c r="A2076" s="1" t="s">
        <v>1253</v>
      </c>
      <c r="B2076" s="2">
        <v>-0.1135719</v>
      </c>
      <c r="C2076" s="2">
        <v>-0.9492962</v>
      </c>
      <c r="D2076" s="2">
        <v>-1.641029</v>
      </c>
      <c r="E2076" s="2">
        <v>-0.3057286</v>
      </c>
      <c r="F2076" s="2">
        <v>1.31273243</v>
      </c>
      <c r="G2076" s="2">
        <v>-0.0888577</v>
      </c>
      <c r="H2076" s="2">
        <v>-0.5244614</v>
      </c>
      <c r="I2076" s="2">
        <v>-1.8221955</v>
      </c>
      <c r="J2076" s="2">
        <v>-0.8912108</v>
      </c>
      <c r="K2076" s="2">
        <v>1.22683906</v>
      </c>
      <c r="L2076" s="2">
        <v>1.24394424</v>
      </c>
      <c r="M2076" s="2">
        <v>-0.0280673</v>
      </c>
      <c r="N2076" s="2">
        <v>-4.1578502</v>
      </c>
      <c r="O2076" s="2">
        <v>0.34949977</v>
      </c>
      <c r="P2076" s="2">
        <v>0.0</v>
      </c>
      <c r="Q2076" s="2">
        <v>0.0</v>
      </c>
      <c r="R2076" s="7">
        <v>0.0</v>
      </c>
      <c r="S2076" s="8">
        <v>0.0</v>
      </c>
      <c r="T2076" s="8">
        <v>0.0</v>
      </c>
      <c r="U2076" s="7">
        <v>0.0</v>
      </c>
    </row>
    <row r="2077">
      <c r="A2077" s="1" t="s">
        <v>1167</v>
      </c>
      <c r="B2077" s="2">
        <v>-0.1315336</v>
      </c>
      <c r="C2077" s="2">
        <v>0.18891389</v>
      </c>
      <c r="D2077" s="2">
        <v>0.07600507</v>
      </c>
      <c r="E2077" s="2">
        <v>-0.4237679</v>
      </c>
      <c r="F2077" s="2">
        <v>0.71203275</v>
      </c>
      <c r="G2077" s="2">
        <v>-1.3416274</v>
      </c>
      <c r="H2077" s="2">
        <v>-0.078328</v>
      </c>
      <c r="I2077" s="2">
        <v>-1.3377787</v>
      </c>
      <c r="J2077" s="2">
        <v>-0.2729773</v>
      </c>
      <c r="K2077" s="2">
        <v>0.08196329</v>
      </c>
      <c r="L2077" s="2">
        <v>-0.6797539</v>
      </c>
      <c r="M2077" s="2">
        <v>0.10791993</v>
      </c>
      <c r="N2077" s="2">
        <v>-4.2706284</v>
      </c>
      <c r="O2077" s="2">
        <v>-0.314383</v>
      </c>
      <c r="P2077" s="2">
        <v>0.0</v>
      </c>
      <c r="Q2077" s="2">
        <v>0.0</v>
      </c>
      <c r="R2077" s="7">
        <v>0.0</v>
      </c>
      <c r="S2077" s="8">
        <v>0.0</v>
      </c>
      <c r="T2077" s="8">
        <v>0.0</v>
      </c>
      <c r="U2077" s="7">
        <v>0.0</v>
      </c>
    </row>
    <row r="2078">
      <c r="A2078" s="1" t="s">
        <v>1221</v>
      </c>
      <c r="B2078" s="2">
        <v>-0.1494953</v>
      </c>
      <c r="C2078" s="2">
        <v>-1.3278527</v>
      </c>
      <c r="D2078" s="2">
        <v>-2.3548338</v>
      </c>
      <c r="E2078" s="2">
        <v>-0.0800654</v>
      </c>
      <c r="F2078" s="2">
        <v>-0.8540771</v>
      </c>
      <c r="G2078" s="2">
        <v>0.34369476</v>
      </c>
      <c r="H2078" s="2">
        <v>1.23595673</v>
      </c>
      <c r="I2078" s="2">
        <v>-2.0644038</v>
      </c>
      <c r="J2078" s="2">
        <v>0.45880923</v>
      </c>
      <c r="K2078" s="2">
        <v>-1.1751552</v>
      </c>
      <c r="L2078" s="2">
        <v>-0.1683046</v>
      </c>
      <c r="M2078" s="2">
        <v>-2.0421378</v>
      </c>
      <c r="N2078" s="2">
        <v>-8.1381447</v>
      </c>
      <c r="O2078" s="2">
        <v>-1.910336</v>
      </c>
      <c r="P2078" s="2">
        <v>0.0</v>
      </c>
      <c r="Q2078" s="2">
        <v>0.0</v>
      </c>
      <c r="R2078" s="7">
        <v>0.0</v>
      </c>
      <c r="S2078" s="8">
        <v>0.0</v>
      </c>
      <c r="T2078" s="8">
        <v>0.0</v>
      </c>
      <c r="U2078" s="7">
        <v>0.0</v>
      </c>
    </row>
    <row r="2079">
      <c r="A2079" s="1" t="s">
        <v>1150</v>
      </c>
      <c r="B2079" s="2">
        <v>-0.2053762</v>
      </c>
      <c r="C2079" s="2">
        <v>0.03393439</v>
      </c>
      <c r="D2079" s="2">
        <v>-0.6312959</v>
      </c>
      <c r="E2079" s="2">
        <v>1.02047698</v>
      </c>
      <c r="F2079" s="2">
        <v>0.0636585</v>
      </c>
      <c r="G2079" s="2">
        <v>-0.1419066</v>
      </c>
      <c r="H2079" s="2">
        <v>0.12665215</v>
      </c>
      <c r="I2079" s="2">
        <v>0.72099233</v>
      </c>
      <c r="J2079" s="2">
        <v>-1.1183169</v>
      </c>
      <c r="K2079" s="2">
        <v>-0.1312979</v>
      </c>
      <c r="L2079" s="2">
        <v>1.06915375</v>
      </c>
      <c r="M2079" s="2">
        <v>-0.2607612</v>
      </c>
      <c r="N2079" s="2">
        <v>0.54755947</v>
      </c>
      <c r="O2079" s="2">
        <v>0.48866626</v>
      </c>
      <c r="P2079" s="2">
        <v>0.0</v>
      </c>
      <c r="Q2079" s="2">
        <v>0.0</v>
      </c>
      <c r="R2079" s="7">
        <v>0.0</v>
      </c>
      <c r="S2079" s="8">
        <v>0.0</v>
      </c>
      <c r="T2079" s="8">
        <v>0.0</v>
      </c>
      <c r="U2079" s="7">
        <v>0.0</v>
      </c>
    </row>
    <row r="2080">
      <c r="A2080" s="1" t="s">
        <v>1171</v>
      </c>
      <c r="B2080" s="2">
        <v>-0.2373082</v>
      </c>
      <c r="C2080" s="2">
        <v>0.64368982</v>
      </c>
      <c r="D2080" s="2">
        <v>1.15565527</v>
      </c>
      <c r="E2080" s="2">
        <v>0.05533258</v>
      </c>
      <c r="F2080" s="2">
        <v>1.0219175</v>
      </c>
      <c r="G2080" s="2">
        <v>1.27409054</v>
      </c>
      <c r="H2080" s="2">
        <v>-0.9947101</v>
      </c>
      <c r="I2080" s="2">
        <v>-0.853362</v>
      </c>
      <c r="J2080" s="2">
        <v>1.51863802</v>
      </c>
      <c r="K2080" s="2">
        <v>0.3625701</v>
      </c>
      <c r="L2080" s="2">
        <v>-0.5799605</v>
      </c>
      <c r="M2080" s="2">
        <v>-0.1901794</v>
      </c>
      <c r="N2080" s="2">
        <v>4.30339408</v>
      </c>
      <c r="O2080" s="2">
        <v>0.0482758</v>
      </c>
      <c r="P2080" s="2">
        <v>0.0</v>
      </c>
      <c r="Q2080" s="2">
        <v>0.0</v>
      </c>
      <c r="R2080" s="7">
        <v>0.0</v>
      </c>
      <c r="S2080" s="8">
        <v>0.0</v>
      </c>
      <c r="T2080" s="8">
        <v>0.0</v>
      </c>
      <c r="U2080" s="7">
        <v>0.0</v>
      </c>
    </row>
    <row r="2081">
      <c r="A2081" s="1" t="s">
        <v>1176</v>
      </c>
      <c r="B2081" s="2">
        <v>-0.2732316</v>
      </c>
      <c r="C2081" s="2">
        <v>-0.1261264</v>
      </c>
      <c r="D2081" s="2">
        <v>0.32640587</v>
      </c>
      <c r="E2081" s="2">
        <v>-1.513895</v>
      </c>
      <c r="F2081" s="2">
        <v>0.19953104</v>
      </c>
      <c r="G2081" s="2">
        <v>0.13557991</v>
      </c>
      <c r="H2081" s="2">
        <v>0.39192064</v>
      </c>
      <c r="I2081" s="2">
        <v>-0.2478411</v>
      </c>
      <c r="J2081" s="2">
        <v>-0.1720412</v>
      </c>
      <c r="K2081" s="2">
        <v>-0.2210921</v>
      </c>
      <c r="L2081" s="2">
        <v>-0.5117437</v>
      </c>
      <c r="M2081" s="2">
        <v>-0.213896</v>
      </c>
      <c r="N2081" s="2">
        <v>-5.2157766</v>
      </c>
      <c r="O2081" s="2">
        <v>-0.6157814</v>
      </c>
      <c r="P2081" s="2">
        <v>0.0</v>
      </c>
      <c r="Q2081" s="2">
        <v>0.0</v>
      </c>
      <c r="R2081" s="7">
        <v>0.0</v>
      </c>
      <c r="S2081" s="8">
        <v>0.0</v>
      </c>
      <c r="T2081" s="8">
        <v>0.0</v>
      </c>
      <c r="U2081" s="7">
        <v>0.0</v>
      </c>
    </row>
    <row r="2082">
      <c r="A2082" s="1" t="s">
        <v>1255</v>
      </c>
      <c r="B2082" s="2">
        <v>-0.2951848</v>
      </c>
      <c r="C2082" s="2">
        <v>0.12031641</v>
      </c>
      <c r="D2082" s="2">
        <v>1.49548493</v>
      </c>
      <c r="E2082" s="2">
        <v>-0.489731</v>
      </c>
      <c r="F2082" s="2">
        <v>-1.0781476</v>
      </c>
      <c r="G2082" s="2">
        <v>-0.4846839</v>
      </c>
      <c r="H2082" s="2">
        <v>0.57278551</v>
      </c>
      <c r="I2082" s="2">
        <v>-1.3377787</v>
      </c>
      <c r="J2082" s="2">
        <v>-0.0584882</v>
      </c>
      <c r="K2082" s="2">
        <v>-0.5241474</v>
      </c>
      <c r="L2082" s="2">
        <v>1.40950746</v>
      </c>
      <c r="M2082" s="2">
        <v>-1.0787583</v>
      </c>
      <c r="N2082" s="2">
        <v>-3.13228</v>
      </c>
      <c r="O2082" s="2">
        <v>-0.9069462</v>
      </c>
      <c r="P2082" s="2">
        <v>0.0</v>
      </c>
      <c r="Q2082" s="2">
        <v>0.0</v>
      </c>
      <c r="R2082" s="7">
        <v>0.0</v>
      </c>
      <c r="S2082" s="8">
        <v>0.0</v>
      </c>
      <c r="T2082" s="8">
        <v>0.0</v>
      </c>
      <c r="U2082" s="7">
        <v>0.0</v>
      </c>
    </row>
    <row r="2083">
      <c r="A2083" s="1" t="s">
        <v>1156</v>
      </c>
      <c r="B2083" s="2">
        <v>-0.3031678</v>
      </c>
      <c r="C2083" s="2">
        <v>0.58271427</v>
      </c>
      <c r="D2083" s="2">
        <v>-0.6833272</v>
      </c>
      <c r="E2083" s="2">
        <v>0.23586318</v>
      </c>
      <c r="F2083" s="2">
        <v>-0.4369246</v>
      </c>
      <c r="G2083" s="2">
        <v>-0.8478648</v>
      </c>
      <c r="H2083" s="2">
        <v>0.92245761</v>
      </c>
      <c r="I2083" s="2">
        <v>-0.2478411</v>
      </c>
      <c r="J2083" s="2">
        <v>-0.5631685</v>
      </c>
      <c r="K2083" s="2">
        <v>-0.9955668</v>
      </c>
      <c r="L2083" s="2">
        <v>-0.02676</v>
      </c>
      <c r="M2083" s="2">
        <v>0.12580406</v>
      </c>
      <c r="N2083" s="2">
        <v>-3.0534911</v>
      </c>
      <c r="O2083" s="2">
        <v>-0.401821</v>
      </c>
      <c r="P2083" s="2">
        <v>0.0</v>
      </c>
      <c r="Q2083" s="2">
        <v>0.0</v>
      </c>
      <c r="R2083" s="7">
        <v>0.0</v>
      </c>
      <c r="S2083" s="8">
        <v>0.0</v>
      </c>
      <c r="T2083" s="8">
        <v>0.0</v>
      </c>
      <c r="U2083" s="7">
        <v>0.0</v>
      </c>
    </row>
    <row r="2084">
      <c r="A2084" s="1" t="s">
        <v>1295</v>
      </c>
      <c r="B2084" s="2">
        <v>-0.3151423</v>
      </c>
      <c r="C2084" s="2">
        <v>-2.407628</v>
      </c>
      <c r="D2084" s="2">
        <v>-1.0605544</v>
      </c>
      <c r="E2084" s="2">
        <v>-2.3054523</v>
      </c>
      <c r="F2084" s="2">
        <v>-2.1675117</v>
      </c>
      <c r="G2084" s="2">
        <v>-3.047353</v>
      </c>
      <c r="H2084" s="2">
        <v>3.35810463</v>
      </c>
      <c r="I2084" s="2">
        <v>-2.5488205</v>
      </c>
      <c r="J2084" s="2">
        <v>-0.7019556</v>
      </c>
      <c r="K2084" s="2">
        <v>-2.6792077</v>
      </c>
      <c r="L2084" s="2">
        <v>-1.2134784</v>
      </c>
      <c r="M2084" s="2">
        <v>-2.3097466</v>
      </c>
      <c r="N2084" s="2">
        <v>-22.189165</v>
      </c>
      <c r="O2084" s="2">
        <v>-3.7863933</v>
      </c>
      <c r="P2084" s="2">
        <v>0.0</v>
      </c>
      <c r="Q2084" s="2">
        <v>0.0</v>
      </c>
      <c r="R2084" s="7">
        <v>0.0</v>
      </c>
      <c r="S2084" s="8">
        <v>0.0</v>
      </c>
      <c r="T2084" s="8">
        <v>0.0</v>
      </c>
      <c r="U2084" s="7">
        <v>0.0</v>
      </c>
    </row>
    <row r="2085">
      <c r="A2085" s="1" t="s">
        <v>1303</v>
      </c>
      <c r="B2085" s="2">
        <v>-0.3151423</v>
      </c>
      <c r="C2085" s="2">
        <v>-2.4482783</v>
      </c>
      <c r="D2085" s="2">
        <v>1.08573816</v>
      </c>
      <c r="E2085" s="2">
        <v>0.47888516</v>
      </c>
      <c r="F2085" s="2">
        <v>-2.0793138</v>
      </c>
      <c r="G2085" s="2">
        <v>-0.9009136</v>
      </c>
      <c r="H2085" s="2">
        <v>1.75443605</v>
      </c>
      <c r="I2085" s="2">
        <v>-0.853362</v>
      </c>
      <c r="J2085" s="2">
        <v>-2.4304859</v>
      </c>
      <c r="K2085" s="2">
        <v>-2.4996193</v>
      </c>
      <c r="L2085" s="2">
        <v>-0.02676</v>
      </c>
      <c r="M2085" s="2">
        <v>-1.8813616</v>
      </c>
      <c r="N2085" s="2">
        <v>-12.45862</v>
      </c>
      <c r="O2085" s="2">
        <v>-2.3926211</v>
      </c>
      <c r="P2085" s="2">
        <v>0.0</v>
      </c>
      <c r="Q2085" s="2">
        <v>0.0</v>
      </c>
      <c r="R2085" s="7">
        <v>0.0</v>
      </c>
      <c r="S2085" s="8">
        <v>0.0</v>
      </c>
      <c r="T2085" s="8">
        <v>0.0</v>
      </c>
      <c r="U2085" s="7">
        <v>0.0</v>
      </c>
    </row>
    <row r="2086">
      <c r="A2086" s="1" t="s">
        <v>1165</v>
      </c>
      <c r="B2086" s="2">
        <v>-0.3390913</v>
      </c>
      <c r="C2086" s="2">
        <v>0.37438117</v>
      </c>
      <c r="D2086" s="2">
        <v>1.06297446</v>
      </c>
      <c r="E2086" s="2">
        <v>0.319185</v>
      </c>
      <c r="F2086" s="2">
        <v>-1.0829151</v>
      </c>
      <c r="G2086" s="2">
        <v>-0.419393</v>
      </c>
      <c r="H2086" s="2">
        <v>0.23517108</v>
      </c>
      <c r="I2086" s="2">
        <v>-0.3689453</v>
      </c>
      <c r="J2086" s="2">
        <v>-0.5127005</v>
      </c>
      <c r="K2086" s="2">
        <v>-1.1751552</v>
      </c>
      <c r="L2086" s="2">
        <v>-0.6930493</v>
      </c>
      <c r="M2086" s="2">
        <v>-0.4077868</v>
      </c>
      <c r="N2086" s="2">
        <v>-3.7194303</v>
      </c>
      <c r="O2086" s="2">
        <v>-1.0184251</v>
      </c>
      <c r="P2086" s="2">
        <v>0.0</v>
      </c>
      <c r="Q2086" s="2">
        <v>0.0</v>
      </c>
      <c r="R2086" s="7">
        <v>0.0</v>
      </c>
      <c r="S2086" s="8">
        <v>0.0</v>
      </c>
      <c r="T2086" s="8">
        <v>0.0</v>
      </c>
      <c r="U2086" s="7">
        <v>0.0</v>
      </c>
    </row>
    <row r="2087">
      <c r="A2087" s="1" t="s">
        <v>1144</v>
      </c>
      <c r="B2087" s="2">
        <v>-0.3590487</v>
      </c>
      <c r="C2087" s="2">
        <v>0.2905398</v>
      </c>
      <c r="D2087" s="2">
        <v>-0.0052939</v>
      </c>
      <c r="E2087" s="2">
        <v>0.88507902</v>
      </c>
      <c r="F2087" s="2">
        <v>-0.4488432</v>
      </c>
      <c r="G2087" s="2">
        <v>-0.0480508</v>
      </c>
      <c r="H2087" s="2">
        <v>-0.0903857</v>
      </c>
      <c r="I2087" s="2">
        <v>-0.1267369</v>
      </c>
      <c r="J2087" s="2">
        <v>0.86255353</v>
      </c>
      <c r="K2087" s="2">
        <v>-0.1312979</v>
      </c>
      <c r="L2087" s="2">
        <v>-0.02676</v>
      </c>
      <c r="M2087" s="2">
        <v>0.20690842</v>
      </c>
      <c r="N2087" s="2">
        <v>2.48073824</v>
      </c>
      <c r="O2087" s="2">
        <v>-0.0862673</v>
      </c>
      <c r="P2087" s="2">
        <v>0.0</v>
      </c>
      <c r="Q2087" s="2">
        <v>0.0</v>
      </c>
      <c r="R2087" s="7">
        <v>0.0</v>
      </c>
      <c r="S2087" s="8">
        <v>0.0</v>
      </c>
      <c r="T2087" s="8">
        <v>0.0</v>
      </c>
      <c r="U2087" s="7">
        <v>0.0</v>
      </c>
    </row>
    <row r="2088">
      <c r="A2088" s="1" t="s">
        <v>1178</v>
      </c>
      <c r="B2088" s="2">
        <v>-0.365036</v>
      </c>
      <c r="C2088" s="2">
        <v>0.05171892</v>
      </c>
      <c r="D2088" s="2">
        <v>0.62396007</v>
      </c>
      <c r="E2088" s="2">
        <v>-0.1599155</v>
      </c>
      <c r="F2088" s="2">
        <v>0.3115663</v>
      </c>
      <c r="G2088" s="2">
        <v>0.74360171</v>
      </c>
      <c r="H2088" s="2">
        <v>-0.3918272</v>
      </c>
      <c r="I2088" s="2">
        <v>0.23657561</v>
      </c>
      <c r="J2088" s="2">
        <v>-0.1215732</v>
      </c>
      <c r="K2088" s="2">
        <v>0.82276526</v>
      </c>
      <c r="L2088" s="2">
        <v>0.67342121</v>
      </c>
      <c r="M2088" s="2">
        <v>0.29565092</v>
      </c>
      <c r="N2088" s="2">
        <v>1.6293899</v>
      </c>
      <c r="O2088" s="2">
        <v>0.46509778</v>
      </c>
      <c r="P2088" s="2">
        <v>0.0</v>
      </c>
      <c r="Q2088" s="2">
        <v>0.0</v>
      </c>
      <c r="R2088" s="7">
        <v>0.0</v>
      </c>
      <c r="S2088" s="8">
        <v>0.0</v>
      </c>
      <c r="T2088" s="8">
        <v>0.0</v>
      </c>
      <c r="U2088" s="7">
        <v>0.0</v>
      </c>
    </row>
    <row r="2089">
      <c r="A2089" s="1" t="s">
        <v>1185</v>
      </c>
      <c r="B2089" s="2">
        <v>-0.4069466</v>
      </c>
      <c r="C2089" s="2">
        <v>0.63352723</v>
      </c>
      <c r="D2089" s="2">
        <v>1.16378517</v>
      </c>
      <c r="E2089" s="2">
        <v>-0.7570552</v>
      </c>
      <c r="F2089" s="2">
        <v>-0.2557612</v>
      </c>
      <c r="G2089" s="2">
        <v>0.22535494</v>
      </c>
      <c r="H2089" s="2">
        <v>-0.1747893</v>
      </c>
      <c r="I2089" s="2">
        <v>-0.1267369</v>
      </c>
      <c r="J2089" s="2">
        <v>1.48078699</v>
      </c>
      <c r="K2089" s="2">
        <v>-0.3782319</v>
      </c>
      <c r="L2089" s="2">
        <v>-0.6930493</v>
      </c>
      <c r="M2089" s="2">
        <v>-0.0186737</v>
      </c>
      <c r="N2089" s="2">
        <v>0.22352118</v>
      </c>
      <c r="O2089" s="2">
        <v>-0.56549</v>
      </c>
      <c r="P2089" s="2">
        <v>0.0</v>
      </c>
      <c r="Q2089" s="2">
        <v>0.0</v>
      </c>
      <c r="R2089" s="7">
        <v>0.0</v>
      </c>
      <c r="S2089" s="8">
        <v>0.0</v>
      </c>
      <c r="T2089" s="8">
        <v>0.0</v>
      </c>
      <c r="U2089" s="7">
        <v>0.0</v>
      </c>
    </row>
    <row r="2090">
      <c r="A2090" s="1" t="s">
        <v>1247</v>
      </c>
      <c r="B2090" s="2">
        <v>-0.4089424</v>
      </c>
      <c r="C2090" s="2">
        <v>-0.5936056</v>
      </c>
      <c r="D2090" s="2">
        <v>0.80444376</v>
      </c>
      <c r="E2090" s="2">
        <v>0.45111122</v>
      </c>
      <c r="F2090" s="2">
        <v>0.6667419</v>
      </c>
      <c r="G2090" s="2">
        <v>-1.5579036</v>
      </c>
      <c r="H2090" s="2">
        <v>1.05509185</v>
      </c>
      <c r="I2090" s="2">
        <v>1.08430487</v>
      </c>
      <c r="J2090" s="2">
        <v>-0.2351263</v>
      </c>
      <c r="K2090" s="2">
        <v>-0.5690445</v>
      </c>
      <c r="L2090" s="2">
        <v>1.83571743</v>
      </c>
      <c r="M2090" s="2">
        <v>-0.7576587</v>
      </c>
      <c r="N2090" s="2">
        <v>1.39878575</v>
      </c>
      <c r="O2090" s="2">
        <v>0.46957726</v>
      </c>
      <c r="P2090" s="2">
        <v>0.0</v>
      </c>
      <c r="Q2090" s="2">
        <v>0.0</v>
      </c>
      <c r="R2090" s="7">
        <v>0.0</v>
      </c>
      <c r="S2090" s="8">
        <v>1.0</v>
      </c>
      <c r="T2090" s="8">
        <v>1.0</v>
      </c>
      <c r="U2090" s="7">
        <v>1.0</v>
      </c>
    </row>
    <row r="2091">
      <c r="A2091" s="1" t="s">
        <v>1164</v>
      </c>
      <c r="B2091" s="2">
        <v>-0.4149296</v>
      </c>
      <c r="C2091" s="2">
        <v>0.2905398</v>
      </c>
      <c r="D2091" s="2">
        <v>0.87761283</v>
      </c>
      <c r="E2091" s="2">
        <v>0.82953114</v>
      </c>
      <c r="F2091" s="2">
        <v>1.15779005</v>
      </c>
      <c r="G2091" s="2">
        <v>0.71911761</v>
      </c>
      <c r="H2091" s="2">
        <v>-0.5244614</v>
      </c>
      <c r="I2091" s="2">
        <v>-0.0056328</v>
      </c>
      <c r="J2091" s="2">
        <v>0.32002213</v>
      </c>
      <c r="K2091" s="2">
        <v>0.97990507</v>
      </c>
      <c r="L2091" s="2">
        <v>0.55277181</v>
      </c>
      <c r="M2091" s="2">
        <v>0.67122463</v>
      </c>
      <c r="N2091" s="2">
        <v>6.18795086</v>
      </c>
      <c r="O2091" s="2">
        <v>0.98246709</v>
      </c>
      <c r="P2091" s="2">
        <v>0.0</v>
      </c>
      <c r="Q2091" s="2">
        <v>0.0</v>
      </c>
      <c r="R2091" s="7">
        <v>0.0</v>
      </c>
      <c r="S2091" s="8">
        <v>0.0</v>
      </c>
      <c r="T2091" s="8">
        <v>0.0</v>
      </c>
      <c r="U2091" s="7">
        <v>0.0</v>
      </c>
    </row>
    <row r="2092">
      <c r="A2092" s="1" t="s">
        <v>1174</v>
      </c>
      <c r="B2092" s="2">
        <v>-0.4209169</v>
      </c>
      <c r="C2092" s="2">
        <v>0.03647503</v>
      </c>
      <c r="D2092" s="2">
        <v>-0.2573207</v>
      </c>
      <c r="E2092" s="2">
        <v>0.3677894</v>
      </c>
      <c r="F2092" s="2">
        <v>-0.3129707</v>
      </c>
      <c r="G2092" s="2">
        <v>0.46203457</v>
      </c>
      <c r="H2092" s="2">
        <v>-0.1386163</v>
      </c>
      <c r="I2092" s="2">
        <v>-1.5799871</v>
      </c>
      <c r="J2092" s="2">
        <v>1.29153185</v>
      </c>
      <c r="K2092" s="2">
        <v>0.73297108</v>
      </c>
      <c r="L2092" s="2">
        <v>-0.9073532</v>
      </c>
      <c r="M2092" s="2">
        <v>-0.0178082</v>
      </c>
      <c r="N2092" s="2">
        <v>0.25721112</v>
      </c>
      <c r="O2092" s="2">
        <v>-0.617324</v>
      </c>
      <c r="P2092" s="2">
        <v>0.0</v>
      </c>
      <c r="Q2092" s="2">
        <v>0.0</v>
      </c>
      <c r="R2092" s="7">
        <v>0.0</v>
      </c>
      <c r="S2092" s="8">
        <v>0.0</v>
      </c>
      <c r="T2092" s="8">
        <v>0.0</v>
      </c>
      <c r="U2092" s="7">
        <v>0.0</v>
      </c>
    </row>
    <row r="2093">
      <c r="A2093" s="1" t="s">
        <v>1170</v>
      </c>
      <c r="B2093" s="2">
        <v>-0.4249084</v>
      </c>
      <c r="C2093" s="2">
        <v>-0.3801912</v>
      </c>
      <c r="D2093" s="2">
        <v>-0.1890295</v>
      </c>
      <c r="E2093" s="2">
        <v>0.65941576</v>
      </c>
      <c r="F2093" s="2">
        <v>-0.863612</v>
      </c>
      <c r="G2093" s="2">
        <v>-0.0154054</v>
      </c>
      <c r="H2093" s="2">
        <v>0.23517108</v>
      </c>
      <c r="I2093" s="2">
        <v>-0.0056328</v>
      </c>
      <c r="J2093" s="2">
        <v>0.00459689</v>
      </c>
      <c r="K2093" s="2">
        <v>-0.3221105</v>
      </c>
      <c r="L2093" s="2">
        <v>-1.4940918</v>
      </c>
      <c r="M2093" s="2">
        <v>-1.0659181</v>
      </c>
      <c r="N2093" s="2">
        <v>-3.7178121</v>
      </c>
      <c r="O2093" s="2">
        <v>-1.0898642</v>
      </c>
      <c r="P2093" s="2">
        <v>0.0</v>
      </c>
      <c r="Q2093" s="2">
        <v>0.0</v>
      </c>
      <c r="R2093" s="7">
        <v>0.0</v>
      </c>
      <c r="S2093" s="8">
        <v>0.0</v>
      </c>
      <c r="T2093" s="8">
        <v>0.0</v>
      </c>
      <c r="U2093" s="7">
        <v>0.0</v>
      </c>
    </row>
    <row r="2094">
      <c r="A2094" s="1" t="s">
        <v>1161</v>
      </c>
      <c r="B2094" s="2">
        <v>-0.4269041</v>
      </c>
      <c r="C2094" s="2">
        <v>1.74633089</v>
      </c>
      <c r="D2094" s="2">
        <v>-0.0979747</v>
      </c>
      <c r="E2094" s="2">
        <v>-0.4723723</v>
      </c>
      <c r="F2094" s="2">
        <v>-0.0793652</v>
      </c>
      <c r="G2094" s="2">
        <v>-0.0725349</v>
      </c>
      <c r="H2094" s="2">
        <v>-0.5124038</v>
      </c>
      <c r="I2094" s="2">
        <v>0.23657561</v>
      </c>
      <c r="J2094" s="2">
        <v>1.10227671</v>
      </c>
      <c r="K2094" s="2">
        <v>0.12686038</v>
      </c>
      <c r="L2094" s="2">
        <v>-0.5159533</v>
      </c>
      <c r="M2094" s="2">
        <v>0.98647579</v>
      </c>
      <c r="N2094" s="2">
        <v>1.5609211</v>
      </c>
      <c r="O2094" s="2">
        <v>0.21854561</v>
      </c>
      <c r="P2094" s="2">
        <v>0.0</v>
      </c>
      <c r="Q2094" s="2">
        <v>0.0</v>
      </c>
      <c r="R2094" s="7">
        <v>0.0</v>
      </c>
      <c r="S2094" s="8">
        <v>0.0</v>
      </c>
      <c r="T2094" s="8">
        <v>0.0</v>
      </c>
      <c r="U2094" s="7">
        <v>0.0</v>
      </c>
    </row>
    <row r="2095">
      <c r="A2095" s="1" t="s">
        <v>1180</v>
      </c>
      <c r="B2095" s="2">
        <v>-0.4628275</v>
      </c>
      <c r="C2095" s="2">
        <v>-0.4208415</v>
      </c>
      <c r="D2095" s="2">
        <v>1.69873233</v>
      </c>
      <c r="E2095" s="2">
        <v>-0.3508613</v>
      </c>
      <c r="F2095" s="2">
        <v>1.48912836</v>
      </c>
      <c r="G2095" s="2">
        <v>0.29064587</v>
      </c>
      <c r="H2095" s="2">
        <v>-0.5485767</v>
      </c>
      <c r="I2095" s="2">
        <v>0.23657561</v>
      </c>
      <c r="J2095" s="2">
        <v>1.10227671</v>
      </c>
      <c r="K2095" s="2">
        <v>0.564607</v>
      </c>
      <c r="L2095" s="2">
        <v>-0.8039835</v>
      </c>
      <c r="M2095" s="2">
        <v>0.64247925</v>
      </c>
      <c r="N2095" s="2">
        <v>3.08768425</v>
      </c>
      <c r="O2095" s="2">
        <v>0.36617221</v>
      </c>
      <c r="P2095" s="2">
        <v>0.0</v>
      </c>
      <c r="Q2095" s="2">
        <v>0.0</v>
      </c>
      <c r="R2095" s="7">
        <v>0.0</v>
      </c>
      <c r="S2095" s="8">
        <v>0.0</v>
      </c>
      <c r="T2095" s="8">
        <v>0.0</v>
      </c>
      <c r="U2095" s="7">
        <v>0.0</v>
      </c>
    </row>
    <row r="2096">
      <c r="A2096" s="1" t="s">
        <v>1166</v>
      </c>
      <c r="B2096" s="2">
        <v>-0.4688148</v>
      </c>
      <c r="C2096" s="2">
        <v>-0.6672844</v>
      </c>
      <c r="D2096" s="2">
        <v>1.31174927</v>
      </c>
      <c r="E2096" s="2">
        <v>1.1037988</v>
      </c>
      <c r="F2096" s="2">
        <v>-0.2247727</v>
      </c>
      <c r="G2096" s="2">
        <v>0.71503693</v>
      </c>
      <c r="H2096" s="2">
        <v>-0.114501</v>
      </c>
      <c r="I2096" s="2">
        <v>-0.7322578</v>
      </c>
      <c r="J2096" s="2">
        <v>1.02657466</v>
      </c>
      <c r="K2096" s="2">
        <v>-0.3221105</v>
      </c>
      <c r="L2096" s="2">
        <v>0.01262846</v>
      </c>
      <c r="M2096" s="2">
        <v>-0.6558154</v>
      </c>
      <c r="N2096" s="2">
        <v>2.72887476</v>
      </c>
      <c r="O2096" s="2">
        <v>-0.5611145</v>
      </c>
      <c r="P2096" s="2">
        <v>0.0</v>
      </c>
      <c r="Q2096" s="2">
        <v>0.0</v>
      </c>
      <c r="R2096" s="7">
        <v>0.0</v>
      </c>
      <c r="S2096" s="8">
        <v>0.0</v>
      </c>
      <c r="T2096" s="8">
        <v>0.0</v>
      </c>
      <c r="U2096" s="7">
        <v>0.0</v>
      </c>
    </row>
    <row r="2097">
      <c r="A2097" s="1" t="s">
        <v>1168</v>
      </c>
      <c r="B2097" s="2">
        <v>-0.4708105</v>
      </c>
      <c r="C2097" s="2">
        <v>-0.850211</v>
      </c>
      <c r="D2097" s="2">
        <v>-1.0296608</v>
      </c>
      <c r="E2097" s="2">
        <v>1.35029251</v>
      </c>
      <c r="F2097" s="2">
        <v>-0.3964012</v>
      </c>
      <c r="G2097" s="2">
        <v>-0.3785862</v>
      </c>
      <c r="H2097" s="2">
        <v>0.39192064</v>
      </c>
      <c r="I2097" s="2">
        <v>0.47878397</v>
      </c>
      <c r="J2097" s="2">
        <v>-0.0206371</v>
      </c>
      <c r="K2097" s="2">
        <v>-0.9843426</v>
      </c>
      <c r="L2097" s="2">
        <v>1.77537921</v>
      </c>
      <c r="M2097" s="2">
        <v>-0.3391298</v>
      </c>
      <c r="N2097" s="2">
        <v>0.5897777</v>
      </c>
      <c r="O2097" s="2">
        <v>0.05512222</v>
      </c>
      <c r="P2097" s="2">
        <v>0.0</v>
      </c>
      <c r="Q2097" s="2">
        <v>0.0</v>
      </c>
      <c r="R2097" s="7">
        <v>0.0</v>
      </c>
      <c r="S2097" s="8">
        <v>0.0</v>
      </c>
      <c r="T2097" s="8">
        <v>0.0</v>
      </c>
      <c r="U2097" s="7">
        <v>0.0</v>
      </c>
    </row>
    <row r="2098">
      <c r="A2098" s="1" t="s">
        <v>1259</v>
      </c>
      <c r="B2098" s="2">
        <v>-0.5246957</v>
      </c>
      <c r="C2098" s="2">
        <v>1.26868913</v>
      </c>
      <c r="D2098" s="2">
        <v>-0.0020419</v>
      </c>
      <c r="E2098" s="2">
        <v>0.84341811</v>
      </c>
      <c r="F2098" s="2">
        <v>0.37592698</v>
      </c>
      <c r="G2098" s="2">
        <v>1.31897805</v>
      </c>
      <c r="H2098" s="2">
        <v>-0.6329803</v>
      </c>
      <c r="I2098" s="2">
        <v>1.08430487</v>
      </c>
      <c r="J2098" s="2">
        <v>-0.0206371</v>
      </c>
      <c r="K2098" s="2">
        <v>0.12686038</v>
      </c>
      <c r="L2098" s="2">
        <v>0.89217402</v>
      </c>
      <c r="M2098" s="2">
        <v>0.54968032</v>
      </c>
      <c r="N2098" s="2">
        <v>5.47477545</v>
      </c>
      <c r="O2098" s="2">
        <v>0.95287562</v>
      </c>
      <c r="P2098" s="2">
        <v>0.0</v>
      </c>
      <c r="Q2098" s="2">
        <v>0.0</v>
      </c>
      <c r="R2098" s="7">
        <v>0.0</v>
      </c>
      <c r="S2098" s="8">
        <v>0.0</v>
      </c>
      <c r="T2098" s="8">
        <v>0.0</v>
      </c>
      <c r="U2098" s="7">
        <v>0.0</v>
      </c>
    </row>
    <row r="2099">
      <c r="A2099" s="1" t="s">
        <v>1189</v>
      </c>
      <c r="B2099" s="2">
        <v>-0.5725936</v>
      </c>
      <c r="C2099" s="2">
        <v>-1.1525481</v>
      </c>
      <c r="D2099" s="2">
        <v>1.4743472</v>
      </c>
      <c r="E2099" s="2">
        <v>-0.9445292</v>
      </c>
      <c r="F2099" s="2">
        <v>1.85860634</v>
      </c>
      <c r="G2099" s="2">
        <v>0.27432314</v>
      </c>
      <c r="H2099" s="2">
        <v>-0.0059821</v>
      </c>
      <c r="I2099" s="2">
        <v>-1.8221955</v>
      </c>
      <c r="J2099" s="2">
        <v>0.66068138</v>
      </c>
      <c r="K2099" s="2">
        <v>-0.6139416</v>
      </c>
      <c r="L2099" s="2">
        <v>0.15783388</v>
      </c>
      <c r="M2099" s="2">
        <v>-0.7102817</v>
      </c>
      <c r="N2099" s="2">
        <v>-3.2975795</v>
      </c>
      <c r="O2099" s="2">
        <v>-0.674032</v>
      </c>
      <c r="P2099" s="2">
        <v>0.0</v>
      </c>
      <c r="Q2099" s="2">
        <v>0.0</v>
      </c>
      <c r="R2099" s="7">
        <v>0.0</v>
      </c>
      <c r="S2099" s="8">
        <v>0.0</v>
      </c>
      <c r="T2099" s="8">
        <v>0.0</v>
      </c>
      <c r="U2099" s="7">
        <v>0.0</v>
      </c>
    </row>
    <row r="2100">
      <c r="A2100" s="1" t="s">
        <v>1181</v>
      </c>
      <c r="B2100" s="2">
        <v>-0.5905553</v>
      </c>
      <c r="C2100" s="2">
        <v>0.5573078</v>
      </c>
      <c r="D2100" s="2">
        <v>1.77352737</v>
      </c>
      <c r="E2100" s="2">
        <v>-1.3368361</v>
      </c>
      <c r="F2100" s="2">
        <v>1.70604769</v>
      </c>
      <c r="G2100" s="2">
        <v>1.34754283</v>
      </c>
      <c r="H2100" s="2">
        <v>-1.1273443</v>
      </c>
      <c r="I2100" s="2">
        <v>0.84209651</v>
      </c>
      <c r="J2100" s="2">
        <v>0.59759634</v>
      </c>
      <c r="K2100" s="2">
        <v>1.01357789</v>
      </c>
      <c r="L2100" s="2">
        <v>-0.1887853</v>
      </c>
      <c r="M2100" s="2">
        <v>0.567482</v>
      </c>
      <c r="N2100" s="2">
        <v>2.57288877</v>
      </c>
      <c r="O2100" s="2">
        <v>0.76510132</v>
      </c>
      <c r="P2100" s="2">
        <v>0.0</v>
      </c>
      <c r="Q2100" s="2">
        <v>0.0</v>
      </c>
      <c r="R2100" s="7">
        <v>0.0</v>
      </c>
      <c r="S2100" s="8">
        <v>0.0</v>
      </c>
      <c r="T2100" s="8">
        <v>0.0</v>
      </c>
      <c r="U2100" s="7">
        <v>0.0</v>
      </c>
    </row>
    <row r="2101">
      <c r="A2101" s="1" t="s">
        <v>1172</v>
      </c>
      <c r="B2101" s="2">
        <v>-0.656415</v>
      </c>
      <c r="C2101" s="2">
        <v>0.30070239</v>
      </c>
      <c r="D2101" s="2">
        <v>1.26784784</v>
      </c>
      <c r="E2101" s="2">
        <v>-0.4307114</v>
      </c>
      <c r="F2101" s="2">
        <v>-0.0769815</v>
      </c>
      <c r="G2101" s="2">
        <v>0.02132078</v>
      </c>
      <c r="H2101" s="2">
        <v>0.50043956</v>
      </c>
      <c r="I2101" s="2">
        <v>0.23657561</v>
      </c>
      <c r="J2101" s="2">
        <v>-0.9038278</v>
      </c>
      <c r="K2101" s="2">
        <v>-0.1986435</v>
      </c>
      <c r="L2101" s="2">
        <v>0.07090131</v>
      </c>
      <c r="M2101" s="2">
        <v>-1.9391236</v>
      </c>
      <c r="N2101" s="2">
        <v>-4.67064</v>
      </c>
      <c r="O2101" s="2">
        <v>-0.7368147</v>
      </c>
      <c r="P2101" s="2">
        <v>0.0</v>
      </c>
      <c r="Q2101" s="2">
        <v>0.0</v>
      </c>
      <c r="R2101" s="7">
        <v>0.0</v>
      </c>
      <c r="S2101" s="8">
        <v>0.0</v>
      </c>
      <c r="T2101" s="8">
        <v>0.0</v>
      </c>
      <c r="U2101" s="7">
        <v>0.0</v>
      </c>
    </row>
    <row r="2102">
      <c r="A2102" s="1" t="s">
        <v>1175</v>
      </c>
      <c r="B2102" s="2">
        <v>-0.7302576</v>
      </c>
      <c r="C2102" s="2">
        <v>1.07051862</v>
      </c>
      <c r="D2102" s="2">
        <v>-1.1451053</v>
      </c>
      <c r="E2102" s="2">
        <v>-1.7812192</v>
      </c>
      <c r="F2102" s="2">
        <v>-0.2414588</v>
      </c>
      <c r="G2102" s="2">
        <v>-0.8886716</v>
      </c>
      <c r="H2102" s="2">
        <v>0.34369</v>
      </c>
      <c r="I2102" s="2">
        <v>-0.2478411</v>
      </c>
      <c r="J2102" s="2">
        <v>-0.3739134</v>
      </c>
      <c r="K2102" s="2">
        <v>-0.4006804</v>
      </c>
      <c r="L2102" s="2">
        <v>0.93295401</v>
      </c>
      <c r="M2102" s="2">
        <v>-0.1284259</v>
      </c>
      <c r="N2102" s="2">
        <v>-8.0966679</v>
      </c>
      <c r="O2102" s="2">
        <v>-0.444115</v>
      </c>
      <c r="P2102" s="2">
        <v>0.0</v>
      </c>
      <c r="Q2102" s="2">
        <v>0.0</v>
      </c>
      <c r="R2102" s="7">
        <v>0.0</v>
      </c>
      <c r="S2102" s="8">
        <v>0.0</v>
      </c>
      <c r="T2102" s="8">
        <v>0.0</v>
      </c>
      <c r="U2102" s="7">
        <v>1.0</v>
      </c>
    </row>
    <row r="2103">
      <c r="A2103" s="1" t="s">
        <v>1179</v>
      </c>
      <c r="B2103" s="2">
        <v>-0.7442278</v>
      </c>
      <c r="C2103" s="2">
        <v>0.4988729</v>
      </c>
      <c r="D2103" s="2">
        <v>-0.0069199</v>
      </c>
      <c r="E2103" s="2">
        <v>1.61067319</v>
      </c>
      <c r="F2103" s="2">
        <v>-0.8469259</v>
      </c>
      <c r="G2103" s="2">
        <v>-1.1498353</v>
      </c>
      <c r="H2103" s="2">
        <v>0.94657293</v>
      </c>
      <c r="I2103" s="2">
        <v>-0.7322578</v>
      </c>
      <c r="J2103" s="2">
        <v>-0.6010196</v>
      </c>
      <c r="K2103" s="2">
        <v>-0.2435406</v>
      </c>
      <c r="L2103" s="2">
        <v>1.54677035</v>
      </c>
      <c r="M2103" s="2">
        <v>-0.4446314</v>
      </c>
      <c r="N2103" s="2">
        <v>0.16006571</v>
      </c>
      <c r="O2103" s="2">
        <v>-0.1352075</v>
      </c>
      <c r="P2103" s="2">
        <v>0.0</v>
      </c>
      <c r="Q2103" s="2">
        <v>0.0</v>
      </c>
      <c r="R2103" s="7">
        <v>0.0</v>
      </c>
      <c r="S2103" s="8">
        <v>0.0</v>
      </c>
      <c r="T2103" s="8">
        <v>0.0</v>
      </c>
      <c r="U2103" s="7">
        <v>1.0</v>
      </c>
    </row>
    <row r="2104">
      <c r="A2104" s="1" t="s">
        <v>1183</v>
      </c>
      <c r="B2104" s="2">
        <v>-0.7522108</v>
      </c>
      <c r="C2104" s="2">
        <v>-0.7816135</v>
      </c>
      <c r="D2104" s="2">
        <v>-2.7564507</v>
      </c>
      <c r="E2104" s="2">
        <v>1.50652092</v>
      </c>
      <c r="F2104" s="2">
        <v>-0.4345408</v>
      </c>
      <c r="G2104" s="2">
        <v>-1.3130626</v>
      </c>
      <c r="H2104" s="2">
        <v>0.86216932</v>
      </c>
      <c r="I2104" s="2">
        <v>0.59988815</v>
      </c>
      <c r="J2104" s="2">
        <v>0.45880923</v>
      </c>
      <c r="K2104" s="2">
        <v>0.10441183</v>
      </c>
      <c r="L2104" s="2">
        <v>0.23954134</v>
      </c>
      <c r="M2104" s="2">
        <v>-1.2246105</v>
      </c>
      <c r="N2104" s="2">
        <v>-2.2769792</v>
      </c>
      <c r="O2104" s="2">
        <v>-0.3172937</v>
      </c>
      <c r="P2104" s="2">
        <v>0.0</v>
      </c>
      <c r="Q2104" s="2">
        <v>0.0</v>
      </c>
      <c r="R2104" s="7">
        <v>0.0</v>
      </c>
      <c r="S2104" s="8">
        <v>0.0</v>
      </c>
      <c r="T2104" s="8">
        <v>0.0</v>
      </c>
      <c r="U2104" s="7">
        <v>0.0</v>
      </c>
    </row>
    <row r="2105">
      <c r="A2105" s="1" t="s">
        <v>1233</v>
      </c>
      <c r="B2105" s="2">
        <v>-0.7921257</v>
      </c>
      <c r="C2105" s="2">
        <v>0.0237718</v>
      </c>
      <c r="D2105" s="2">
        <v>-1.7109461</v>
      </c>
      <c r="E2105" s="2">
        <v>0.58650917</v>
      </c>
      <c r="F2105" s="2">
        <v>0.72395139</v>
      </c>
      <c r="G2105" s="2">
        <v>0.68239146</v>
      </c>
      <c r="H2105" s="2">
        <v>-0.8259029</v>
      </c>
      <c r="I2105" s="2">
        <v>1.20540905</v>
      </c>
      <c r="J2105" s="2">
        <v>1.493404</v>
      </c>
      <c r="K2105" s="2">
        <v>0.2391031</v>
      </c>
      <c r="L2105" s="2">
        <v>-0.9517529</v>
      </c>
      <c r="M2105" s="2">
        <v>-0.6392594</v>
      </c>
      <c r="N2105" s="2">
        <v>0.82346934</v>
      </c>
      <c r="O2105" s="2">
        <v>0.04162281</v>
      </c>
      <c r="P2105" s="2">
        <v>0.0</v>
      </c>
      <c r="Q2105" s="2">
        <v>0.0</v>
      </c>
      <c r="R2105" s="7">
        <v>0.0</v>
      </c>
      <c r="S2105" s="8">
        <v>1.0</v>
      </c>
      <c r="T2105" s="8">
        <v>1.0</v>
      </c>
      <c r="U2105" s="7">
        <v>1.0</v>
      </c>
    </row>
    <row r="2106">
      <c r="A2106" s="1" t="s">
        <v>1196</v>
      </c>
      <c r="B2106" s="2">
        <v>-0.8180704</v>
      </c>
      <c r="C2106" s="2">
        <v>0.33119016</v>
      </c>
      <c r="D2106" s="2">
        <v>-0.071959</v>
      </c>
      <c r="E2106" s="2">
        <v>-1.0139641</v>
      </c>
      <c r="F2106" s="2">
        <v>2.0206999</v>
      </c>
      <c r="G2106" s="2">
        <v>-0.741767</v>
      </c>
      <c r="H2106" s="2">
        <v>0.44015127</v>
      </c>
      <c r="I2106" s="2">
        <v>0.72099233</v>
      </c>
      <c r="J2106" s="2">
        <v>0.45880923</v>
      </c>
      <c r="K2106" s="2">
        <v>-0.4568018</v>
      </c>
      <c r="L2106" s="2">
        <v>-0.02676</v>
      </c>
      <c r="M2106" s="2">
        <v>0.20690842</v>
      </c>
      <c r="N2106" s="2">
        <v>-1.6488487</v>
      </c>
      <c r="O2106" s="2">
        <v>0.36741048</v>
      </c>
      <c r="P2106" s="2">
        <v>0.0</v>
      </c>
      <c r="Q2106" s="2">
        <v>0.0</v>
      </c>
      <c r="R2106" s="7">
        <v>0.0</v>
      </c>
      <c r="S2106" s="8">
        <v>0.0</v>
      </c>
      <c r="T2106" s="8">
        <v>0.0</v>
      </c>
      <c r="U2106" s="7">
        <v>0.0</v>
      </c>
    </row>
    <row r="2107">
      <c r="A2107" s="1" t="s">
        <v>1193</v>
      </c>
      <c r="B2107" s="2">
        <v>-0.8180704</v>
      </c>
      <c r="C2107" s="2">
        <v>0.11269446</v>
      </c>
      <c r="D2107" s="2">
        <v>-0.5109734</v>
      </c>
      <c r="E2107" s="2">
        <v>0.52401781</v>
      </c>
      <c r="F2107" s="2">
        <v>-0.5418086</v>
      </c>
      <c r="G2107" s="2">
        <v>0.46203457</v>
      </c>
      <c r="H2107" s="2">
        <v>-0.1386163</v>
      </c>
      <c r="I2107" s="2">
        <v>0.84209651</v>
      </c>
      <c r="J2107" s="2">
        <v>0.79946849</v>
      </c>
      <c r="K2107" s="2">
        <v>-0.2210921</v>
      </c>
      <c r="L2107" s="2">
        <v>-0.02676</v>
      </c>
      <c r="M2107" s="2">
        <v>-0.3372236</v>
      </c>
      <c r="N2107" s="2">
        <v>0.09512173</v>
      </c>
      <c r="O2107" s="2">
        <v>-0.2803969</v>
      </c>
      <c r="P2107" s="2">
        <v>0.0</v>
      </c>
      <c r="Q2107" s="2">
        <v>0.0</v>
      </c>
      <c r="R2107" s="7">
        <v>0.0</v>
      </c>
      <c r="S2107" s="8">
        <v>0.0</v>
      </c>
      <c r="T2107" s="8">
        <v>0.0</v>
      </c>
      <c r="U2107" s="7">
        <v>0.0</v>
      </c>
    </row>
    <row r="2108">
      <c r="A2108" s="1" t="s">
        <v>1250</v>
      </c>
      <c r="B2108" s="2">
        <v>-0.8480066</v>
      </c>
      <c r="C2108" s="2">
        <v>-1.6403524</v>
      </c>
      <c r="D2108" s="2">
        <v>-0.2573207</v>
      </c>
      <c r="E2108" s="2">
        <v>0.42333728</v>
      </c>
      <c r="F2108" s="2">
        <v>-0.0674466</v>
      </c>
      <c r="G2108" s="2">
        <v>-0.1051804</v>
      </c>
      <c r="H2108" s="2">
        <v>0.1989981</v>
      </c>
      <c r="I2108" s="2">
        <v>0.72099233</v>
      </c>
      <c r="J2108" s="2">
        <v>0.06768194</v>
      </c>
      <c r="K2108" s="2">
        <v>-0.4792503</v>
      </c>
      <c r="L2108" s="2">
        <v>0.34320661</v>
      </c>
      <c r="M2108" s="2">
        <v>-0.6135444</v>
      </c>
      <c r="N2108" s="2">
        <v>-3.2502105</v>
      </c>
      <c r="O2108" s="2">
        <v>-0.4903693</v>
      </c>
      <c r="P2108" s="2">
        <v>0.0</v>
      </c>
      <c r="Q2108" s="2">
        <v>0.0</v>
      </c>
      <c r="R2108" s="7">
        <v>0.0</v>
      </c>
      <c r="S2108" s="8">
        <v>0.0</v>
      </c>
      <c r="T2108" s="8">
        <v>0.0</v>
      </c>
      <c r="U2108" s="7">
        <v>0.0</v>
      </c>
    </row>
    <row r="2109">
      <c r="A2109" s="1" t="s">
        <v>1187</v>
      </c>
      <c r="B2109" s="2">
        <v>-0.8539939</v>
      </c>
      <c r="C2109" s="2">
        <v>0.10507252</v>
      </c>
      <c r="D2109" s="2">
        <v>0.58656255</v>
      </c>
      <c r="E2109" s="2">
        <v>1.85022342</v>
      </c>
      <c r="F2109" s="2">
        <v>1.05290598</v>
      </c>
      <c r="G2109" s="2">
        <v>0.08253103</v>
      </c>
      <c r="H2109" s="2">
        <v>-0.114501</v>
      </c>
      <c r="I2109" s="2">
        <v>-0.6111537</v>
      </c>
      <c r="J2109" s="2">
        <v>-0.1215732</v>
      </c>
      <c r="K2109" s="2">
        <v>-0.0078309</v>
      </c>
      <c r="L2109" s="2">
        <v>-1.4427628</v>
      </c>
      <c r="M2109" s="2">
        <v>1.11955856</v>
      </c>
      <c r="N2109" s="2">
        <v>2.59081285</v>
      </c>
      <c r="O2109" s="2">
        <v>0.16851597</v>
      </c>
      <c r="P2109" s="2">
        <v>0.0</v>
      </c>
      <c r="Q2109" s="2">
        <v>0.0</v>
      </c>
      <c r="R2109" s="7">
        <v>0.0</v>
      </c>
      <c r="S2109" s="8">
        <v>0.0</v>
      </c>
      <c r="T2109" s="8">
        <v>0.0</v>
      </c>
      <c r="U2109" s="7">
        <v>0.0</v>
      </c>
    </row>
    <row r="2110">
      <c r="A2110" s="1" t="s">
        <v>1194</v>
      </c>
      <c r="B2110" s="2">
        <v>-0.8699598</v>
      </c>
      <c r="C2110" s="2">
        <v>0.72753119</v>
      </c>
      <c r="D2110" s="2">
        <v>-0.2573207</v>
      </c>
      <c r="E2110" s="2">
        <v>-0.7709421</v>
      </c>
      <c r="F2110" s="2">
        <v>0.4355202</v>
      </c>
      <c r="G2110" s="2">
        <v>0.8211347</v>
      </c>
      <c r="H2110" s="2">
        <v>0.06636386</v>
      </c>
      <c r="I2110" s="2">
        <v>0.23657561</v>
      </c>
      <c r="J2110" s="2">
        <v>1.34199989</v>
      </c>
      <c r="K2110" s="2">
        <v>-0.6812872</v>
      </c>
      <c r="L2110" s="2">
        <v>-0.02676</v>
      </c>
      <c r="M2110" s="2">
        <v>-1.6023286</v>
      </c>
      <c r="N2110" s="2">
        <v>-2.1338059</v>
      </c>
      <c r="O2110" s="2">
        <v>-0.6974942</v>
      </c>
      <c r="P2110" s="2">
        <v>0.0</v>
      </c>
      <c r="Q2110" s="2">
        <v>0.0</v>
      </c>
      <c r="R2110" s="7">
        <v>0.0</v>
      </c>
      <c r="S2110" s="8">
        <v>0.0</v>
      </c>
      <c r="T2110" s="8">
        <v>0.0</v>
      </c>
      <c r="U2110" s="7">
        <v>0.0</v>
      </c>
    </row>
    <row r="2111">
      <c r="A2111" s="1" t="s">
        <v>1197</v>
      </c>
      <c r="B2111" s="2">
        <v>-0.9358195</v>
      </c>
      <c r="C2111" s="2">
        <v>-0.9416743</v>
      </c>
      <c r="D2111" s="2">
        <v>0.95403385</v>
      </c>
      <c r="E2111" s="2">
        <v>-0.5487506</v>
      </c>
      <c r="F2111" s="2">
        <v>1.37709311</v>
      </c>
      <c r="G2111" s="2">
        <v>-1.4477252</v>
      </c>
      <c r="H2111" s="2">
        <v>1.34447566</v>
      </c>
      <c r="I2111" s="2">
        <v>-0.853362</v>
      </c>
      <c r="J2111" s="2">
        <v>-0.5631685</v>
      </c>
      <c r="K2111" s="2">
        <v>-0.8945484</v>
      </c>
      <c r="L2111" s="2">
        <v>-0.02676</v>
      </c>
      <c r="M2111" s="2">
        <v>-0.8590023</v>
      </c>
      <c r="N2111" s="2">
        <v>-6.6531415</v>
      </c>
      <c r="O2111" s="2">
        <v>-0.7639582</v>
      </c>
      <c r="P2111" s="2">
        <v>0.0</v>
      </c>
      <c r="Q2111" s="2">
        <v>0.0</v>
      </c>
      <c r="R2111" s="7">
        <v>0.0</v>
      </c>
      <c r="S2111" s="8">
        <v>0.0</v>
      </c>
      <c r="T2111" s="8">
        <v>0.0</v>
      </c>
      <c r="U2111" s="7">
        <v>0.0</v>
      </c>
    </row>
    <row r="2112">
      <c r="A2112" s="1" t="s">
        <v>1279</v>
      </c>
      <c r="B2112" s="2">
        <v>-0.9597684</v>
      </c>
      <c r="C2112" s="2">
        <v>0.96381142</v>
      </c>
      <c r="D2112" s="2">
        <v>-0.5353631</v>
      </c>
      <c r="E2112" s="2">
        <v>0.70454841</v>
      </c>
      <c r="F2112" s="2">
        <v>-0.5227388</v>
      </c>
      <c r="G2112" s="2">
        <v>-1.7496957</v>
      </c>
      <c r="H2112" s="2">
        <v>1.00686122</v>
      </c>
      <c r="I2112" s="2">
        <v>1.20540905</v>
      </c>
      <c r="J2112" s="2">
        <v>-1.7113164</v>
      </c>
      <c r="K2112" s="2">
        <v>-0.7374086</v>
      </c>
      <c r="L2112" s="2">
        <v>-0.02676</v>
      </c>
      <c r="M2112" s="2">
        <v>0.63173121</v>
      </c>
      <c r="N2112" s="2">
        <v>-4.3047204</v>
      </c>
      <c r="O2112" s="2">
        <v>0.04351386</v>
      </c>
      <c r="P2112" s="2">
        <v>0.0</v>
      </c>
      <c r="Q2112" s="2">
        <v>0.0</v>
      </c>
      <c r="R2112" s="7">
        <v>0.0</v>
      </c>
      <c r="S2112" s="8">
        <v>0.0</v>
      </c>
      <c r="T2112" s="8">
        <v>0.0</v>
      </c>
      <c r="U2112" s="7">
        <v>0.0</v>
      </c>
    </row>
    <row r="2113">
      <c r="A2113" s="1" t="s">
        <v>1204</v>
      </c>
      <c r="B2113" s="2">
        <v>-1.0715302</v>
      </c>
      <c r="C2113" s="2">
        <v>0.78850673</v>
      </c>
      <c r="D2113" s="2">
        <v>-1.3337189</v>
      </c>
      <c r="E2113" s="2">
        <v>-0.003687</v>
      </c>
      <c r="F2113" s="2">
        <v>0.17331002</v>
      </c>
      <c r="G2113" s="2">
        <v>-0.1663907</v>
      </c>
      <c r="H2113" s="2">
        <v>0.13870981</v>
      </c>
      <c r="I2113" s="2">
        <v>1.08430487</v>
      </c>
      <c r="J2113" s="2">
        <v>0.33263914</v>
      </c>
      <c r="K2113" s="2">
        <v>-0.052728</v>
      </c>
      <c r="L2113" s="2">
        <v>-1.9738177</v>
      </c>
      <c r="M2113" s="2">
        <v>0.31369021</v>
      </c>
      <c r="N2113" s="2">
        <v>-3.5866636</v>
      </c>
      <c r="O2113" s="2">
        <v>-0.3441744</v>
      </c>
      <c r="P2113" s="2">
        <v>0.0</v>
      </c>
      <c r="Q2113" s="2">
        <v>0.0</v>
      </c>
      <c r="R2113" s="7">
        <v>0.0</v>
      </c>
      <c r="S2113" s="8">
        <v>0.0</v>
      </c>
      <c r="T2113" s="8">
        <v>0.0</v>
      </c>
      <c r="U2113" s="7">
        <v>0.0</v>
      </c>
    </row>
    <row r="2114">
      <c r="A2114" s="1" t="s">
        <v>1184</v>
      </c>
      <c r="B2114" s="2">
        <v>-1.1274111</v>
      </c>
      <c r="C2114" s="2">
        <v>0.15588547</v>
      </c>
      <c r="D2114" s="2">
        <v>-0.2410609</v>
      </c>
      <c r="E2114" s="2">
        <v>1.23225327</v>
      </c>
      <c r="F2114" s="2">
        <v>-0.1937842</v>
      </c>
      <c r="G2114" s="2">
        <v>-1.3783536</v>
      </c>
      <c r="H2114" s="2">
        <v>0.86216932</v>
      </c>
      <c r="I2114" s="2">
        <v>-0.9744662</v>
      </c>
      <c r="J2114" s="2">
        <v>-0.8533597</v>
      </c>
      <c r="K2114" s="2">
        <v>-0.1425222</v>
      </c>
      <c r="L2114" s="2">
        <v>-0.02676</v>
      </c>
      <c r="M2114" s="2">
        <v>-0.0813284</v>
      </c>
      <c r="N2114" s="2">
        <v>-4.0285404</v>
      </c>
      <c r="O2114" s="2">
        <v>-0.5079487</v>
      </c>
      <c r="P2114" s="2">
        <v>0.0</v>
      </c>
      <c r="Q2114" s="2">
        <v>0.0</v>
      </c>
      <c r="R2114" s="7">
        <v>0.0</v>
      </c>
      <c r="S2114" s="8">
        <v>0.0</v>
      </c>
      <c r="T2114" s="8">
        <v>0.0</v>
      </c>
      <c r="U2114" s="7">
        <v>0.0</v>
      </c>
    </row>
    <row r="2115">
      <c r="A2115" s="1" t="s">
        <v>1191</v>
      </c>
      <c r="B2115" s="2">
        <v>-1.1553516</v>
      </c>
      <c r="C2115" s="2">
        <v>-2.7709406</v>
      </c>
      <c r="D2115" s="2">
        <v>-3.1873352</v>
      </c>
      <c r="E2115" s="2">
        <v>-1.0139641</v>
      </c>
      <c r="F2115" s="2">
        <v>1.21261581</v>
      </c>
      <c r="G2115" s="2">
        <v>-2.7821086</v>
      </c>
      <c r="H2115" s="2">
        <v>2.26085771</v>
      </c>
      <c r="I2115" s="2">
        <v>-1.7010913</v>
      </c>
      <c r="J2115" s="2">
        <v>0.87517054</v>
      </c>
      <c r="K2115" s="2">
        <v>-1.8149387</v>
      </c>
      <c r="L2115" s="2">
        <v>1.19646506</v>
      </c>
      <c r="M2115" s="2">
        <v>-1.3166171</v>
      </c>
      <c r="N2115" s="2">
        <v>-13.153717</v>
      </c>
      <c r="O2115" s="2">
        <v>-1.5044416</v>
      </c>
      <c r="P2115" s="2">
        <v>0.0</v>
      </c>
      <c r="Q2115" s="2">
        <v>0.0</v>
      </c>
      <c r="R2115" s="7">
        <v>0.0</v>
      </c>
      <c r="S2115" s="8">
        <v>0.0</v>
      </c>
      <c r="T2115" s="8">
        <v>0.0</v>
      </c>
      <c r="U2115" s="7">
        <v>0.0</v>
      </c>
    </row>
    <row r="2116">
      <c r="A2116" s="1" t="s">
        <v>1203</v>
      </c>
      <c r="B2116" s="2">
        <v>-1.199258</v>
      </c>
      <c r="C2116" s="2">
        <v>0.98159595</v>
      </c>
      <c r="D2116" s="2">
        <v>-1.3776203</v>
      </c>
      <c r="E2116" s="2">
        <v>1.08991183</v>
      </c>
      <c r="F2116" s="2">
        <v>0.40453173</v>
      </c>
      <c r="G2116" s="2">
        <v>-0.3581828</v>
      </c>
      <c r="H2116" s="2">
        <v>0.23517108</v>
      </c>
      <c r="I2116" s="2">
        <v>-0.4900495</v>
      </c>
      <c r="J2116" s="2">
        <v>0.06768194</v>
      </c>
      <c r="K2116" s="2">
        <v>-0.0078309</v>
      </c>
      <c r="L2116" s="2">
        <v>-0.0416926</v>
      </c>
      <c r="M2116" s="2">
        <v>0.02320069</v>
      </c>
      <c r="N2116" s="2">
        <v>-1.3685072</v>
      </c>
      <c r="O2116" s="2">
        <v>-0.0582538</v>
      </c>
      <c r="P2116" s="2">
        <v>0.0</v>
      </c>
      <c r="Q2116" s="2">
        <v>0.0</v>
      </c>
      <c r="R2116" s="7">
        <v>0.0</v>
      </c>
      <c r="S2116" s="8">
        <v>0.0</v>
      </c>
      <c r="T2116" s="8">
        <v>0.0</v>
      </c>
      <c r="U2116" s="7">
        <v>1.0</v>
      </c>
    </row>
    <row r="2117">
      <c r="A2117" s="1" t="s">
        <v>1208</v>
      </c>
      <c r="B2117" s="2">
        <v>-1.2671134</v>
      </c>
      <c r="C2117" s="2">
        <v>-0.6799876</v>
      </c>
      <c r="D2117" s="2">
        <v>0.6922512</v>
      </c>
      <c r="E2117" s="2">
        <v>-0.0349327</v>
      </c>
      <c r="F2117" s="2">
        <v>-1.5239049</v>
      </c>
      <c r="G2117" s="2">
        <v>-0.2112782</v>
      </c>
      <c r="H2117" s="2">
        <v>0.50043956</v>
      </c>
      <c r="I2117" s="2">
        <v>0.84209651</v>
      </c>
      <c r="J2117" s="2">
        <v>-0.2982113</v>
      </c>
      <c r="K2117" s="2">
        <v>0.0370662</v>
      </c>
      <c r="L2117" s="2">
        <v>1.0381986</v>
      </c>
      <c r="M2117" s="2">
        <v>-1.2783122</v>
      </c>
      <c r="N2117" s="2">
        <v>-5.0685255</v>
      </c>
      <c r="O2117" s="2">
        <v>-0.880765</v>
      </c>
      <c r="P2117" s="2">
        <v>0.0</v>
      </c>
      <c r="Q2117" s="2">
        <v>0.0</v>
      </c>
      <c r="R2117" s="7">
        <v>0.0</v>
      </c>
      <c r="S2117" s="8">
        <v>0.0</v>
      </c>
      <c r="T2117" s="8">
        <v>0.0</v>
      </c>
      <c r="U2117" s="7">
        <v>0.0</v>
      </c>
    </row>
    <row r="2118">
      <c r="A2118" s="1" t="s">
        <v>1245</v>
      </c>
      <c r="B2118" s="2">
        <v>-1.332973</v>
      </c>
      <c r="C2118" s="2">
        <v>-2.9589485</v>
      </c>
      <c r="D2118" s="2">
        <v>-1.6768005</v>
      </c>
      <c r="E2118" s="2">
        <v>-1.1528338</v>
      </c>
      <c r="F2118" s="2">
        <v>1.37232565</v>
      </c>
      <c r="G2118" s="2">
        <v>-0.4479578</v>
      </c>
      <c r="H2118" s="2">
        <v>1.16361078</v>
      </c>
      <c r="I2118" s="2">
        <v>-0.3689453</v>
      </c>
      <c r="J2118" s="2">
        <v>2.11163746</v>
      </c>
      <c r="K2118" s="2">
        <v>-0.7598571</v>
      </c>
      <c r="L2118" s="2">
        <v>-0.02676</v>
      </c>
      <c r="M2118" s="2">
        <v>-0.9229939</v>
      </c>
      <c r="N2118" s="2">
        <v>-7.2840553</v>
      </c>
      <c r="O2118" s="2">
        <v>-1.1761392</v>
      </c>
      <c r="P2118" s="2">
        <v>0.0</v>
      </c>
      <c r="Q2118" s="2">
        <v>0.0</v>
      </c>
      <c r="R2118" s="7">
        <v>0.0</v>
      </c>
      <c r="S2118" s="8">
        <v>0.0</v>
      </c>
      <c r="T2118" s="8">
        <v>0.0</v>
      </c>
      <c r="U2118" s="7">
        <v>0.0</v>
      </c>
    </row>
    <row r="2119">
      <c r="A2119" s="1" t="s">
        <v>1271</v>
      </c>
      <c r="B2119" s="2">
        <v>-1.3549263</v>
      </c>
      <c r="C2119" s="2">
        <v>-1.3227714</v>
      </c>
      <c r="D2119" s="2">
        <v>0.52640132</v>
      </c>
      <c r="E2119" s="2">
        <v>-0.1043676</v>
      </c>
      <c r="F2119" s="2">
        <v>-0.0173883</v>
      </c>
      <c r="G2119" s="2">
        <v>-0.1786327</v>
      </c>
      <c r="H2119" s="2">
        <v>1.13949546</v>
      </c>
      <c r="I2119" s="2">
        <v>-0.6111537</v>
      </c>
      <c r="J2119" s="2">
        <v>2.07378644</v>
      </c>
      <c r="K2119" s="2">
        <v>-1.6465746</v>
      </c>
      <c r="L2119" s="2">
        <v>1.01382059</v>
      </c>
      <c r="M2119" s="2">
        <v>-0.7485305</v>
      </c>
      <c r="N2119" s="2">
        <v>-2.0234586</v>
      </c>
      <c r="O2119" s="2">
        <v>-1.1828933</v>
      </c>
      <c r="P2119" s="2">
        <v>0.0</v>
      </c>
      <c r="Q2119" s="2">
        <v>0.0</v>
      </c>
      <c r="R2119" s="7">
        <v>0.0</v>
      </c>
      <c r="S2119" s="8">
        <v>0.0</v>
      </c>
      <c r="T2119" s="8">
        <v>0.0</v>
      </c>
      <c r="U2119" s="7">
        <v>0.0</v>
      </c>
    </row>
    <row r="2120">
      <c r="A2120" s="1" t="s">
        <v>1198</v>
      </c>
      <c r="B2120" s="2">
        <v>-1.4207859</v>
      </c>
      <c r="C2120" s="2">
        <v>0.0720441</v>
      </c>
      <c r="D2120" s="2">
        <v>-0.9483618</v>
      </c>
      <c r="E2120" s="2">
        <v>-0.6355442</v>
      </c>
      <c r="F2120" s="2">
        <v>1.07435954</v>
      </c>
      <c r="G2120" s="2">
        <v>-0.3581828</v>
      </c>
      <c r="H2120" s="2">
        <v>0.71747742</v>
      </c>
      <c r="I2120" s="2">
        <v>-0.2478411</v>
      </c>
      <c r="J2120" s="2">
        <v>0.76161746</v>
      </c>
      <c r="K2120" s="2">
        <v>-1.1527067</v>
      </c>
      <c r="L2120" s="2">
        <v>-0.5537349</v>
      </c>
      <c r="M2120" s="2">
        <v>-0.9862614</v>
      </c>
      <c r="N2120" s="2">
        <v>-6.7111908</v>
      </c>
      <c r="O2120" s="2">
        <v>-0.9661298</v>
      </c>
      <c r="P2120" s="2">
        <v>0.0</v>
      </c>
      <c r="Q2120" s="2">
        <v>0.0</v>
      </c>
      <c r="R2120" s="7">
        <v>0.0</v>
      </c>
      <c r="S2120" s="8">
        <v>0.0</v>
      </c>
      <c r="T2120" s="8">
        <v>0.0</v>
      </c>
      <c r="U2120" s="7">
        <v>0.0</v>
      </c>
    </row>
    <row r="2121">
      <c r="A2121" s="1" t="s">
        <v>1195</v>
      </c>
      <c r="B2121" s="2">
        <v>-1.5545009</v>
      </c>
      <c r="C2121" s="2">
        <v>-0.2277523</v>
      </c>
      <c r="D2121" s="2">
        <v>0.62070811</v>
      </c>
      <c r="E2121" s="2">
        <v>-1.6458212</v>
      </c>
      <c r="F2121" s="2">
        <v>-0.9303564</v>
      </c>
      <c r="G2121" s="2">
        <v>-1.2477717</v>
      </c>
      <c r="H2121" s="2">
        <v>1.45299459</v>
      </c>
      <c r="I2121" s="2">
        <v>-1.5799871</v>
      </c>
      <c r="J2121" s="2">
        <v>0.05506493</v>
      </c>
      <c r="K2121" s="2">
        <v>-1.8037144</v>
      </c>
      <c r="L2121" s="2">
        <v>0.26103889</v>
      </c>
      <c r="M2121" s="2">
        <v>-1.0292233</v>
      </c>
      <c r="N2121" s="2">
        <v>-13.15199</v>
      </c>
      <c r="O2121" s="2">
        <v>-2.2002549</v>
      </c>
      <c r="P2121" s="2">
        <v>0.0</v>
      </c>
      <c r="Q2121" s="2">
        <v>0.0</v>
      </c>
      <c r="R2121" s="7">
        <v>0.0</v>
      </c>
      <c r="S2121" s="8">
        <v>0.0</v>
      </c>
      <c r="T2121" s="8">
        <v>0.0</v>
      </c>
      <c r="U2121" s="7">
        <v>0.0</v>
      </c>
    </row>
    <row r="2122">
      <c r="A2122" s="1" t="s">
        <v>1206</v>
      </c>
      <c r="B2122" s="2">
        <v>-1.6123776</v>
      </c>
      <c r="C2122" s="2">
        <v>-2.1434006</v>
      </c>
      <c r="D2122" s="2">
        <v>-1.0296608</v>
      </c>
      <c r="E2122" s="2">
        <v>-0.7431682</v>
      </c>
      <c r="F2122" s="2">
        <v>-1.4023348</v>
      </c>
      <c r="G2122" s="2">
        <v>-2.5943972</v>
      </c>
      <c r="H2122" s="2">
        <v>2.65876044</v>
      </c>
      <c r="I2122" s="2">
        <v>-1.7010913</v>
      </c>
      <c r="J2122" s="2">
        <v>-0.9669128</v>
      </c>
      <c r="K2122" s="2">
        <v>-2.4547222</v>
      </c>
      <c r="L2122" s="2">
        <v>-0.2477048</v>
      </c>
      <c r="M2122" s="2">
        <v>-2.4187713</v>
      </c>
      <c r="N2122" s="2">
        <v>-19.962201</v>
      </c>
      <c r="O2122" s="2">
        <v>-3.1723605</v>
      </c>
      <c r="P2122" s="2">
        <v>0.0</v>
      </c>
      <c r="Q2122" s="2">
        <v>0.0</v>
      </c>
      <c r="R2122" s="7">
        <v>0.0</v>
      </c>
      <c r="S2122" s="8">
        <v>0.0</v>
      </c>
      <c r="T2122" s="8">
        <v>0.0</v>
      </c>
      <c r="U2122" s="7">
        <v>0.0</v>
      </c>
    </row>
    <row r="2123">
      <c r="A2123" s="1" t="s">
        <v>1200</v>
      </c>
      <c r="B2123" s="2">
        <v>-1.813948</v>
      </c>
      <c r="C2123" s="2">
        <v>0.09490993</v>
      </c>
      <c r="D2123" s="2">
        <v>-0.8166575</v>
      </c>
      <c r="E2123" s="2">
        <v>-1.1354751</v>
      </c>
      <c r="F2123" s="2">
        <v>0.82883547</v>
      </c>
      <c r="G2123" s="2">
        <v>-0.5540556</v>
      </c>
      <c r="H2123" s="2">
        <v>0.86216932</v>
      </c>
      <c r="I2123" s="2">
        <v>-0.2478411</v>
      </c>
      <c r="J2123" s="2">
        <v>1.11489372</v>
      </c>
      <c r="K2123" s="2">
        <v>-0.7823057</v>
      </c>
      <c r="L2123" s="2">
        <v>-0.02676</v>
      </c>
      <c r="M2123" s="2">
        <v>-1.3775832</v>
      </c>
      <c r="N2123" s="2">
        <v>-8.0700324</v>
      </c>
      <c r="O2123" s="2">
        <v>-1.1396877</v>
      </c>
      <c r="P2123" s="2">
        <v>0.0</v>
      </c>
      <c r="Q2123" s="2">
        <v>0.0</v>
      </c>
      <c r="R2123" s="7">
        <v>0.0</v>
      </c>
      <c r="S2123" s="8">
        <v>0.0</v>
      </c>
      <c r="T2123" s="8">
        <v>0.0</v>
      </c>
      <c r="U2123" s="7">
        <v>0.0</v>
      </c>
    </row>
    <row r="2124">
      <c r="A2124" s="1" t="s">
        <v>1163</v>
      </c>
      <c r="B2124" s="2">
        <v>-1.8538629</v>
      </c>
      <c r="C2124" s="2">
        <v>-1.6632182</v>
      </c>
      <c r="D2124" s="2">
        <v>0.99143137</v>
      </c>
      <c r="E2124" s="2">
        <v>2.39181524</v>
      </c>
      <c r="F2124" s="2">
        <v>0.16377511</v>
      </c>
      <c r="G2124" s="2">
        <v>0.649746</v>
      </c>
      <c r="H2124" s="2">
        <v>0.57278551</v>
      </c>
      <c r="I2124" s="2">
        <v>0.59988815</v>
      </c>
      <c r="J2124" s="2">
        <v>1.85929728</v>
      </c>
      <c r="K2124" s="2">
        <v>-0.052728</v>
      </c>
      <c r="L2124" s="2">
        <v>-0.531268</v>
      </c>
      <c r="M2124" s="2">
        <v>-0.3795034</v>
      </c>
      <c r="N2124" s="2">
        <v>4.48745255</v>
      </c>
      <c r="O2124" s="2">
        <v>-0.4901546</v>
      </c>
      <c r="P2124" s="2">
        <v>0.0</v>
      </c>
      <c r="Q2124" s="2">
        <v>0.0</v>
      </c>
      <c r="R2124" s="7">
        <v>0.0</v>
      </c>
      <c r="S2124" s="8">
        <v>0.0</v>
      </c>
      <c r="T2124" s="8">
        <v>0.0</v>
      </c>
      <c r="U2124" s="7">
        <v>0.0</v>
      </c>
    </row>
    <row r="2125">
      <c r="A2125" s="1" t="s">
        <v>1300</v>
      </c>
      <c r="B2125" s="2">
        <v>-1.923714</v>
      </c>
      <c r="C2125" s="2">
        <v>-3.5991917</v>
      </c>
      <c r="D2125" s="2">
        <v>-0.9207202</v>
      </c>
      <c r="E2125" s="2">
        <v>0.63858531</v>
      </c>
      <c r="F2125" s="2">
        <v>0.29964765</v>
      </c>
      <c r="G2125" s="2">
        <v>-0.5948624</v>
      </c>
      <c r="H2125" s="2">
        <v>1.59768649</v>
      </c>
      <c r="I2125" s="2">
        <v>-1.7010913</v>
      </c>
      <c r="J2125" s="2">
        <v>0.10553297</v>
      </c>
      <c r="K2125" s="2">
        <v>-1.7139203</v>
      </c>
      <c r="L2125" s="2">
        <v>-1.3770347</v>
      </c>
      <c r="M2125" s="2">
        <v>-1.3855541</v>
      </c>
      <c r="N2125" s="2">
        <v>-13.358653</v>
      </c>
      <c r="O2125" s="2">
        <v>-2.5307254</v>
      </c>
      <c r="P2125" s="2">
        <v>0.0</v>
      </c>
      <c r="Q2125" s="2">
        <v>0.0</v>
      </c>
      <c r="R2125" s="7">
        <v>0.0</v>
      </c>
      <c r="S2125" s="8">
        <v>0.0</v>
      </c>
      <c r="T2125" s="8">
        <v>0.0</v>
      </c>
      <c r="U2125" s="7">
        <v>0.0</v>
      </c>
    </row>
    <row r="2126">
      <c r="A2126" s="1" t="s">
        <v>1266</v>
      </c>
      <c r="B2126" s="2">
        <v>-2.813817</v>
      </c>
      <c r="C2126" s="2">
        <v>0.44297865</v>
      </c>
      <c r="D2126" s="2">
        <v>-0.2947182</v>
      </c>
      <c r="E2126" s="2">
        <v>-0.4584853</v>
      </c>
      <c r="F2126" s="2">
        <v>0.08987951</v>
      </c>
      <c r="G2126" s="2">
        <v>-0.7050408</v>
      </c>
      <c r="H2126" s="2">
        <v>0.87422698</v>
      </c>
      <c r="I2126" s="2">
        <v>-0.9744662</v>
      </c>
      <c r="J2126" s="2">
        <v>-0.2982113</v>
      </c>
      <c r="K2126" s="2">
        <v>-0.6251659</v>
      </c>
      <c r="L2126" s="2">
        <v>-3.995393</v>
      </c>
      <c r="M2126" s="2">
        <v>-1.0470694</v>
      </c>
      <c r="N2126" s="2">
        <v>-16.418855</v>
      </c>
      <c r="O2126" s="2">
        <v>-2.5995733</v>
      </c>
      <c r="P2126" s="2">
        <v>0.0</v>
      </c>
      <c r="Q2126" s="2">
        <v>0.0</v>
      </c>
      <c r="R2126" s="7">
        <v>0.0</v>
      </c>
      <c r="S2126" s="8">
        <v>0.0</v>
      </c>
      <c r="T2126" s="8">
        <v>0.0</v>
      </c>
      <c r="U2126" s="7">
        <v>0.0</v>
      </c>
    </row>
    <row r="2127">
      <c r="A2127" s="1" t="s">
        <v>1209</v>
      </c>
      <c r="B2127" s="2">
        <v>-2.8517362</v>
      </c>
      <c r="C2127" s="2">
        <v>-0.3471628</v>
      </c>
      <c r="D2127" s="2">
        <v>-0.9873853</v>
      </c>
      <c r="E2127" s="2">
        <v>-3.8746799</v>
      </c>
      <c r="F2127" s="2">
        <v>1.30319751</v>
      </c>
      <c r="G2127" s="2">
        <v>-2.4964608</v>
      </c>
      <c r="H2127" s="2">
        <v>2.34526132</v>
      </c>
      <c r="I2127" s="2">
        <v>-2.3066122</v>
      </c>
      <c r="J2127" s="2">
        <v>-0.9038278</v>
      </c>
      <c r="K2127" s="2">
        <v>-2.0618727</v>
      </c>
      <c r="L2127" s="2">
        <v>-0.5844729</v>
      </c>
      <c r="M2127" s="2">
        <v>-2.9033238</v>
      </c>
      <c r="N2127" s="2">
        <v>-28.088395</v>
      </c>
      <c r="O2127" s="2">
        <v>-3.2483934</v>
      </c>
      <c r="P2127" s="2">
        <v>0.0</v>
      </c>
      <c r="Q2127" s="2">
        <v>0.0</v>
      </c>
      <c r="R2127" s="7">
        <v>0.0</v>
      </c>
      <c r="S2127" s="8">
        <v>0.0</v>
      </c>
      <c r="T2127" s="8">
        <v>0.0</v>
      </c>
      <c r="U2127" s="7">
        <v>0.0</v>
      </c>
    </row>
    <row r="2128">
      <c r="A2128" s="1" t="s">
        <v>1205</v>
      </c>
      <c r="B2128" s="2">
        <v>-2.9156</v>
      </c>
      <c r="C2128" s="2">
        <v>1.59643268</v>
      </c>
      <c r="D2128" s="2">
        <v>-0.0540733</v>
      </c>
      <c r="E2128" s="2">
        <v>-0.9236988</v>
      </c>
      <c r="F2128" s="2">
        <v>1.00284767</v>
      </c>
      <c r="G2128" s="2">
        <v>9.1736E-4</v>
      </c>
      <c r="H2128" s="2">
        <v>0.41603595</v>
      </c>
      <c r="I2128" s="2">
        <v>0.23657561</v>
      </c>
      <c r="J2128" s="2">
        <v>0.45880923</v>
      </c>
      <c r="K2128" s="2">
        <v>-0.8833241</v>
      </c>
      <c r="L2128" s="2">
        <v>-0.931729</v>
      </c>
      <c r="M2128" s="2">
        <v>0.40190528</v>
      </c>
      <c r="N2128" s="2">
        <v>-8.3528405</v>
      </c>
      <c r="O2128" s="2">
        <v>-0.8752789</v>
      </c>
      <c r="P2128" s="2">
        <v>0.0</v>
      </c>
      <c r="Q2128" s="2">
        <v>0.0</v>
      </c>
      <c r="R2128" s="7">
        <v>0.0</v>
      </c>
      <c r="S2128" s="8">
        <v>0.0</v>
      </c>
      <c r="T2128" s="8">
        <v>0.0</v>
      </c>
      <c r="U2128" s="7">
        <v>0.0</v>
      </c>
    </row>
    <row r="2129">
      <c r="A2129" s="1" t="s">
        <v>1210</v>
      </c>
      <c r="B2129" s="2">
        <v>-3.5602262</v>
      </c>
      <c r="C2129" s="2">
        <v>-1.2795804</v>
      </c>
      <c r="D2129" s="2">
        <v>-1.9206974</v>
      </c>
      <c r="E2129" s="2">
        <v>-0.6251289</v>
      </c>
      <c r="F2129" s="2">
        <v>0.69773038</v>
      </c>
      <c r="G2129" s="2">
        <v>-2.6964143</v>
      </c>
      <c r="H2129" s="2">
        <v>2.56229917</v>
      </c>
      <c r="I2129" s="2">
        <v>-0.853362</v>
      </c>
      <c r="J2129" s="2">
        <v>0.11814998</v>
      </c>
      <c r="K2129" s="2">
        <v>-2.6679834</v>
      </c>
      <c r="L2129" s="2">
        <v>-0.8805133</v>
      </c>
      <c r="M2129" s="2">
        <v>-2.4868388</v>
      </c>
      <c r="N2129" s="2">
        <v>-21.532561</v>
      </c>
      <c r="O2129" s="2">
        <v>-3.0059321</v>
      </c>
      <c r="P2129" s="2">
        <v>0.0</v>
      </c>
      <c r="Q2129" s="2">
        <v>0.0</v>
      </c>
      <c r="R2129" s="7">
        <v>0.0</v>
      </c>
      <c r="S2129" s="8">
        <v>0.0</v>
      </c>
      <c r="T2129" s="8">
        <v>0.0</v>
      </c>
      <c r="U2129" s="7">
        <v>0.0</v>
      </c>
    </row>
    <row r="2130">
      <c r="A2130" s="1" t="s">
        <v>1218</v>
      </c>
      <c r="B2130" s="2">
        <v>2.68544954</v>
      </c>
      <c r="C2130" s="2">
        <v>0.79352127</v>
      </c>
      <c r="D2130" s="2">
        <v>1.71151695</v>
      </c>
      <c r="E2130" s="2">
        <v>0.40096047</v>
      </c>
      <c r="F2130" s="2">
        <v>-1.1187779</v>
      </c>
      <c r="G2130" s="2">
        <v>0.55840022</v>
      </c>
      <c r="H2130" s="2">
        <v>-1.291396</v>
      </c>
      <c r="I2130" s="2">
        <v>1.0106068</v>
      </c>
      <c r="J2130" s="2">
        <v>0.16475777</v>
      </c>
      <c r="K2130" s="2">
        <v>1.89065595</v>
      </c>
      <c r="L2130" s="2">
        <v>-0.4992768</v>
      </c>
      <c r="M2130" s="2">
        <v>1.54267996</v>
      </c>
      <c r="N2130" s="2">
        <v>11.5784758</v>
      </c>
      <c r="O2130" s="2">
        <v>1.69055318</v>
      </c>
      <c r="P2130" s="2">
        <v>0.0</v>
      </c>
      <c r="Q2130" s="2">
        <v>0.0</v>
      </c>
      <c r="R2130" s="7">
        <v>0.0</v>
      </c>
      <c r="S2130" s="8">
        <v>0.0</v>
      </c>
      <c r="T2130" s="9">
        <v>1.0</v>
      </c>
      <c r="U2130" s="10">
        <v>1.0</v>
      </c>
    </row>
    <row r="2131">
      <c r="A2131" s="1" t="s">
        <v>1069</v>
      </c>
      <c r="B2131" s="2">
        <v>2.12960616</v>
      </c>
      <c r="C2131" s="2">
        <v>0.18816974</v>
      </c>
      <c r="D2131" s="2">
        <v>-0.1034344</v>
      </c>
      <c r="E2131" s="2">
        <v>0.54125106</v>
      </c>
      <c r="F2131" s="2">
        <v>0.8806438</v>
      </c>
      <c r="G2131" s="2">
        <v>-1.4279472</v>
      </c>
      <c r="H2131" s="2">
        <v>0.65698711</v>
      </c>
      <c r="I2131" s="2">
        <v>1.63914286</v>
      </c>
      <c r="J2131" s="2">
        <v>-0.5732104</v>
      </c>
      <c r="K2131" s="2">
        <v>-0.3112565</v>
      </c>
      <c r="L2131" s="2">
        <v>-1.3656641</v>
      </c>
      <c r="M2131" s="2">
        <v>0.51815602</v>
      </c>
      <c r="N2131" s="2">
        <v>4.87181493</v>
      </c>
      <c r="O2131" s="2">
        <v>1.16751658</v>
      </c>
      <c r="P2131" s="2">
        <v>0.0</v>
      </c>
      <c r="Q2131" s="2">
        <v>0.0</v>
      </c>
      <c r="R2131" s="7">
        <v>0.0</v>
      </c>
      <c r="S2131" s="8">
        <v>0.0</v>
      </c>
      <c r="T2131" s="8">
        <v>0.0</v>
      </c>
      <c r="U2131" s="10">
        <v>1.0</v>
      </c>
    </row>
    <row r="2132">
      <c r="A2132" s="1" t="s">
        <v>1068</v>
      </c>
      <c r="B2132" s="2">
        <v>2.07121016</v>
      </c>
      <c r="C2132" s="2">
        <v>1.26674022</v>
      </c>
      <c r="D2132" s="2">
        <v>-0.7193979</v>
      </c>
      <c r="E2132" s="2">
        <v>0.407975</v>
      </c>
      <c r="F2132" s="2">
        <v>0.02578415</v>
      </c>
      <c r="G2132" s="2">
        <v>1.00215869</v>
      </c>
      <c r="H2132" s="2">
        <v>-1.2056182</v>
      </c>
      <c r="I2132" s="2">
        <v>2.0162645</v>
      </c>
      <c r="J2132" s="2">
        <v>0.2101712</v>
      </c>
      <c r="K2132" s="2">
        <v>1.14503482</v>
      </c>
      <c r="L2132" s="2">
        <v>-0.1572938</v>
      </c>
      <c r="M2132" s="2">
        <v>1.79549406</v>
      </c>
      <c r="N2132" s="2">
        <v>11.0120319</v>
      </c>
      <c r="O2132" s="2">
        <v>2.10371897</v>
      </c>
      <c r="P2132" s="2">
        <v>0.0</v>
      </c>
      <c r="Q2132" s="2">
        <v>0.0</v>
      </c>
      <c r="R2132" s="7">
        <v>0.0</v>
      </c>
      <c r="S2132" s="8">
        <v>0.0</v>
      </c>
      <c r="T2132" s="8">
        <v>0.0</v>
      </c>
      <c r="U2132" s="7">
        <v>0.0</v>
      </c>
    </row>
    <row r="2133">
      <c r="A2133" s="1" t="s">
        <v>1070</v>
      </c>
      <c r="B2133" s="2">
        <v>1.83113772</v>
      </c>
      <c r="C2133" s="2">
        <v>0.15744124</v>
      </c>
      <c r="D2133" s="2">
        <v>1.14002139</v>
      </c>
      <c r="E2133" s="2">
        <v>0.34133696</v>
      </c>
      <c r="F2133" s="2">
        <v>0.88301841</v>
      </c>
      <c r="G2133" s="2">
        <v>2.26158746</v>
      </c>
      <c r="H2133" s="2">
        <v>-2.4432703</v>
      </c>
      <c r="I2133" s="2">
        <v>0.0049491</v>
      </c>
      <c r="J2133" s="2">
        <v>1.23197332</v>
      </c>
      <c r="K2133" s="2">
        <v>1.77415265</v>
      </c>
      <c r="L2133" s="2">
        <v>0.33190607</v>
      </c>
      <c r="M2133" s="2">
        <v>1.13748348</v>
      </c>
      <c r="N2133" s="2">
        <v>11.9010186</v>
      </c>
      <c r="O2133" s="2">
        <v>1.88295929</v>
      </c>
      <c r="P2133" s="2">
        <v>0.0</v>
      </c>
      <c r="Q2133" s="2">
        <v>0.0</v>
      </c>
      <c r="R2133" s="7">
        <v>0.0</v>
      </c>
      <c r="S2133" s="8">
        <v>0.0</v>
      </c>
      <c r="T2133" s="9">
        <v>1.0</v>
      </c>
      <c r="U2133" s="10">
        <v>1.0</v>
      </c>
    </row>
    <row r="2134">
      <c r="A2134" s="1" t="s">
        <v>1072</v>
      </c>
      <c r="B2134" s="2">
        <v>1.69704321</v>
      </c>
      <c r="C2134" s="2">
        <v>0.71977286</v>
      </c>
      <c r="D2134" s="2">
        <v>0.84192141</v>
      </c>
      <c r="E2134" s="2">
        <v>-0.2163182</v>
      </c>
      <c r="F2134" s="2">
        <v>-0.7435895</v>
      </c>
      <c r="G2134" s="2">
        <v>0.36399176</v>
      </c>
      <c r="H2134" s="2">
        <v>-0.5806651</v>
      </c>
      <c r="I2134" s="2">
        <v>1.13631401</v>
      </c>
      <c r="J2134" s="2">
        <v>-1.6177193</v>
      </c>
      <c r="K2134" s="2">
        <v>-0.0199982</v>
      </c>
      <c r="L2134" s="2">
        <v>1.0628093</v>
      </c>
      <c r="M2134" s="2">
        <v>0.32812436</v>
      </c>
      <c r="N2134" s="2">
        <v>6.47190172</v>
      </c>
      <c r="O2134" s="2">
        <v>1.06562766</v>
      </c>
      <c r="P2134" s="2">
        <v>0.0</v>
      </c>
      <c r="Q2134" s="2">
        <v>0.0</v>
      </c>
      <c r="R2134" s="7">
        <v>0.0</v>
      </c>
      <c r="S2134" s="8">
        <v>0.0</v>
      </c>
      <c r="T2134" s="8">
        <v>0.0</v>
      </c>
      <c r="U2134" s="7">
        <v>0.0</v>
      </c>
    </row>
    <row r="2135">
      <c r="A2135" s="1" t="s">
        <v>1077</v>
      </c>
      <c r="B2135" s="2">
        <v>1.68622914</v>
      </c>
      <c r="C2135" s="2">
        <v>-0.0084927</v>
      </c>
      <c r="D2135" s="2">
        <v>1.53529209</v>
      </c>
      <c r="E2135" s="2">
        <v>-0.3881741</v>
      </c>
      <c r="F2135" s="2">
        <v>-1.7219289</v>
      </c>
      <c r="G2135" s="2">
        <v>0.28791888</v>
      </c>
      <c r="H2135" s="2">
        <v>0.26485969</v>
      </c>
      <c r="I2135" s="2">
        <v>-1.252123</v>
      </c>
      <c r="J2135" s="2">
        <v>0.18746448</v>
      </c>
      <c r="K2135" s="2">
        <v>-0.4044591</v>
      </c>
      <c r="L2135" s="2">
        <v>-0.79394</v>
      </c>
      <c r="M2135" s="2">
        <v>-0.1948958</v>
      </c>
      <c r="N2135" s="2">
        <v>0.73906723</v>
      </c>
      <c r="O2135" s="2">
        <v>-0.6626636</v>
      </c>
      <c r="P2135" s="2">
        <v>0.0</v>
      </c>
      <c r="Q2135" s="2">
        <v>0.0</v>
      </c>
      <c r="R2135" s="7">
        <v>0.0</v>
      </c>
      <c r="S2135" s="8">
        <v>0.0</v>
      </c>
      <c r="T2135" s="8">
        <v>0.0</v>
      </c>
      <c r="U2135" s="7">
        <v>0.0</v>
      </c>
    </row>
    <row r="2136">
      <c r="A2136" s="1" t="s">
        <v>1288</v>
      </c>
      <c r="B2136" s="2">
        <v>1.67974069</v>
      </c>
      <c r="C2136" s="2">
        <v>1.49413115</v>
      </c>
      <c r="D2136" s="2">
        <v>0.76451423</v>
      </c>
      <c r="E2136" s="2">
        <v>-1.4508754</v>
      </c>
      <c r="F2136" s="2">
        <v>0.97325359</v>
      </c>
      <c r="G2136" s="2">
        <v>0.39780192</v>
      </c>
      <c r="H2136" s="2">
        <v>-0.6909509</v>
      </c>
      <c r="I2136" s="2">
        <v>-0.1207581</v>
      </c>
      <c r="J2136" s="2">
        <v>1.62934081</v>
      </c>
      <c r="K2136" s="2">
        <v>-0.0199982</v>
      </c>
      <c r="L2136" s="2">
        <v>1.02131092</v>
      </c>
      <c r="M2136" s="2">
        <v>1.40149555</v>
      </c>
      <c r="N2136" s="2">
        <v>9.89449049</v>
      </c>
      <c r="O2136" s="2">
        <v>1.58290632</v>
      </c>
      <c r="P2136" s="2">
        <v>0.0</v>
      </c>
      <c r="Q2136" s="2">
        <v>0.0</v>
      </c>
      <c r="R2136" s="7">
        <v>0.0</v>
      </c>
      <c r="S2136" s="8">
        <v>0.0</v>
      </c>
      <c r="T2136" s="8">
        <v>0.0</v>
      </c>
      <c r="U2136" s="7">
        <v>0.0</v>
      </c>
    </row>
    <row r="2137">
      <c r="A2137" s="1" t="s">
        <v>1277</v>
      </c>
      <c r="B2137" s="2">
        <v>1.67325225</v>
      </c>
      <c r="C2137" s="2">
        <v>0.6613887</v>
      </c>
      <c r="D2137" s="2">
        <v>-0.2088399</v>
      </c>
      <c r="E2137" s="2">
        <v>1.55485062</v>
      </c>
      <c r="F2137" s="2">
        <v>-0.4752586</v>
      </c>
      <c r="G2137" s="2">
        <v>0.22452481</v>
      </c>
      <c r="H2137" s="2">
        <v>-0.9237766</v>
      </c>
      <c r="I2137" s="2">
        <v>0.25636353</v>
      </c>
      <c r="J2137" s="2">
        <v>-1.1408783</v>
      </c>
      <c r="K2137" s="2">
        <v>0.78387458</v>
      </c>
      <c r="L2137" s="2">
        <v>-0.005165</v>
      </c>
      <c r="M2137" s="2">
        <v>1.27267723</v>
      </c>
      <c r="N2137" s="2">
        <v>6.9551521</v>
      </c>
      <c r="O2137" s="2">
        <v>1.33853516</v>
      </c>
      <c r="P2137" s="2">
        <v>0.0</v>
      </c>
      <c r="Q2137" s="2">
        <v>0.0</v>
      </c>
      <c r="R2137" s="7">
        <v>0.0</v>
      </c>
      <c r="S2137" s="8">
        <v>0.0</v>
      </c>
      <c r="T2137" s="8">
        <v>0.0</v>
      </c>
      <c r="U2137" s="10">
        <v>1.0</v>
      </c>
    </row>
    <row r="2138">
      <c r="A2138" s="1" t="s">
        <v>1074</v>
      </c>
      <c r="B2138" s="2">
        <v>1.54348336</v>
      </c>
      <c r="C2138" s="2">
        <v>1.8505818</v>
      </c>
      <c r="D2138" s="2">
        <v>1.63905065</v>
      </c>
      <c r="E2138" s="2">
        <v>-0.3986959</v>
      </c>
      <c r="F2138" s="2">
        <v>0.45558858</v>
      </c>
      <c r="G2138" s="2">
        <v>0.84578666</v>
      </c>
      <c r="H2138" s="2">
        <v>-1.279142</v>
      </c>
      <c r="I2138" s="2">
        <v>0.88489959</v>
      </c>
      <c r="J2138" s="2">
        <v>-0.3234366</v>
      </c>
      <c r="K2138" s="2">
        <v>0.88872755</v>
      </c>
      <c r="L2138" s="2">
        <v>-0.5948341</v>
      </c>
      <c r="M2138" s="2">
        <v>1.96057636</v>
      </c>
      <c r="N2138" s="2">
        <v>8.99362886</v>
      </c>
      <c r="O2138" s="2">
        <v>1.63963042</v>
      </c>
      <c r="P2138" s="2">
        <v>0.0</v>
      </c>
      <c r="Q2138" s="2">
        <v>0.0</v>
      </c>
      <c r="R2138" s="7">
        <v>0.0</v>
      </c>
      <c r="S2138" s="9">
        <v>1.0</v>
      </c>
      <c r="T2138" s="9">
        <v>1.0</v>
      </c>
      <c r="U2138" s="10">
        <v>1.0</v>
      </c>
    </row>
    <row r="2139">
      <c r="A2139" s="1" t="s">
        <v>1231</v>
      </c>
      <c r="B2139" s="2">
        <v>1.51104114</v>
      </c>
      <c r="C2139" s="2">
        <v>1.20221037</v>
      </c>
      <c r="D2139" s="2">
        <v>-0.7506901</v>
      </c>
      <c r="E2139" s="2">
        <v>-0.2899707</v>
      </c>
      <c r="F2139" s="2">
        <v>0.69779882</v>
      </c>
      <c r="G2139" s="2">
        <v>1.18388834</v>
      </c>
      <c r="H2139" s="2">
        <v>-1.2668881</v>
      </c>
      <c r="I2139" s="2">
        <v>0.13065631</v>
      </c>
      <c r="J2139" s="2">
        <v>-0.0396027</v>
      </c>
      <c r="K2139" s="2">
        <v>1.2149368</v>
      </c>
      <c r="L2139" s="2">
        <v>0.41133939</v>
      </c>
      <c r="M2139" s="2">
        <v>1.54989638</v>
      </c>
      <c r="N2139" s="2">
        <v>8.08753174</v>
      </c>
      <c r="O2139" s="2">
        <v>1.76644192</v>
      </c>
      <c r="P2139" s="2">
        <v>0.0</v>
      </c>
      <c r="Q2139" s="2">
        <v>0.0</v>
      </c>
      <c r="R2139" s="7">
        <v>0.0</v>
      </c>
      <c r="S2139" s="8">
        <v>0.0</v>
      </c>
      <c r="T2139" s="8">
        <v>0.0</v>
      </c>
      <c r="U2139" s="10">
        <v>1.0</v>
      </c>
    </row>
    <row r="2140">
      <c r="A2140" s="1" t="s">
        <v>1264</v>
      </c>
      <c r="B2140" s="2">
        <v>1.43534263</v>
      </c>
      <c r="C2140" s="2">
        <v>0.42170637</v>
      </c>
      <c r="D2140" s="2">
        <v>0.42194629</v>
      </c>
      <c r="E2140" s="2">
        <v>0.85690491</v>
      </c>
      <c r="F2140" s="2">
        <v>0.48883313</v>
      </c>
      <c r="G2140" s="2">
        <v>0.77816632</v>
      </c>
      <c r="H2140" s="2">
        <v>-0.3355854</v>
      </c>
      <c r="I2140" s="2">
        <v>0.0049491</v>
      </c>
      <c r="J2140" s="2">
        <v>-0.6640373</v>
      </c>
      <c r="K2140" s="2">
        <v>0.446015</v>
      </c>
      <c r="L2140" s="2">
        <v>0.64275095</v>
      </c>
      <c r="M2140" s="2">
        <v>2.00213243</v>
      </c>
      <c r="N2140" s="2">
        <v>9.72334175</v>
      </c>
      <c r="O2140" s="2">
        <v>1.68939107</v>
      </c>
      <c r="P2140" s="2">
        <v>0.0</v>
      </c>
      <c r="Q2140" s="2">
        <v>0.0</v>
      </c>
      <c r="R2140" s="7">
        <v>0.0</v>
      </c>
      <c r="S2140" s="8">
        <v>0.0</v>
      </c>
      <c r="T2140" s="8">
        <v>0.0</v>
      </c>
      <c r="U2140" s="7">
        <v>0.0</v>
      </c>
    </row>
    <row r="2141">
      <c r="A2141" s="1" t="s">
        <v>1240</v>
      </c>
      <c r="B2141" s="2">
        <v>1.34450441</v>
      </c>
      <c r="C2141" s="2">
        <v>0.33566656</v>
      </c>
      <c r="D2141" s="2">
        <v>0.65416782</v>
      </c>
      <c r="E2141" s="2">
        <v>0.7376579</v>
      </c>
      <c r="F2141" s="2">
        <v>0.07327635</v>
      </c>
      <c r="G2141" s="2">
        <v>0.72745107</v>
      </c>
      <c r="H2141" s="2">
        <v>-0.8625067</v>
      </c>
      <c r="I2141" s="2">
        <v>0.13065631</v>
      </c>
      <c r="J2141" s="2">
        <v>-1.1295249</v>
      </c>
      <c r="K2141" s="2">
        <v>0.8304759</v>
      </c>
      <c r="L2141" s="2">
        <v>-0.1572938</v>
      </c>
      <c r="M2141" s="2">
        <v>0.43755873</v>
      </c>
      <c r="N2141" s="2">
        <v>5.35038149</v>
      </c>
      <c r="O2141" s="2">
        <v>0.97358804</v>
      </c>
      <c r="P2141" s="2">
        <v>0.0</v>
      </c>
      <c r="Q2141" s="2">
        <v>0.0</v>
      </c>
      <c r="R2141" s="7">
        <v>0.0</v>
      </c>
      <c r="S2141" s="8">
        <v>0.0</v>
      </c>
      <c r="T2141" s="8">
        <v>0.0</v>
      </c>
      <c r="U2141" s="7">
        <v>0.0</v>
      </c>
    </row>
    <row r="2142">
      <c r="A2142" s="1" t="s">
        <v>1101</v>
      </c>
      <c r="B2142" s="2">
        <v>1.34450441</v>
      </c>
      <c r="C2142" s="2">
        <v>-3.1335815</v>
      </c>
      <c r="D2142" s="2">
        <v>0.731575</v>
      </c>
      <c r="E2142" s="2">
        <v>0.10985748</v>
      </c>
      <c r="F2142" s="2">
        <v>-2.1184888</v>
      </c>
      <c r="G2142" s="2">
        <v>0.30482396</v>
      </c>
      <c r="H2142" s="2">
        <v>0.6692411</v>
      </c>
      <c r="I2142" s="2">
        <v>-1.6292447</v>
      </c>
      <c r="J2142" s="2">
        <v>0.11934434</v>
      </c>
      <c r="K2142" s="2">
        <v>-0.4976617</v>
      </c>
      <c r="L2142" s="2">
        <v>-0.0132715</v>
      </c>
      <c r="M2142" s="2">
        <v>-0.8727127</v>
      </c>
      <c r="N2142" s="2">
        <v>-2.9272008</v>
      </c>
      <c r="O2142" s="2">
        <v>-1.3220115</v>
      </c>
      <c r="P2142" s="2">
        <v>0.0</v>
      </c>
      <c r="Q2142" s="2">
        <v>0.0</v>
      </c>
      <c r="R2142" s="7">
        <v>0.0</v>
      </c>
      <c r="S2142" s="8">
        <v>0.0</v>
      </c>
      <c r="T2142" s="8">
        <v>0.0</v>
      </c>
      <c r="U2142" s="7">
        <v>0.0</v>
      </c>
    </row>
    <row r="2143">
      <c r="A2143" s="1" t="s">
        <v>1078</v>
      </c>
      <c r="B2143" s="2">
        <v>1.19959582</v>
      </c>
      <c r="C2143" s="2">
        <v>0.02530867</v>
      </c>
      <c r="D2143" s="2">
        <v>-0.2384852</v>
      </c>
      <c r="E2143" s="2">
        <v>-1.0440327</v>
      </c>
      <c r="F2143" s="2">
        <v>-1.033292</v>
      </c>
      <c r="G2143" s="2">
        <v>1.3360341</v>
      </c>
      <c r="H2143" s="2">
        <v>-0.2375536</v>
      </c>
      <c r="I2143" s="2">
        <v>0.13065631</v>
      </c>
      <c r="J2143" s="2">
        <v>-1.3338853</v>
      </c>
      <c r="K2143" s="2">
        <v>0.07320444</v>
      </c>
      <c r="L2143" s="2">
        <v>-0.6333095</v>
      </c>
      <c r="M2143" s="2">
        <v>-0.026212</v>
      </c>
      <c r="N2143" s="2">
        <v>-1.137903</v>
      </c>
      <c r="O2143" s="2">
        <v>-0.2103827</v>
      </c>
      <c r="P2143" s="2">
        <v>0.0</v>
      </c>
      <c r="Q2143" s="2">
        <v>0.0</v>
      </c>
      <c r="R2143" s="7">
        <v>0.0</v>
      </c>
      <c r="S2143" s="8">
        <v>0.0</v>
      </c>
      <c r="T2143" s="8">
        <v>0.0</v>
      </c>
      <c r="U2143" s="7">
        <v>0.0</v>
      </c>
    </row>
    <row r="2144">
      <c r="A2144" s="1" t="s">
        <v>1079</v>
      </c>
      <c r="B2144" s="2">
        <v>1.12822294</v>
      </c>
      <c r="C2144" s="2">
        <v>-0.5738972</v>
      </c>
      <c r="D2144" s="2">
        <v>0.12055238</v>
      </c>
      <c r="E2144" s="2">
        <v>0.12388654</v>
      </c>
      <c r="F2144" s="2">
        <v>0.43421709</v>
      </c>
      <c r="G2144" s="2">
        <v>0.3724443</v>
      </c>
      <c r="H2144" s="2">
        <v>-0.8747606</v>
      </c>
      <c r="I2144" s="2">
        <v>0.63348516</v>
      </c>
      <c r="J2144" s="2">
        <v>1.11843975</v>
      </c>
      <c r="K2144" s="2">
        <v>0.63242029</v>
      </c>
      <c r="L2144" s="2">
        <v>-0.9755401</v>
      </c>
      <c r="M2144" s="2">
        <v>0.77159728</v>
      </c>
      <c r="N2144" s="2">
        <v>3.68980536</v>
      </c>
      <c r="O2144" s="2">
        <v>0.69117262</v>
      </c>
      <c r="P2144" s="2">
        <v>0.0</v>
      </c>
      <c r="Q2144" s="2">
        <v>0.0</v>
      </c>
      <c r="R2144" s="7">
        <v>0.0</v>
      </c>
      <c r="S2144" s="8">
        <v>0.0</v>
      </c>
      <c r="T2144" s="8">
        <v>0.0</v>
      </c>
      <c r="U2144" s="7">
        <v>0.0</v>
      </c>
    </row>
    <row r="2145">
      <c r="A2145" s="1" t="s">
        <v>1087</v>
      </c>
      <c r="B2145" s="2">
        <v>1.12173449</v>
      </c>
      <c r="C2145" s="2">
        <v>0.80273982</v>
      </c>
      <c r="D2145" s="2">
        <v>0.7826308</v>
      </c>
      <c r="E2145" s="2">
        <v>-0.8195677</v>
      </c>
      <c r="F2145" s="2">
        <v>-0.9739267</v>
      </c>
      <c r="G2145" s="2">
        <v>0.35131294</v>
      </c>
      <c r="H2145" s="2">
        <v>0.22809774</v>
      </c>
      <c r="I2145" s="2">
        <v>-0.8750014</v>
      </c>
      <c r="J2145" s="2">
        <v>-0.7208041</v>
      </c>
      <c r="K2145" s="2">
        <v>-0.4277598</v>
      </c>
      <c r="L2145" s="2">
        <v>-0.7584202</v>
      </c>
      <c r="M2145" s="2">
        <v>-0.8287632</v>
      </c>
      <c r="N2145" s="2">
        <v>-1.6033297</v>
      </c>
      <c r="O2145" s="2">
        <v>-0.6427809</v>
      </c>
      <c r="P2145" s="2">
        <v>0.0</v>
      </c>
      <c r="Q2145" s="2">
        <v>0.0</v>
      </c>
      <c r="R2145" s="7">
        <v>0.0</v>
      </c>
      <c r="S2145" s="8">
        <v>0.0</v>
      </c>
      <c r="T2145" s="8">
        <v>0.0</v>
      </c>
      <c r="U2145" s="7">
        <v>0.0</v>
      </c>
    </row>
    <row r="2146">
      <c r="A2146" s="1" t="s">
        <v>1256</v>
      </c>
      <c r="B2146" s="2">
        <v>1.11092042</v>
      </c>
      <c r="C2146" s="2">
        <v>0.72591856</v>
      </c>
      <c r="D2146" s="2">
        <v>-0.5991697</v>
      </c>
      <c r="E2146" s="2">
        <v>-1.4017737</v>
      </c>
      <c r="F2146" s="2">
        <v>1.28907674</v>
      </c>
      <c r="G2146" s="2">
        <v>-0.1981023</v>
      </c>
      <c r="H2146" s="2">
        <v>-0.7277129</v>
      </c>
      <c r="I2146" s="2">
        <v>0.63348516</v>
      </c>
      <c r="J2146" s="2">
        <v>0.92543268</v>
      </c>
      <c r="K2146" s="2">
        <v>1.31978977</v>
      </c>
      <c r="L2146" s="2">
        <v>0.92420094</v>
      </c>
      <c r="M2146" s="2">
        <v>0.16127819</v>
      </c>
      <c r="N2146" s="2">
        <v>6.05303863</v>
      </c>
      <c r="O2146" s="2">
        <v>1.52746367</v>
      </c>
      <c r="P2146" s="2">
        <v>0.0</v>
      </c>
      <c r="Q2146" s="2">
        <v>0.0</v>
      </c>
      <c r="R2146" s="7">
        <v>0.0</v>
      </c>
      <c r="S2146" s="8">
        <v>0.0</v>
      </c>
      <c r="T2146" s="8">
        <v>0.0</v>
      </c>
      <c r="U2146" s="7">
        <v>0.0</v>
      </c>
    </row>
    <row r="2147">
      <c r="A2147" s="1" t="s">
        <v>1109</v>
      </c>
      <c r="B2147" s="2">
        <v>1.05685005</v>
      </c>
      <c r="C2147" s="2">
        <v>0.16665979</v>
      </c>
      <c r="D2147" s="2">
        <v>-0.7408084</v>
      </c>
      <c r="E2147" s="2">
        <v>-0.7844951</v>
      </c>
      <c r="F2147" s="2">
        <v>0.2489975</v>
      </c>
      <c r="G2147" s="2">
        <v>-0.4220947</v>
      </c>
      <c r="H2147" s="2">
        <v>-0.5806651</v>
      </c>
      <c r="I2147" s="2">
        <v>0.50777795</v>
      </c>
      <c r="J2147" s="2">
        <v>0.92543268</v>
      </c>
      <c r="K2147" s="2">
        <v>0.77222425</v>
      </c>
      <c r="L2147" s="2">
        <v>0.39334381</v>
      </c>
      <c r="M2147" s="2">
        <v>-0.0329384</v>
      </c>
      <c r="N2147" s="2">
        <v>3.09665586</v>
      </c>
      <c r="O2147" s="2">
        <v>0.79154064</v>
      </c>
      <c r="P2147" s="2">
        <v>0.0</v>
      </c>
      <c r="Q2147" s="2">
        <v>0.0</v>
      </c>
      <c r="R2147" s="7">
        <v>0.0</v>
      </c>
      <c r="S2147" s="8">
        <v>0.0</v>
      </c>
      <c r="T2147" s="8">
        <v>0.0</v>
      </c>
      <c r="U2147" s="7">
        <v>0.0</v>
      </c>
    </row>
    <row r="2148">
      <c r="A2148" s="1" t="s">
        <v>1092</v>
      </c>
      <c r="B2148" s="2">
        <v>1.00710531</v>
      </c>
      <c r="C2148" s="2">
        <v>0.08983853</v>
      </c>
      <c r="D2148" s="2">
        <v>0.98850096</v>
      </c>
      <c r="E2148" s="2">
        <v>-1.0791053</v>
      </c>
      <c r="F2148" s="2">
        <v>-1.5319601</v>
      </c>
      <c r="G2148" s="2">
        <v>-0.6756709</v>
      </c>
      <c r="H2148" s="2">
        <v>0.95108268</v>
      </c>
      <c r="I2148" s="2">
        <v>-0.4978797</v>
      </c>
      <c r="J2148" s="2">
        <v>-1.0273447</v>
      </c>
      <c r="K2148" s="2">
        <v>-0.3928088</v>
      </c>
      <c r="L2148" s="2">
        <v>-0.0267331</v>
      </c>
      <c r="M2148" s="2">
        <v>-0.3307415</v>
      </c>
      <c r="N2148" s="2">
        <v>-1.5813445</v>
      </c>
      <c r="O2148" s="2">
        <v>-0.5858244</v>
      </c>
      <c r="P2148" s="2">
        <v>0.0</v>
      </c>
      <c r="Q2148" s="2">
        <v>0.0</v>
      </c>
      <c r="R2148" s="7">
        <v>0.0</v>
      </c>
      <c r="S2148" s="8">
        <v>0.0</v>
      </c>
      <c r="T2148" s="8">
        <v>0.0</v>
      </c>
      <c r="U2148" s="7">
        <v>0.0</v>
      </c>
    </row>
    <row r="2149">
      <c r="A2149" s="1" t="s">
        <v>1249</v>
      </c>
      <c r="B2149" s="2">
        <v>0.98331435</v>
      </c>
      <c r="C2149" s="2">
        <v>1.18070041</v>
      </c>
      <c r="D2149" s="2">
        <v>0.56523191</v>
      </c>
      <c r="E2149" s="2">
        <v>-0.4898848</v>
      </c>
      <c r="F2149" s="2">
        <v>1.3983088</v>
      </c>
      <c r="G2149" s="2">
        <v>0.96834852</v>
      </c>
      <c r="H2149" s="2">
        <v>-1.6590155</v>
      </c>
      <c r="I2149" s="2">
        <v>1.38772844</v>
      </c>
      <c r="J2149" s="2">
        <v>0.00581077</v>
      </c>
      <c r="K2149" s="2">
        <v>1.51784538</v>
      </c>
      <c r="L2149" s="2">
        <v>0.80886022</v>
      </c>
      <c r="M2149" s="2">
        <v>1.93004255</v>
      </c>
      <c r="N2149" s="2">
        <v>10.6361804</v>
      </c>
      <c r="O2149" s="2">
        <v>2.32108765</v>
      </c>
      <c r="P2149" s="2">
        <v>0.0</v>
      </c>
      <c r="Q2149" s="2">
        <v>0.0</v>
      </c>
      <c r="R2149" s="7">
        <v>0.0</v>
      </c>
      <c r="S2149" s="8">
        <v>0.0</v>
      </c>
      <c r="T2149" s="8">
        <v>0.0</v>
      </c>
      <c r="U2149" s="10">
        <v>1.0</v>
      </c>
    </row>
    <row r="2150">
      <c r="A2150" s="1" t="s">
        <v>1274</v>
      </c>
      <c r="B2150" s="2">
        <v>0.95303494</v>
      </c>
      <c r="C2150" s="2">
        <v>0.52003758</v>
      </c>
      <c r="D2150" s="2">
        <v>0.46970816</v>
      </c>
      <c r="E2150" s="2">
        <v>1.23218225</v>
      </c>
      <c r="F2150" s="2">
        <v>0.07802558</v>
      </c>
      <c r="G2150" s="2">
        <v>1.5262163</v>
      </c>
      <c r="H2150" s="2">
        <v>-1.4016819</v>
      </c>
      <c r="I2150" s="2">
        <v>0.13065631</v>
      </c>
      <c r="J2150" s="2">
        <v>1.11843975</v>
      </c>
      <c r="K2150" s="2">
        <v>1.41299241</v>
      </c>
      <c r="L2150" s="2">
        <v>0.04219195</v>
      </c>
      <c r="M2150" s="2">
        <v>1.52199836</v>
      </c>
      <c r="N2150" s="2">
        <v>9.69163722</v>
      </c>
      <c r="O2150" s="2">
        <v>1.40390495</v>
      </c>
      <c r="P2150" s="2">
        <v>0.0</v>
      </c>
      <c r="Q2150" s="2">
        <v>0.0</v>
      </c>
      <c r="R2150" s="7">
        <v>0.0</v>
      </c>
      <c r="S2150" s="8">
        <v>0.0</v>
      </c>
      <c r="T2150" s="9">
        <v>1.0</v>
      </c>
      <c r="U2150" s="10">
        <v>1.0</v>
      </c>
    </row>
    <row r="2151">
      <c r="A2151" s="1" t="s">
        <v>1084</v>
      </c>
      <c r="B2151" s="2">
        <v>0.91626709</v>
      </c>
      <c r="C2151" s="2">
        <v>1.75225058</v>
      </c>
      <c r="D2151" s="2">
        <v>0.63934517</v>
      </c>
      <c r="E2151" s="2">
        <v>-1.3246139</v>
      </c>
      <c r="F2151" s="2">
        <v>-0.1879308</v>
      </c>
      <c r="G2151" s="2">
        <v>1.43746461</v>
      </c>
      <c r="H2151" s="2">
        <v>-1.6835235</v>
      </c>
      <c r="I2151" s="2">
        <v>0.50777795</v>
      </c>
      <c r="J2151" s="2">
        <v>0.53941855</v>
      </c>
      <c r="K2151" s="2">
        <v>1.51784538</v>
      </c>
      <c r="L2151" s="2">
        <v>0.73790029</v>
      </c>
      <c r="M2151" s="2">
        <v>0.95861598</v>
      </c>
      <c r="N2151" s="2">
        <v>7.26081153</v>
      </c>
      <c r="O2151" s="2">
        <v>1.26882175</v>
      </c>
      <c r="P2151" s="2">
        <v>0.0</v>
      </c>
      <c r="Q2151" s="2">
        <v>0.0</v>
      </c>
      <c r="R2151" s="7">
        <v>0.0</v>
      </c>
      <c r="S2151" s="9">
        <v>1.0</v>
      </c>
      <c r="T2151" s="9">
        <v>1.0</v>
      </c>
      <c r="U2151" s="10">
        <v>1.0</v>
      </c>
    </row>
    <row r="2152">
      <c r="A2152" s="1" t="s">
        <v>1107</v>
      </c>
      <c r="B2152" s="2">
        <v>0.91194146</v>
      </c>
      <c r="C2152" s="2">
        <v>1.74917773</v>
      </c>
      <c r="D2152" s="2">
        <v>-1.1311382</v>
      </c>
      <c r="E2152" s="2">
        <v>-1.2229032</v>
      </c>
      <c r="F2152" s="2">
        <v>0.02340954</v>
      </c>
      <c r="G2152" s="2">
        <v>-0.1811972</v>
      </c>
      <c r="H2152" s="2">
        <v>-0.7767288</v>
      </c>
      <c r="I2152" s="2">
        <v>0.63348516</v>
      </c>
      <c r="J2152" s="2">
        <v>-1.3111786</v>
      </c>
      <c r="K2152" s="2">
        <v>0.90037788</v>
      </c>
      <c r="L2152" s="2">
        <v>-0.1572938</v>
      </c>
      <c r="M2152" s="2">
        <v>0.13764221</v>
      </c>
      <c r="N2152" s="2">
        <v>0.17476105</v>
      </c>
      <c r="O2152" s="2">
        <v>0.75121183</v>
      </c>
      <c r="P2152" s="2">
        <v>0.0</v>
      </c>
      <c r="Q2152" s="2">
        <v>0.0</v>
      </c>
      <c r="R2152" s="7">
        <v>0.0</v>
      </c>
      <c r="S2152" s="8">
        <v>0.0</v>
      </c>
      <c r="T2152" s="8">
        <v>0.0</v>
      </c>
      <c r="U2152" s="7">
        <v>0.0</v>
      </c>
    </row>
    <row r="2153">
      <c r="A2153" s="1" t="s">
        <v>1088</v>
      </c>
      <c r="B2153" s="2">
        <v>0.90977865</v>
      </c>
      <c r="C2153" s="2">
        <v>0.16665979</v>
      </c>
      <c r="D2153" s="2">
        <v>0.71181147</v>
      </c>
      <c r="E2153" s="2">
        <v>0.15895919</v>
      </c>
      <c r="F2153" s="2">
        <v>-0.7554626</v>
      </c>
      <c r="G2153" s="2">
        <v>1.04019513</v>
      </c>
      <c r="H2153" s="2">
        <v>-0.5806651</v>
      </c>
      <c r="I2153" s="2">
        <v>-0.7492942</v>
      </c>
      <c r="J2153" s="2">
        <v>-0.4029101</v>
      </c>
      <c r="K2153" s="2">
        <v>0.66737128</v>
      </c>
      <c r="L2153" s="2">
        <v>1.14460236</v>
      </c>
      <c r="M2153" s="2">
        <v>-0.1025596</v>
      </c>
      <c r="N2153" s="2">
        <v>4.79723632</v>
      </c>
      <c r="O2153" s="2">
        <v>0.45858834</v>
      </c>
      <c r="P2153" s="2">
        <v>0.0</v>
      </c>
      <c r="Q2153" s="2">
        <v>0.0</v>
      </c>
      <c r="R2153" s="7">
        <v>0.0</v>
      </c>
      <c r="S2153" s="8">
        <v>0.0</v>
      </c>
      <c r="T2153" s="8">
        <v>0.0</v>
      </c>
      <c r="U2153" s="7">
        <v>0.0</v>
      </c>
    </row>
    <row r="2154">
      <c r="A2154" s="1" t="s">
        <v>1102</v>
      </c>
      <c r="B2154" s="2">
        <v>0.89463895</v>
      </c>
      <c r="C2154" s="2">
        <v>0.88570678</v>
      </c>
      <c r="D2154" s="2">
        <v>-0.9944404</v>
      </c>
      <c r="E2154" s="2">
        <v>0.59035277</v>
      </c>
      <c r="F2154" s="2">
        <v>-1.7005574</v>
      </c>
      <c r="G2154" s="2">
        <v>0.24988244</v>
      </c>
      <c r="H2154" s="2">
        <v>-0.6664429</v>
      </c>
      <c r="I2154" s="2">
        <v>0.63348516</v>
      </c>
      <c r="J2154" s="2">
        <v>-2.6735815</v>
      </c>
      <c r="K2154" s="2">
        <v>0.8304759</v>
      </c>
      <c r="L2154" s="2">
        <v>-1.2743103</v>
      </c>
      <c r="M2154" s="2">
        <v>-0.3295581</v>
      </c>
      <c r="N2154" s="2">
        <v>-3.1915242</v>
      </c>
      <c r="O2154" s="2">
        <v>-0.1747329</v>
      </c>
      <c r="P2154" s="2">
        <v>0.0</v>
      </c>
      <c r="Q2154" s="2">
        <v>0.0</v>
      </c>
      <c r="R2154" s="7">
        <v>0.0</v>
      </c>
      <c r="S2154" s="8">
        <v>0.0</v>
      </c>
      <c r="T2154" s="8">
        <v>0.0</v>
      </c>
      <c r="U2154" s="7">
        <v>0.0</v>
      </c>
    </row>
    <row r="2155">
      <c r="A2155" s="1" t="s">
        <v>1100</v>
      </c>
      <c r="B2155" s="2">
        <v>0.82326606</v>
      </c>
      <c r="C2155" s="2">
        <v>1.37736284</v>
      </c>
      <c r="D2155" s="2">
        <v>0.27042585</v>
      </c>
      <c r="E2155" s="2">
        <v>1.69163396</v>
      </c>
      <c r="F2155" s="2">
        <v>0.84977386</v>
      </c>
      <c r="G2155" s="2">
        <v>1.43746461</v>
      </c>
      <c r="H2155" s="2">
        <v>-1.4752058</v>
      </c>
      <c r="I2155" s="2">
        <v>1.13631401</v>
      </c>
      <c r="J2155" s="2">
        <v>-0.6186239</v>
      </c>
      <c r="K2155" s="2">
        <v>1.45959373</v>
      </c>
      <c r="L2155" s="2">
        <v>2.12201975</v>
      </c>
      <c r="M2155" s="2">
        <v>1.8489943</v>
      </c>
      <c r="N2155" s="2">
        <v>15.1257552</v>
      </c>
      <c r="O2155" s="2">
        <v>2.72551001</v>
      </c>
      <c r="P2155" s="2">
        <v>0.0</v>
      </c>
      <c r="Q2155" s="2">
        <v>0.0</v>
      </c>
      <c r="R2155" s="7">
        <v>0.0</v>
      </c>
      <c r="S2155" s="8">
        <v>0.0</v>
      </c>
      <c r="T2155" s="8">
        <v>0.0</v>
      </c>
      <c r="U2155" s="7">
        <v>0.0</v>
      </c>
    </row>
    <row r="2156">
      <c r="A2156" s="1" t="s">
        <v>1111</v>
      </c>
      <c r="B2156" s="2">
        <v>0.80163791</v>
      </c>
      <c r="C2156" s="2">
        <v>0.16665979</v>
      </c>
      <c r="D2156" s="2">
        <v>0.13702199</v>
      </c>
      <c r="E2156" s="2">
        <v>-1.286034</v>
      </c>
      <c r="F2156" s="2">
        <v>-0.7293419</v>
      </c>
      <c r="G2156" s="2">
        <v>0.67673581</v>
      </c>
      <c r="H2156" s="2">
        <v>-0.0292359</v>
      </c>
      <c r="I2156" s="2">
        <v>-0.8750014</v>
      </c>
      <c r="J2156" s="2">
        <v>0.48265176</v>
      </c>
      <c r="K2156" s="2">
        <v>0.38776335</v>
      </c>
      <c r="L2156" s="2">
        <v>0.76062932</v>
      </c>
      <c r="M2156" s="2">
        <v>-0.5565652</v>
      </c>
      <c r="N2156" s="2">
        <v>1.25699085</v>
      </c>
      <c r="O2156" s="2">
        <v>-0.1058071</v>
      </c>
      <c r="P2156" s="2">
        <v>0.0</v>
      </c>
      <c r="Q2156" s="2">
        <v>0.0</v>
      </c>
      <c r="R2156" s="7">
        <v>0.0</v>
      </c>
      <c r="S2156" s="8">
        <v>0.0</v>
      </c>
      <c r="T2156" s="8">
        <v>0.0</v>
      </c>
      <c r="U2156" s="7">
        <v>0.0</v>
      </c>
    </row>
    <row r="2157">
      <c r="A2157" s="1" t="s">
        <v>1114</v>
      </c>
      <c r="B2157" s="2">
        <v>0.78433539</v>
      </c>
      <c r="C2157" s="2">
        <v>0.03145437</v>
      </c>
      <c r="D2157" s="2">
        <v>0.52241092</v>
      </c>
      <c r="E2157" s="2">
        <v>0.04321945</v>
      </c>
      <c r="F2157" s="2">
        <v>-1.9546407</v>
      </c>
      <c r="G2157" s="2">
        <v>0.8246553</v>
      </c>
      <c r="H2157" s="2">
        <v>0.01978005</v>
      </c>
      <c r="I2157" s="2">
        <v>-1.6292447</v>
      </c>
      <c r="J2157" s="2">
        <v>0.7891924</v>
      </c>
      <c r="K2157" s="2">
        <v>-0.0199982</v>
      </c>
      <c r="L2157" s="2">
        <v>-0.5717434</v>
      </c>
      <c r="M2157" s="2">
        <v>-0.7063156</v>
      </c>
      <c r="N2157" s="2">
        <v>-1.2405252</v>
      </c>
      <c r="O2157" s="2">
        <v>-1.0497194</v>
      </c>
      <c r="P2157" s="2">
        <v>0.0</v>
      </c>
      <c r="Q2157" s="2">
        <v>0.0</v>
      </c>
      <c r="R2157" s="7">
        <v>0.0</v>
      </c>
      <c r="S2157" s="8">
        <v>0.0</v>
      </c>
      <c r="T2157" s="8">
        <v>0.0</v>
      </c>
      <c r="U2157" s="7">
        <v>0.0</v>
      </c>
    </row>
    <row r="2158">
      <c r="A2158" s="1" t="s">
        <v>1119</v>
      </c>
      <c r="B2158" s="2">
        <v>0.77784695</v>
      </c>
      <c r="C2158" s="2">
        <v>0.08369283</v>
      </c>
      <c r="D2158" s="2">
        <v>0.18807779</v>
      </c>
      <c r="E2158" s="2">
        <v>-0.2548981</v>
      </c>
      <c r="F2158" s="2">
        <v>-0.0264573</v>
      </c>
      <c r="G2158" s="2">
        <v>0.93876462</v>
      </c>
      <c r="H2158" s="2">
        <v>-0.3600934</v>
      </c>
      <c r="I2158" s="2">
        <v>-0.2464653</v>
      </c>
      <c r="J2158" s="2">
        <v>0.19881784</v>
      </c>
      <c r="K2158" s="2">
        <v>0.24795939</v>
      </c>
      <c r="L2158" s="2">
        <v>-0.1572938</v>
      </c>
      <c r="M2158" s="2">
        <v>0.17117898</v>
      </c>
      <c r="N2158" s="2">
        <v>2.44315816</v>
      </c>
      <c r="O2158" s="2">
        <v>0.26245639</v>
      </c>
      <c r="P2158" s="2">
        <v>0.0</v>
      </c>
      <c r="Q2158" s="2">
        <v>0.0</v>
      </c>
      <c r="R2158" s="7">
        <v>0.0</v>
      </c>
      <c r="S2158" s="8">
        <v>0.0</v>
      </c>
      <c r="T2158" s="8">
        <v>0.0</v>
      </c>
      <c r="U2158" s="7">
        <v>0.0</v>
      </c>
    </row>
    <row r="2159">
      <c r="A2159" s="1" t="s">
        <v>1104</v>
      </c>
      <c r="B2159" s="2">
        <v>0.76703288</v>
      </c>
      <c r="C2159" s="2">
        <v>0.6736801</v>
      </c>
      <c r="D2159" s="2">
        <v>2.05573185</v>
      </c>
      <c r="E2159" s="2">
        <v>-0.0655058</v>
      </c>
      <c r="F2159" s="2">
        <v>0.01153649</v>
      </c>
      <c r="G2159" s="2">
        <v>1.1754358</v>
      </c>
      <c r="H2159" s="2">
        <v>-1.0218084</v>
      </c>
      <c r="I2159" s="2">
        <v>0.63348516</v>
      </c>
      <c r="J2159" s="2">
        <v>0.44859169</v>
      </c>
      <c r="K2159" s="2">
        <v>1.51784538</v>
      </c>
      <c r="L2159" s="2">
        <v>1.46096795</v>
      </c>
      <c r="M2159" s="2">
        <v>1.23394793</v>
      </c>
      <c r="N2159" s="2">
        <v>11.4697054</v>
      </c>
      <c r="O2159" s="2">
        <v>1.62561669</v>
      </c>
      <c r="P2159" s="2">
        <v>0.0</v>
      </c>
      <c r="Q2159" s="2">
        <v>0.0</v>
      </c>
      <c r="R2159" s="7">
        <v>0.0</v>
      </c>
      <c r="S2159" s="8">
        <v>0.0</v>
      </c>
      <c r="T2159" s="8">
        <v>0.0</v>
      </c>
      <c r="U2159" s="10">
        <v>1.0</v>
      </c>
    </row>
    <row r="2160">
      <c r="A2160" s="1" t="s">
        <v>1089</v>
      </c>
      <c r="B2160" s="2">
        <v>0.74540473</v>
      </c>
      <c r="C2160" s="2">
        <v>0.89799818</v>
      </c>
      <c r="D2160" s="2">
        <v>-0.2846001</v>
      </c>
      <c r="E2160" s="2">
        <v>0.62893269</v>
      </c>
      <c r="F2160" s="2">
        <v>-0.1190671</v>
      </c>
      <c r="G2160" s="2">
        <v>-0.1389345</v>
      </c>
      <c r="H2160" s="2">
        <v>-0.1640297</v>
      </c>
      <c r="I2160" s="2">
        <v>-0.1207581</v>
      </c>
      <c r="J2160" s="2">
        <v>-0.0850161</v>
      </c>
      <c r="K2160" s="2">
        <v>0.22465873</v>
      </c>
      <c r="L2160" s="2">
        <v>-0.8134025</v>
      </c>
      <c r="M2160" s="2">
        <v>0.31074096</v>
      </c>
      <c r="N2160" s="2">
        <v>1.70109829</v>
      </c>
      <c r="O2160" s="2">
        <v>0.31728064</v>
      </c>
      <c r="P2160" s="2">
        <v>0.0</v>
      </c>
      <c r="Q2160" s="2">
        <v>0.0</v>
      </c>
      <c r="R2160" s="7">
        <v>0.0</v>
      </c>
      <c r="S2160" s="9">
        <v>1.0</v>
      </c>
      <c r="T2160" s="9">
        <v>1.0</v>
      </c>
      <c r="U2160" s="10">
        <v>1.0</v>
      </c>
    </row>
    <row r="2161">
      <c r="A2161" s="1" t="s">
        <v>1081</v>
      </c>
      <c r="B2161" s="2">
        <v>0.73459066</v>
      </c>
      <c r="C2161" s="2">
        <v>-0.1990094</v>
      </c>
      <c r="D2161" s="2">
        <v>-0.2203686</v>
      </c>
      <c r="E2161" s="2">
        <v>-0.4723485</v>
      </c>
      <c r="F2161" s="2">
        <v>0.42234404</v>
      </c>
      <c r="G2161" s="2">
        <v>1.08668411</v>
      </c>
      <c r="H2161" s="2">
        <v>-1.291396</v>
      </c>
      <c r="I2161" s="2">
        <v>0.13065631</v>
      </c>
      <c r="J2161" s="2">
        <v>0.18746448</v>
      </c>
      <c r="K2161" s="2">
        <v>1.19163614</v>
      </c>
      <c r="L2161" s="2">
        <v>0.43490378</v>
      </c>
      <c r="M2161" s="2">
        <v>0.30555984</v>
      </c>
      <c r="N2161" s="2">
        <v>3.61133236</v>
      </c>
      <c r="O2161" s="2">
        <v>0.85256804</v>
      </c>
      <c r="P2161" s="2">
        <v>0.0</v>
      </c>
      <c r="Q2161" s="2">
        <v>0.0</v>
      </c>
      <c r="R2161" s="10">
        <v>1.0</v>
      </c>
      <c r="S2161" s="9">
        <v>1.0</v>
      </c>
      <c r="T2161" s="9">
        <v>1.0</v>
      </c>
      <c r="U2161" s="10">
        <v>1.0</v>
      </c>
    </row>
    <row r="2162">
      <c r="A2162" s="1" t="s">
        <v>1106</v>
      </c>
      <c r="B2162" s="2">
        <v>0.73026503</v>
      </c>
      <c r="C2162" s="2">
        <v>-0.8320166</v>
      </c>
      <c r="D2162" s="2">
        <v>-0.0194393</v>
      </c>
      <c r="E2162" s="2">
        <v>0.26417714</v>
      </c>
      <c r="F2162" s="2">
        <v>0.09702246</v>
      </c>
      <c r="G2162" s="2">
        <v>0.75703496</v>
      </c>
      <c r="H2162" s="2">
        <v>-0.2375536</v>
      </c>
      <c r="I2162" s="2">
        <v>-0.623587</v>
      </c>
      <c r="J2162" s="2">
        <v>0.57347862</v>
      </c>
      <c r="K2162" s="2">
        <v>0.37611302</v>
      </c>
      <c r="L2162" s="2">
        <v>1.13196286</v>
      </c>
      <c r="M2162" s="2">
        <v>-0.1886323</v>
      </c>
      <c r="N2162" s="2">
        <v>4.38827432</v>
      </c>
      <c r="O2162" s="2">
        <v>0.48870108</v>
      </c>
      <c r="P2162" s="2">
        <v>0.0</v>
      </c>
      <c r="Q2162" s="2">
        <v>0.0</v>
      </c>
      <c r="R2162" s="7">
        <v>0.0</v>
      </c>
      <c r="S2162" s="8">
        <v>0.0</v>
      </c>
      <c r="T2162" s="8">
        <v>0.0</v>
      </c>
      <c r="U2162" s="7">
        <v>0.0</v>
      </c>
    </row>
    <row r="2163">
      <c r="A2163" s="1" t="s">
        <v>1096</v>
      </c>
      <c r="B2163" s="2">
        <v>0.69133436</v>
      </c>
      <c r="C2163" s="2">
        <v>0.73206426</v>
      </c>
      <c r="D2163" s="2">
        <v>0.74475069</v>
      </c>
      <c r="E2163" s="2">
        <v>-0.069013</v>
      </c>
      <c r="F2163" s="2">
        <v>0.02340954</v>
      </c>
      <c r="G2163" s="2">
        <v>0.61756802</v>
      </c>
      <c r="H2163" s="2">
        <v>-1.0463164</v>
      </c>
      <c r="I2163" s="2">
        <v>0.13065631</v>
      </c>
      <c r="J2163" s="2">
        <v>0.7097189</v>
      </c>
      <c r="K2163" s="2">
        <v>0.91202821</v>
      </c>
      <c r="L2163" s="2">
        <v>0.5978113</v>
      </c>
      <c r="M2163" s="2">
        <v>0.74095775</v>
      </c>
      <c r="N2163" s="2">
        <v>6.38527626</v>
      </c>
      <c r="O2163" s="2">
        <v>0.97500912</v>
      </c>
      <c r="P2163" s="2">
        <v>0.0</v>
      </c>
      <c r="Q2163" s="2">
        <v>0.0</v>
      </c>
      <c r="R2163" s="7">
        <v>0.0</v>
      </c>
      <c r="S2163" s="8">
        <v>0.0</v>
      </c>
      <c r="T2163" s="8">
        <v>0.0</v>
      </c>
      <c r="U2163" s="7">
        <v>0.0</v>
      </c>
    </row>
    <row r="2164">
      <c r="A2164" s="1" t="s">
        <v>1132</v>
      </c>
      <c r="B2164" s="2">
        <v>0.66970621</v>
      </c>
      <c r="C2164" s="2">
        <v>0.11442133</v>
      </c>
      <c r="D2164" s="2">
        <v>-0.3175393</v>
      </c>
      <c r="E2164" s="2">
        <v>0.33081517</v>
      </c>
      <c r="F2164" s="2">
        <v>-1.4417249</v>
      </c>
      <c r="G2164" s="2">
        <v>0.4738748</v>
      </c>
      <c r="H2164" s="2">
        <v>-0.6909509</v>
      </c>
      <c r="I2164" s="2">
        <v>0.25636353</v>
      </c>
      <c r="J2164" s="2">
        <v>-0.7208041</v>
      </c>
      <c r="K2164" s="2">
        <v>1.05183217</v>
      </c>
      <c r="L2164" s="2">
        <v>0.43644311</v>
      </c>
      <c r="M2164" s="2">
        <v>-0.6081687</v>
      </c>
      <c r="N2164" s="2">
        <v>1.16067842</v>
      </c>
      <c r="O2164" s="2">
        <v>0.1095019</v>
      </c>
      <c r="P2164" s="2">
        <v>0.0</v>
      </c>
      <c r="Q2164" s="2">
        <v>0.0</v>
      </c>
      <c r="R2164" s="7">
        <v>0.0</v>
      </c>
      <c r="S2164" s="8">
        <v>0.0</v>
      </c>
      <c r="T2164" s="8">
        <v>0.0</v>
      </c>
      <c r="U2164" s="7">
        <v>0.0</v>
      </c>
    </row>
    <row r="2165">
      <c r="A2165" s="1" t="s">
        <v>1278</v>
      </c>
      <c r="B2165" s="2">
        <v>0.62644992</v>
      </c>
      <c r="C2165" s="2">
        <v>2.47129757</v>
      </c>
      <c r="D2165" s="2">
        <v>-0.2500139</v>
      </c>
      <c r="E2165" s="2">
        <v>0.56930918</v>
      </c>
      <c r="F2165" s="2">
        <v>-1.3966073</v>
      </c>
      <c r="G2165" s="2">
        <v>0.84156039</v>
      </c>
      <c r="H2165" s="2">
        <v>-0.9482845</v>
      </c>
      <c r="I2165" s="2">
        <v>2.51909335</v>
      </c>
      <c r="J2165" s="2">
        <v>-1.99238</v>
      </c>
      <c r="K2165" s="2">
        <v>0.60911963</v>
      </c>
      <c r="L2165" s="2">
        <v>1.35243569</v>
      </c>
      <c r="M2165" s="2">
        <v>1.11382941</v>
      </c>
      <c r="N2165" s="2">
        <v>8.09257451</v>
      </c>
      <c r="O2165" s="2">
        <v>1.51832684</v>
      </c>
      <c r="P2165" s="2">
        <v>0.0</v>
      </c>
      <c r="Q2165" s="2">
        <v>0.0</v>
      </c>
      <c r="R2165" s="7">
        <v>0.0</v>
      </c>
      <c r="S2165" s="8">
        <v>0.0</v>
      </c>
      <c r="T2165" s="8">
        <v>0.0</v>
      </c>
      <c r="U2165" s="7">
        <v>0.0</v>
      </c>
    </row>
    <row r="2166">
      <c r="A2166" s="1" t="s">
        <v>1293</v>
      </c>
      <c r="B2166" s="2">
        <v>0.62428711</v>
      </c>
      <c r="C2166" s="2">
        <v>-0.3649433</v>
      </c>
      <c r="D2166" s="2">
        <v>-1.1525487</v>
      </c>
      <c r="E2166" s="2">
        <v>0.69206346</v>
      </c>
      <c r="F2166" s="2">
        <v>-1.2446323</v>
      </c>
      <c r="G2166" s="2">
        <v>-0.6038243</v>
      </c>
      <c r="H2166" s="2">
        <v>0.17908182</v>
      </c>
      <c r="I2166" s="2">
        <v>-0.623587</v>
      </c>
      <c r="J2166" s="2">
        <v>-0.5164436</v>
      </c>
      <c r="K2166" s="2">
        <v>-0.4627108</v>
      </c>
      <c r="L2166" s="2">
        <v>0.50660706</v>
      </c>
      <c r="M2166" s="2">
        <v>-1.0539874</v>
      </c>
      <c r="N2166" s="2">
        <v>-2.2315685</v>
      </c>
      <c r="O2166" s="2">
        <v>-0.4988307</v>
      </c>
      <c r="P2166" s="2">
        <v>0.0</v>
      </c>
      <c r="Q2166" s="2">
        <v>0.0</v>
      </c>
      <c r="R2166" s="7">
        <v>0.0</v>
      </c>
      <c r="S2166" s="8">
        <v>0.0</v>
      </c>
      <c r="T2166" s="8">
        <v>0.0</v>
      </c>
      <c r="U2166" s="7">
        <v>0.0</v>
      </c>
    </row>
    <row r="2167">
      <c r="A2167" s="1" t="s">
        <v>1113</v>
      </c>
      <c r="B2167" s="2">
        <v>0.61779866</v>
      </c>
      <c r="C2167" s="2">
        <v>0.13285844</v>
      </c>
      <c r="D2167" s="2">
        <v>0.28030762</v>
      </c>
      <c r="E2167" s="2">
        <v>-0.0935639</v>
      </c>
      <c r="F2167" s="2">
        <v>-0.430141</v>
      </c>
      <c r="G2167" s="2">
        <v>-0.4389997</v>
      </c>
      <c r="H2167" s="2">
        <v>-0.0047279</v>
      </c>
      <c r="I2167" s="2">
        <v>1.26202122</v>
      </c>
      <c r="J2167" s="2">
        <v>-1.1408783</v>
      </c>
      <c r="K2167" s="2">
        <v>0.18970774</v>
      </c>
      <c r="L2167" s="2">
        <v>-0.1572938</v>
      </c>
      <c r="M2167" s="2">
        <v>-0.1272146</v>
      </c>
      <c r="N2167" s="2">
        <v>0.81249671</v>
      </c>
      <c r="O2167" s="2">
        <v>0.30697475</v>
      </c>
      <c r="P2167" s="2">
        <v>0.0</v>
      </c>
      <c r="Q2167" s="2">
        <v>0.0</v>
      </c>
      <c r="R2167" s="7">
        <v>0.0</v>
      </c>
      <c r="S2167" s="8">
        <v>0.0</v>
      </c>
      <c r="T2167" s="8">
        <v>0.0</v>
      </c>
      <c r="U2167" s="7">
        <v>0.0</v>
      </c>
    </row>
    <row r="2168">
      <c r="A2168" s="1" t="s">
        <v>1307</v>
      </c>
      <c r="B2168" s="2">
        <v>0.51398355</v>
      </c>
      <c r="C2168" s="2">
        <v>1.30361443</v>
      </c>
      <c r="D2168" s="2">
        <v>1.26519045</v>
      </c>
      <c r="E2168" s="2">
        <v>0.88145576</v>
      </c>
      <c r="F2168" s="2">
        <v>-0.0430795</v>
      </c>
      <c r="G2168" s="2">
        <v>0.17380956</v>
      </c>
      <c r="H2168" s="2">
        <v>-0.3355854</v>
      </c>
      <c r="I2168" s="2">
        <v>0.25636353</v>
      </c>
      <c r="J2168" s="2">
        <v>0.15340441</v>
      </c>
      <c r="K2168" s="2">
        <v>1.43629307</v>
      </c>
      <c r="L2168" s="2">
        <v>-0.1572938</v>
      </c>
      <c r="M2168" s="2">
        <v>-0.1272146</v>
      </c>
      <c r="N2168" s="2">
        <v>6.37535079</v>
      </c>
      <c r="O2168" s="2">
        <v>0.8162362</v>
      </c>
      <c r="P2168" s="2">
        <v>0.0</v>
      </c>
      <c r="Q2168" s="2">
        <v>0.0</v>
      </c>
      <c r="R2168" s="7">
        <v>0.0</v>
      </c>
      <c r="S2168" s="9">
        <v>1.0</v>
      </c>
      <c r="T2168" s="9">
        <v>1.0</v>
      </c>
      <c r="U2168" s="10">
        <v>1.0</v>
      </c>
    </row>
    <row r="2169">
      <c r="A2169" s="1" t="s">
        <v>1118</v>
      </c>
      <c r="B2169" s="2">
        <v>0.50965792</v>
      </c>
      <c r="C2169" s="2">
        <v>0.33873941</v>
      </c>
      <c r="D2169" s="2">
        <v>-0.4789415</v>
      </c>
      <c r="E2169" s="2">
        <v>0.07829209</v>
      </c>
      <c r="F2169" s="2">
        <v>-0.0430795</v>
      </c>
      <c r="G2169" s="2">
        <v>0.21607227</v>
      </c>
      <c r="H2169" s="2">
        <v>-0.9115226</v>
      </c>
      <c r="I2169" s="2">
        <v>0.75919238</v>
      </c>
      <c r="J2169" s="2">
        <v>-0.0850161</v>
      </c>
      <c r="K2169" s="2">
        <v>0.92367854</v>
      </c>
      <c r="L2169" s="2">
        <v>1.0628093</v>
      </c>
      <c r="M2169" s="2">
        <v>-0.0522375</v>
      </c>
      <c r="N2169" s="2">
        <v>4.18408689</v>
      </c>
      <c r="O2169" s="2">
        <v>0.92124238</v>
      </c>
      <c r="P2169" s="2">
        <v>0.0</v>
      </c>
      <c r="Q2169" s="2">
        <v>0.0</v>
      </c>
      <c r="R2169" s="7">
        <v>0.0</v>
      </c>
      <c r="S2169" s="8">
        <v>0.0</v>
      </c>
      <c r="T2169" s="8">
        <v>0.0</v>
      </c>
      <c r="U2169" s="7">
        <v>0.0</v>
      </c>
    </row>
    <row r="2170">
      <c r="A2170" s="1" t="s">
        <v>1122</v>
      </c>
      <c r="B2170" s="2">
        <v>0.49884385</v>
      </c>
      <c r="C2170" s="2">
        <v>0.92565383</v>
      </c>
      <c r="D2170" s="2">
        <v>0.30995292</v>
      </c>
      <c r="E2170" s="2">
        <v>0.46409124</v>
      </c>
      <c r="F2170" s="2">
        <v>-0.7032212</v>
      </c>
      <c r="G2170" s="2">
        <v>5.3244E-4</v>
      </c>
      <c r="H2170" s="2">
        <v>-0.0292359</v>
      </c>
      <c r="I2170" s="2">
        <v>-0.4978797</v>
      </c>
      <c r="J2170" s="2">
        <v>-1.3111786</v>
      </c>
      <c r="K2170" s="2">
        <v>0.30621104</v>
      </c>
      <c r="L2170" s="2">
        <v>0.24885961</v>
      </c>
      <c r="M2170" s="2">
        <v>0.74607505</v>
      </c>
      <c r="N2170" s="2">
        <v>2.18787558</v>
      </c>
      <c r="O2170" s="2">
        <v>0.37727556</v>
      </c>
      <c r="P2170" s="2">
        <v>0.0</v>
      </c>
      <c r="Q2170" s="2">
        <v>0.0</v>
      </c>
      <c r="R2170" s="7">
        <v>0.0</v>
      </c>
      <c r="S2170" s="8">
        <v>0.0</v>
      </c>
      <c r="T2170" s="8">
        <v>0.0</v>
      </c>
      <c r="U2170" s="7">
        <v>0.0</v>
      </c>
    </row>
    <row r="2171">
      <c r="A2171" s="1" t="s">
        <v>1216</v>
      </c>
      <c r="B2171" s="2">
        <v>0.48586696</v>
      </c>
      <c r="C2171" s="2">
        <v>-0.1344795</v>
      </c>
      <c r="D2171" s="2">
        <v>-0.4460023</v>
      </c>
      <c r="E2171" s="2">
        <v>1.1374861</v>
      </c>
      <c r="F2171" s="2">
        <v>1.3983088</v>
      </c>
      <c r="G2171" s="2">
        <v>1.03596886</v>
      </c>
      <c r="H2171" s="2">
        <v>-1.6345075</v>
      </c>
      <c r="I2171" s="2">
        <v>3.02192219</v>
      </c>
      <c r="J2171" s="2">
        <v>1.42498038</v>
      </c>
      <c r="K2171" s="2">
        <v>1.82075397</v>
      </c>
      <c r="L2171" s="2">
        <v>0.42992452</v>
      </c>
      <c r="M2171" s="2">
        <v>1.83819349</v>
      </c>
      <c r="N2171" s="2">
        <v>12.1058839</v>
      </c>
      <c r="O2171" s="2">
        <v>2.45561636</v>
      </c>
      <c r="P2171" s="2">
        <v>0.0</v>
      </c>
      <c r="Q2171" s="2">
        <v>0.0</v>
      </c>
      <c r="R2171" s="7">
        <v>0.0</v>
      </c>
      <c r="S2171" s="8">
        <v>0.0</v>
      </c>
      <c r="T2171" s="9">
        <v>1.0</v>
      </c>
      <c r="U2171" s="10">
        <v>1.0</v>
      </c>
    </row>
    <row r="2172">
      <c r="A2172" s="1" t="s">
        <v>1137</v>
      </c>
      <c r="B2172" s="2">
        <v>0.4469363</v>
      </c>
      <c r="C2172" s="2">
        <v>-0.7306125</v>
      </c>
      <c r="D2172" s="2">
        <v>-0.4212979</v>
      </c>
      <c r="E2172" s="2">
        <v>0.29924978</v>
      </c>
      <c r="F2172" s="2">
        <v>1.4220549</v>
      </c>
      <c r="G2172" s="2">
        <v>-0.2910803</v>
      </c>
      <c r="H2172" s="2">
        <v>-0.7767288</v>
      </c>
      <c r="I2172" s="2">
        <v>0.25636353</v>
      </c>
      <c r="J2172" s="2">
        <v>1.01625954</v>
      </c>
      <c r="K2172" s="2">
        <v>0.45766533</v>
      </c>
      <c r="L2172" s="2">
        <v>-0.014287</v>
      </c>
      <c r="M2172" s="2">
        <v>-0.6633024</v>
      </c>
      <c r="N2172" s="2">
        <v>1.80696287</v>
      </c>
      <c r="O2172" s="2">
        <v>0.59241367</v>
      </c>
      <c r="P2172" s="2">
        <v>0.0</v>
      </c>
      <c r="Q2172" s="2">
        <v>0.0</v>
      </c>
      <c r="R2172" s="7">
        <v>0.0</v>
      </c>
      <c r="S2172" s="8">
        <v>0.0</v>
      </c>
      <c r="T2172" s="8">
        <v>0.0</v>
      </c>
      <c r="U2172" s="7">
        <v>0.0</v>
      </c>
    </row>
    <row r="2173">
      <c r="A2173" s="1" t="s">
        <v>1126</v>
      </c>
      <c r="B2173" s="2">
        <v>0.40800563</v>
      </c>
      <c r="C2173" s="2">
        <v>-0.042294</v>
      </c>
      <c r="D2173" s="2">
        <v>-0.3274211</v>
      </c>
      <c r="E2173" s="2">
        <v>0.14142286</v>
      </c>
      <c r="F2173" s="2">
        <v>0.94000905</v>
      </c>
      <c r="G2173" s="2">
        <v>0.87959683</v>
      </c>
      <c r="H2173" s="2">
        <v>-1.4139358</v>
      </c>
      <c r="I2173" s="2">
        <v>1.13631401</v>
      </c>
      <c r="J2173" s="2">
        <v>1.56122067</v>
      </c>
      <c r="K2173" s="2">
        <v>1.87900562</v>
      </c>
      <c r="L2173" s="2">
        <v>0.51617455</v>
      </c>
      <c r="M2173" s="2">
        <v>0.28553493</v>
      </c>
      <c r="N2173" s="2">
        <v>7.16252761</v>
      </c>
      <c r="O2173" s="2">
        <v>1.41261095</v>
      </c>
      <c r="P2173" s="2">
        <v>0.0</v>
      </c>
      <c r="Q2173" s="2">
        <v>0.0</v>
      </c>
      <c r="R2173" s="7">
        <v>0.0</v>
      </c>
      <c r="S2173" s="8">
        <v>0.0</v>
      </c>
      <c r="T2173" s="8">
        <v>0.0</v>
      </c>
      <c r="U2173" s="7">
        <v>0.0</v>
      </c>
    </row>
    <row r="2174">
      <c r="A2174" s="1" t="s">
        <v>1131</v>
      </c>
      <c r="B2174" s="2">
        <v>0.39070311</v>
      </c>
      <c r="C2174" s="2">
        <v>-0.3465062</v>
      </c>
      <c r="D2174" s="2">
        <v>0.21113525</v>
      </c>
      <c r="E2174" s="2">
        <v>-0.2303472</v>
      </c>
      <c r="F2174" s="2">
        <v>1.69513507</v>
      </c>
      <c r="G2174" s="2">
        <v>0.72745107</v>
      </c>
      <c r="H2174" s="2">
        <v>-0.6664429</v>
      </c>
      <c r="I2174" s="2">
        <v>-0.2464653</v>
      </c>
      <c r="J2174" s="2">
        <v>0.81189911</v>
      </c>
      <c r="K2174" s="2">
        <v>0.64407062</v>
      </c>
      <c r="L2174" s="2">
        <v>0.45355416</v>
      </c>
      <c r="M2174" s="2">
        <v>0.48710171</v>
      </c>
      <c r="N2174" s="2">
        <v>4.85572362</v>
      </c>
      <c r="O2174" s="2">
        <v>1.01607887</v>
      </c>
      <c r="P2174" s="2">
        <v>0.0</v>
      </c>
      <c r="Q2174" s="2">
        <v>0.0</v>
      </c>
      <c r="R2174" s="7">
        <v>0.0</v>
      </c>
      <c r="S2174" s="8">
        <v>0.0</v>
      </c>
      <c r="T2174" s="8">
        <v>0.0</v>
      </c>
      <c r="U2174" s="7">
        <v>0.0</v>
      </c>
    </row>
    <row r="2175">
      <c r="A2175" s="1" t="s">
        <v>1127</v>
      </c>
      <c r="B2175" s="2">
        <v>0.38205186</v>
      </c>
      <c r="C2175" s="2">
        <v>-1.0932089</v>
      </c>
      <c r="D2175" s="2">
        <v>0.22925182</v>
      </c>
      <c r="E2175" s="2">
        <v>1.1971096</v>
      </c>
      <c r="F2175" s="2">
        <v>-0.5346238</v>
      </c>
      <c r="G2175" s="2">
        <v>-0.7475175</v>
      </c>
      <c r="H2175" s="2">
        <v>0.79178092</v>
      </c>
      <c r="I2175" s="2">
        <v>-0.623587</v>
      </c>
      <c r="J2175" s="2">
        <v>-0.8570444</v>
      </c>
      <c r="K2175" s="2">
        <v>-0.6025147</v>
      </c>
      <c r="L2175" s="2">
        <v>1.35399108</v>
      </c>
      <c r="M2175" s="2">
        <v>0.59926189</v>
      </c>
      <c r="N2175" s="2">
        <v>2.62057458</v>
      </c>
      <c r="O2175" s="2">
        <v>0.26012223</v>
      </c>
      <c r="P2175" s="2">
        <v>0.0</v>
      </c>
      <c r="Q2175" s="2">
        <v>0.0</v>
      </c>
      <c r="R2175" s="7">
        <v>0.0</v>
      </c>
      <c r="S2175" s="8">
        <v>0.0</v>
      </c>
      <c r="T2175" s="8">
        <v>0.0</v>
      </c>
      <c r="U2175" s="7">
        <v>0.0</v>
      </c>
    </row>
    <row r="2176">
      <c r="A2176" s="1" t="s">
        <v>1105</v>
      </c>
      <c r="B2176" s="2">
        <v>0.36474934</v>
      </c>
      <c r="C2176" s="2">
        <v>0.42170637</v>
      </c>
      <c r="D2176" s="2">
        <v>1.80209982</v>
      </c>
      <c r="E2176" s="2">
        <v>1.57238695</v>
      </c>
      <c r="F2176" s="2">
        <v>1.5621569</v>
      </c>
      <c r="G2176" s="2">
        <v>1.92771205</v>
      </c>
      <c r="H2176" s="2">
        <v>-2.2472066</v>
      </c>
      <c r="I2176" s="2">
        <v>1.76485007</v>
      </c>
      <c r="J2176" s="2">
        <v>0.32370477</v>
      </c>
      <c r="K2176" s="2">
        <v>2.10036189</v>
      </c>
      <c r="L2176" s="2">
        <v>1.23086459</v>
      </c>
      <c r="M2176" s="2">
        <v>1.7076175</v>
      </c>
      <c r="N2176" s="2">
        <v>15.0951857</v>
      </c>
      <c r="O2176" s="2">
        <v>2.63354151</v>
      </c>
      <c r="P2176" s="2">
        <v>0.0</v>
      </c>
      <c r="Q2176" s="2">
        <v>0.0</v>
      </c>
      <c r="R2176" s="7">
        <v>0.0</v>
      </c>
      <c r="S2176" s="8">
        <v>0.0</v>
      </c>
      <c r="T2176" s="9">
        <v>1.0</v>
      </c>
      <c r="U2176" s="10">
        <v>1.0</v>
      </c>
    </row>
    <row r="2177">
      <c r="A2177" s="1" t="s">
        <v>1257</v>
      </c>
      <c r="B2177" s="2">
        <v>0.35609808</v>
      </c>
      <c r="C2177" s="2">
        <v>0.67675295</v>
      </c>
      <c r="D2177" s="2">
        <v>-0.2417791</v>
      </c>
      <c r="E2177" s="2">
        <v>1.14800789</v>
      </c>
      <c r="F2177" s="2">
        <v>0.14926388</v>
      </c>
      <c r="G2177" s="2">
        <v>1.28109258</v>
      </c>
      <c r="H2177" s="2">
        <v>-0.8257447</v>
      </c>
      <c r="I2177" s="2">
        <v>0.25636353</v>
      </c>
      <c r="J2177" s="2">
        <v>-0.0736627</v>
      </c>
      <c r="K2177" s="2">
        <v>0.29456071</v>
      </c>
      <c r="L2177" s="2">
        <v>0.78980574</v>
      </c>
      <c r="M2177" s="2">
        <v>0.48741315</v>
      </c>
      <c r="N2177" s="2">
        <v>6.19612878</v>
      </c>
      <c r="O2177" s="2">
        <v>0.92769686</v>
      </c>
      <c r="P2177" s="2">
        <v>0.0</v>
      </c>
      <c r="Q2177" s="2">
        <v>0.0</v>
      </c>
      <c r="R2177" s="7">
        <v>0.0</v>
      </c>
      <c r="S2177" s="8">
        <v>0.0</v>
      </c>
      <c r="T2177" s="8">
        <v>0.0</v>
      </c>
      <c r="U2177" s="7">
        <v>0.0</v>
      </c>
    </row>
    <row r="2178">
      <c r="A2178" s="1" t="s">
        <v>1108</v>
      </c>
      <c r="B2178" s="2">
        <v>0.3150046</v>
      </c>
      <c r="C2178" s="2">
        <v>0.98096514</v>
      </c>
      <c r="D2178" s="2">
        <v>-0.0408498</v>
      </c>
      <c r="E2178" s="2">
        <v>1.02876089</v>
      </c>
      <c r="F2178" s="2">
        <v>-0.515627</v>
      </c>
      <c r="G2178" s="2">
        <v>-0.2614964</v>
      </c>
      <c r="H2178" s="2">
        <v>0.21584376</v>
      </c>
      <c r="I2178" s="2">
        <v>-0.7492942</v>
      </c>
      <c r="J2178" s="2">
        <v>-1.4133588</v>
      </c>
      <c r="K2178" s="2">
        <v>-0.0199982</v>
      </c>
      <c r="L2178" s="2">
        <v>0.85851298</v>
      </c>
      <c r="M2178" s="2">
        <v>0.90095704</v>
      </c>
      <c r="N2178" s="2">
        <v>3.14482037</v>
      </c>
      <c r="O2178" s="2">
        <v>0.55295028</v>
      </c>
      <c r="P2178" s="2">
        <v>0.0</v>
      </c>
      <c r="Q2178" s="2">
        <v>0.0</v>
      </c>
      <c r="R2178" s="7">
        <v>0.0</v>
      </c>
      <c r="S2178" s="8">
        <v>0.0</v>
      </c>
      <c r="T2178" s="9">
        <v>1.0</v>
      </c>
      <c r="U2178" s="10">
        <v>1.0</v>
      </c>
    </row>
    <row r="2179">
      <c r="A2179" s="1" t="s">
        <v>1280</v>
      </c>
      <c r="B2179" s="2">
        <v>0.30851615</v>
      </c>
      <c r="C2179" s="2">
        <v>-0.6568641</v>
      </c>
      <c r="D2179" s="2">
        <v>1.89597661</v>
      </c>
      <c r="E2179" s="2">
        <v>-0.6021173</v>
      </c>
      <c r="F2179" s="2">
        <v>1.12760325</v>
      </c>
      <c r="G2179" s="2">
        <v>0.30482396</v>
      </c>
      <c r="H2179" s="2">
        <v>-0.2620615</v>
      </c>
      <c r="I2179" s="2">
        <v>0.0049491</v>
      </c>
      <c r="J2179" s="2">
        <v>1.02761289</v>
      </c>
      <c r="K2179" s="2">
        <v>-0.4976617</v>
      </c>
      <c r="L2179" s="2">
        <v>0.84272412</v>
      </c>
      <c r="M2179" s="2">
        <v>0.48473592</v>
      </c>
      <c r="N2179" s="2">
        <v>4.98267702</v>
      </c>
      <c r="O2179" s="2">
        <v>0.57431949</v>
      </c>
      <c r="P2179" s="2">
        <v>0.0</v>
      </c>
      <c r="Q2179" s="2">
        <v>0.0</v>
      </c>
      <c r="R2179" s="7">
        <v>0.0</v>
      </c>
      <c r="S2179" s="8">
        <v>0.0</v>
      </c>
      <c r="T2179" s="8">
        <v>0.0</v>
      </c>
      <c r="U2179" s="7">
        <v>0.0</v>
      </c>
    </row>
    <row r="2180">
      <c r="A2180" s="1" t="s">
        <v>1123</v>
      </c>
      <c r="B2180" s="2">
        <v>0.28039956</v>
      </c>
      <c r="C2180" s="2">
        <v>-1.111646</v>
      </c>
      <c r="D2180" s="2">
        <v>-0.2417791</v>
      </c>
      <c r="E2180" s="2">
        <v>0.0677703</v>
      </c>
      <c r="F2180" s="2">
        <v>-0.5085031</v>
      </c>
      <c r="G2180" s="2">
        <v>-0.0882192</v>
      </c>
      <c r="H2180" s="2">
        <v>0.28936765</v>
      </c>
      <c r="I2180" s="2">
        <v>-1.0007086</v>
      </c>
      <c r="J2180" s="2">
        <v>-1.1408783</v>
      </c>
      <c r="K2180" s="2">
        <v>0.01495279</v>
      </c>
      <c r="L2180" s="2">
        <v>0.30167301</v>
      </c>
      <c r="M2180" s="2">
        <v>-0.1156229</v>
      </c>
      <c r="N2180" s="2">
        <v>-2.4970363</v>
      </c>
      <c r="O2180" s="2">
        <v>-0.3503963</v>
      </c>
      <c r="P2180" s="2">
        <v>0.0</v>
      </c>
      <c r="Q2180" s="2">
        <v>0.0</v>
      </c>
      <c r="R2180" s="7">
        <v>0.0</v>
      </c>
      <c r="S2180" s="8">
        <v>0.0</v>
      </c>
      <c r="T2180" s="8">
        <v>0.0</v>
      </c>
      <c r="U2180" s="7">
        <v>0.0</v>
      </c>
    </row>
    <row r="2181">
      <c r="A2181" s="1" t="s">
        <v>1305</v>
      </c>
      <c r="B2181" s="2">
        <v>0.25444579</v>
      </c>
      <c r="C2181" s="2">
        <v>-0.1928637</v>
      </c>
      <c r="D2181" s="2">
        <v>-0.0523786</v>
      </c>
      <c r="E2181" s="2">
        <v>0.48513483</v>
      </c>
      <c r="F2181" s="2">
        <v>0.928136</v>
      </c>
      <c r="G2181" s="2">
        <v>-1.3434218</v>
      </c>
      <c r="H2181" s="2">
        <v>1.35546409</v>
      </c>
      <c r="I2181" s="2">
        <v>-0.1207581</v>
      </c>
      <c r="J2181" s="2">
        <v>-0.5732104</v>
      </c>
      <c r="K2181" s="2">
        <v>-1.1151292</v>
      </c>
      <c r="L2181" s="2">
        <v>-2.6503817</v>
      </c>
      <c r="M2181" s="2">
        <v>0.84676344</v>
      </c>
      <c r="N2181" s="2">
        <v>-4.2043451</v>
      </c>
      <c r="O2181" s="2">
        <v>-0.4291429</v>
      </c>
      <c r="P2181" s="2">
        <v>0.0</v>
      </c>
      <c r="Q2181" s="2">
        <v>0.0</v>
      </c>
      <c r="R2181" s="7">
        <v>0.0</v>
      </c>
      <c r="S2181" s="8">
        <v>0.0</v>
      </c>
      <c r="T2181" s="8">
        <v>0.0</v>
      </c>
      <c r="U2181" s="7">
        <v>0.0</v>
      </c>
    </row>
    <row r="2182">
      <c r="A2182" s="1" t="s">
        <v>1120</v>
      </c>
      <c r="B2182" s="2">
        <v>0.25012016</v>
      </c>
      <c r="C2182" s="2">
        <v>2.21010529</v>
      </c>
      <c r="D2182" s="2">
        <v>1.60117054</v>
      </c>
      <c r="E2182" s="2">
        <v>-0.9388147</v>
      </c>
      <c r="F2182" s="2">
        <v>1.14185091</v>
      </c>
      <c r="G2182" s="2">
        <v>1.05287394</v>
      </c>
      <c r="H2182" s="2">
        <v>-1.1933642</v>
      </c>
      <c r="I2182" s="2">
        <v>1.13631401</v>
      </c>
      <c r="J2182" s="2">
        <v>0.51671183</v>
      </c>
      <c r="K2182" s="2">
        <v>1.23823746</v>
      </c>
      <c r="L2182" s="2">
        <v>-1.7400642</v>
      </c>
      <c r="M2182" s="2">
        <v>0.69017187</v>
      </c>
      <c r="N2182" s="2">
        <v>4.13102163</v>
      </c>
      <c r="O2182" s="2">
        <v>0.84401367</v>
      </c>
      <c r="P2182" s="2">
        <v>0.0</v>
      </c>
      <c r="Q2182" s="2">
        <v>0.0</v>
      </c>
      <c r="R2182" s="7">
        <v>0.0</v>
      </c>
      <c r="S2182" s="8">
        <v>0.0</v>
      </c>
      <c r="T2182" s="8">
        <v>0.0</v>
      </c>
      <c r="U2182" s="10">
        <v>1.0</v>
      </c>
    </row>
    <row r="2183">
      <c r="A2183" s="1" t="s">
        <v>1136</v>
      </c>
      <c r="B2183" s="2">
        <v>0.22849201</v>
      </c>
      <c r="C2183" s="2">
        <v>0.68904435</v>
      </c>
      <c r="D2183" s="2">
        <v>0.84027444</v>
      </c>
      <c r="E2183" s="2">
        <v>0.21858269</v>
      </c>
      <c r="F2183" s="2">
        <v>1.27007986</v>
      </c>
      <c r="G2183" s="2">
        <v>0.96412225</v>
      </c>
      <c r="H2183" s="2">
        <v>-1.4016819</v>
      </c>
      <c r="I2183" s="2">
        <v>1.89055728</v>
      </c>
      <c r="J2183" s="2">
        <v>1.41362703</v>
      </c>
      <c r="K2183" s="2">
        <v>1.99550892</v>
      </c>
      <c r="L2183" s="2">
        <v>-0.2479704</v>
      </c>
      <c r="M2183" s="2">
        <v>1.89762392</v>
      </c>
      <c r="N2183" s="2">
        <v>9.96231948</v>
      </c>
      <c r="O2183" s="2">
        <v>1.92615321</v>
      </c>
      <c r="P2183" s="2">
        <v>0.0</v>
      </c>
      <c r="Q2183" s="2">
        <v>0.0</v>
      </c>
      <c r="R2183" s="7">
        <v>0.0</v>
      </c>
      <c r="S2183" s="8">
        <v>0.0</v>
      </c>
      <c r="T2183" s="8">
        <v>0.0</v>
      </c>
      <c r="U2183" s="10">
        <v>1.0</v>
      </c>
    </row>
    <row r="2184">
      <c r="A2184" s="1" t="s">
        <v>1290</v>
      </c>
      <c r="B2184" s="2">
        <v>0.20470105</v>
      </c>
      <c r="C2184" s="2">
        <v>-1.2560699</v>
      </c>
      <c r="D2184" s="2">
        <v>-2.0204973</v>
      </c>
      <c r="E2184" s="2">
        <v>-0.6933062</v>
      </c>
      <c r="F2184" s="2">
        <v>0.97800281</v>
      </c>
      <c r="G2184" s="2">
        <v>-1.9012895</v>
      </c>
      <c r="H2184" s="2">
        <v>0.62022517</v>
      </c>
      <c r="I2184" s="2">
        <v>-0.2464653</v>
      </c>
      <c r="J2184" s="2">
        <v>0.32370477</v>
      </c>
      <c r="K2184" s="2">
        <v>-1.5461915</v>
      </c>
      <c r="L2184" s="2">
        <v>0.76041323</v>
      </c>
      <c r="M2184" s="2">
        <v>-1.0322525</v>
      </c>
      <c r="N2184" s="2">
        <v>-5.0882134</v>
      </c>
      <c r="O2184" s="2">
        <v>-0.3285261</v>
      </c>
      <c r="P2184" s="2">
        <v>0.0</v>
      </c>
      <c r="Q2184" s="2">
        <v>0.0</v>
      </c>
      <c r="R2184" s="7">
        <v>0.0</v>
      </c>
      <c r="S2184" s="8">
        <v>0.0</v>
      </c>
      <c r="T2184" s="8">
        <v>0.0</v>
      </c>
      <c r="U2184" s="7">
        <v>0.0</v>
      </c>
    </row>
    <row r="2185">
      <c r="A2185" s="1" t="s">
        <v>1135</v>
      </c>
      <c r="B2185" s="2">
        <v>0.07709498</v>
      </c>
      <c r="C2185" s="2">
        <v>-0.3065592</v>
      </c>
      <c r="D2185" s="2">
        <v>1.33436282</v>
      </c>
      <c r="E2185" s="2">
        <v>-1.5315425</v>
      </c>
      <c r="F2185" s="2">
        <v>-0.3422804</v>
      </c>
      <c r="G2185" s="2">
        <v>-0.4051896</v>
      </c>
      <c r="H2185" s="2">
        <v>0.15457385</v>
      </c>
      <c r="I2185" s="2">
        <v>-2.0063663</v>
      </c>
      <c r="J2185" s="2">
        <v>-1.6858394</v>
      </c>
      <c r="K2185" s="2">
        <v>-0.4860114</v>
      </c>
      <c r="L2185" s="2">
        <v>-0.4327107</v>
      </c>
      <c r="M2185" s="2">
        <v>-0.8539036</v>
      </c>
      <c r="N2185" s="2">
        <v>-7.5672109</v>
      </c>
      <c r="O2185" s="2">
        <v>-1.2198928</v>
      </c>
      <c r="P2185" s="2">
        <v>0.0</v>
      </c>
      <c r="Q2185" s="2">
        <v>0.0</v>
      </c>
      <c r="R2185" s="7">
        <v>0.0</v>
      </c>
      <c r="S2185" s="8">
        <v>0.0</v>
      </c>
      <c r="T2185" s="8">
        <v>0.0</v>
      </c>
      <c r="U2185" s="7">
        <v>0.0</v>
      </c>
    </row>
    <row r="2186">
      <c r="A2186" s="1" t="s">
        <v>1261</v>
      </c>
      <c r="B2186" s="2">
        <v>0.07276935</v>
      </c>
      <c r="C2186" s="2">
        <v>-1.0409704</v>
      </c>
      <c r="D2186" s="2">
        <v>1.26354349</v>
      </c>
      <c r="E2186" s="2">
        <v>0.24664081</v>
      </c>
      <c r="F2186" s="2">
        <v>-0.1000702</v>
      </c>
      <c r="G2186" s="2">
        <v>-0.147387</v>
      </c>
      <c r="H2186" s="2">
        <v>-0.0047279</v>
      </c>
      <c r="I2186" s="2">
        <v>-0.1207581</v>
      </c>
      <c r="J2186" s="2">
        <v>1.11843975</v>
      </c>
      <c r="K2186" s="2">
        <v>-0.0665995</v>
      </c>
      <c r="L2186" s="2">
        <v>1.38025324</v>
      </c>
      <c r="M2186" s="2">
        <v>0.82738093</v>
      </c>
      <c r="N2186" s="2">
        <v>5.04124205</v>
      </c>
      <c r="O2186" s="2">
        <v>0.46376102</v>
      </c>
      <c r="P2186" s="2">
        <v>0.0</v>
      </c>
      <c r="Q2186" s="2">
        <v>0.0</v>
      </c>
      <c r="R2186" s="7">
        <v>0.0</v>
      </c>
      <c r="S2186" s="8">
        <v>0.0</v>
      </c>
      <c r="T2186" s="8">
        <v>0.0</v>
      </c>
      <c r="U2186" s="10">
        <v>1.0</v>
      </c>
    </row>
    <row r="2187">
      <c r="A2187" s="1" t="s">
        <v>1140</v>
      </c>
      <c r="B2187" s="2">
        <v>0.07060653</v>
      </c>
      <c r="C2187" s="2">
        <v>-1.274507</v>
      </c>
      <c r="D2187" s="2">
        <v>0.01844078</v>
      </c>
      <c r="E2187" s="2">
        <v>0.7271361</v>
      </c>
      <c r="F2187" s="2">
        <v>1.34606738</v>
      </c>
      <c r="G2187" s="2">
        <v>1.51776376</v>
      </c>
      <c r="H2187" s="2">
        <v>-0.7889828</v>
      </c>
      <c r="I2187" s="2">
        <v>0.0049491</v>
      </c>
      <c r="J2187" s="2">
        <v>1.26603339</v>
      </c>
      <c r="K2187" s="2">
        <v>0.41106401</v>
      </c>
      <c r="L2187" s="2">
        <v>-0.8474435</v>
      </c>
      <c r="M2187" s="2">
        <v>0.8162382</v>
      </c>
      <c r="N2187" s="2">
        <v>2.88940026</v>
      </c>
      <c r="O2187" s="2">
        <v>0.47110278</v>
      </c>
      <c r="P2187" s="2">
        <v>0.0</v>
      </c>
      <c r="Q2187" s="2">
        <v>0.0</v>
      </c>
      <c r="R2187" s="7">
        <v>0.0</v>
      </c>
      <c r="S2187" s="8">
        <v>0.0</v>
      </c>
      <c r="T2187" s="8">
        <v>0.0</v>
      </c>
      <c r="U2187" s="7">
        <v>0.0</v>
      </c>
    </row>
    <row r="2188">
      <c r="A2188" s="1" t="s">
        <v>1133</v>
      </c>
      <c r="B2188" s="2">
        <v>0.07060653</v>
      </c>
      <c r="C2188" s="2">
        <v>0.47087198</v>
      </c>
      <c r="D2188" s="2">
        <v>-0.9384437</v>
      </c>
      <c r="E2188" s="2">
        <v>-0.9493365</v>
      </c>
      <c r="F2188" s="2">
        <v>-2.1042411</v>
      </c>
      <c r="G2188" s="2">
        <v>-1.9139684</v>
      </c>
      <c r="H2188" s="2">
        <v>1.57603577</v>
      </c>
      <c r="I2188" s="2">
        <v>-1.252123</v>
      </c>
      <c r="J2188" s="2">
        <v>-1.7766663</v>
      </c>
      <c r="K2188" s="2">
        <v>-1.1384299</v>
      </c>
      <c r="L2188" s="2">
        <v>-0.3865738</v>
      </c>
      <c r="M2188" s="2">
        <v>-0.3033378</v>
      </c>
      <c r="N2188" s="2">
        <v>-9.4009385</v>
      </c>
      <c r="O2188" s="2">
        <v>-1.4967052</v>
      </c>
      <c r="P2188" s="2">
        <v>0.0</v>
      </c>
      <c r="Q2188" s="2">
        <v>0.0</v>
      </c>
      <c r="R2188" s="7">
        <v>0.0</v>
      </c>
      <c r="S2188" s="8">
        <v>0.0</v>
      </c>
      <c r="T2188" s="8">
        <v>0.0</v>
      </c>
      <c r="U2188" s="7">
        <v>0.0</v>
      </c>
    </row>
    <row r="2189">
      <c r="A2189" s="1" t="s">
        <v>1121</v>
      </c>
      <c r="B2189" s="2">
        <v>0.04248994</v>
      </c>
      <c r="C2189" s="2">
        <v>2.02880712</v>
      </c>
      <c r="D2189" s="2">
        <v>-1.0751415</v>
      </c>
      <c r="E2189" s="2">
        <v>-0.1146075</v>
      </c>
      <c r="F2189" s="2">
        <v>-1.7717957</v>
      </c>
      <c r="G2189" s="2">
        <v>-0.4094158</v>
      </c>
      <c r="H2189" s="2">
        <v>-0.0169819</v>
      </c>
      <c r="I2189" s="2">
        <v>1.38772844</v>
      </c>
      <c r="J2189" s="2">
        <v>-1.3452387</v>
      </c>
      <c r="K2189" s="2">
        <v>0.14310642</v>
      </c>
      <c r="L2189" s="2">
        <v>0.56356303</v>
      </c>
      <c r="M2189" s="2">
        <v>0.45027056</v>
      </c>
      <c r="N2189" s="2">
        <v>0.45277859</v>
      </c>
      <c r="O2189" s="2">
        <v>0.26661099</v>
      </c>
      <c r="P2189" s="2">
        <v>0.0</v>
      </c>
      <c r="Q2189" s="2">
        <v>0.0</v>
      </c>
      <c r="R2189" s="7">
        <v>0.0</v>
      </c>
      <c r="S2189" s="8">
        <v>0.0</v>
      </c>
      <c r="T2189" s="8">
        <v>0.0</v>
      </c>
      <c r="U2189" s="7">
        <v>0.0</v>
      </c>
    </row>
    <row r="2190">
      <c r="A2190" s="1" t="s">
        <v>1142</v>
      </c>
      <c r="B2190" s="2">
        <v>0.02951305</v>
      </c>
      <c r="C2190" s="2">
        <v>0.49238193</v>
      </c>
      <c r="D2190" s="2">
        <v>0.96050262</v>
      </c>
      <c r="E2190" s="2">
        <v>0.31327884</v>
      </c>
      <c r="F2190" s="2">
        <v>1.00649813</v>
      </c>
      <c r="G2190" s="2">
        <v>1.13739936</v>
      </c>
      <c r="H2190" s="2">
        <v>-1.3894279</v>
      </c>
      <c r="I2190" s="2">
        <v>1.89055728</v>
      </c>
      <c r="J2190" s="2">
        <v>0.0512242</v>
      </c>
      <c r="K2190" s="2">
        <v>1.50619505</v>
      </c>
      <c r="L2190" s="2">
        <v>0.56013971</v>
      </c>
      <c r="M2190" s="2">
        <v>-0.1368826</v>
      </c>
      <c r="N2190" s="2">
        <v>7.18242846</v>
      </c>
      <c r="O2190" s="2">
        <v>1.35953271</v>
      </c>
      <c r="P2190" s="2">
        <v>0.0</v>
      </c>
      <c r="Q2190" s="2">
        <v>0.0</v>
      </c>
      <c r="R2190" s="7">
        <v>0.0</v>
      </c>
      <c r="S2190" s="8">
        <v>0.0</v>
      </c>
      <c r="T2190" s="8">
        <v>0.0</v>
      </c>
      <c r="U2190" s="7">
        <v>0.0</v>
      </c>
    </row>
    <row r="2191">
      <c r="A2191" s="1" t="s">
        <v>1143</v>
      </c>
      <c r="B2191" s="2">
        <v>-0.005092</v>
      </c>
      <c r="C2191" s="2">
        <v>-0.3342148</v>
      </c>
      <c r="D2191" s="2">
        <v>-0.418004</v>
      </c>
      <c r="E2191" s="2">
        <v>0.07478483</v>
      </c>
      <c r="F2191" s="2">
        <v>0.4817093</v>
      </c>
      <c r="G2191" s="2">
        <v>0.52036378</v>
      </c>
      <c r="H2191" s="2">
        <v>-0.0537438</v>
      </c>
      <c r="I2191" s="2">
        <v>-0.4978797</v>
      </c>
      <c r="J2191" s="2">
        <v>0.8686659</v>
      </c>
      <c r="K2191" s="2">
        <v>0.35281236</v>
      </c>
      <c r="L2191" s="2">
        <v>0.42531818</v>
      </c>
      <c r="M2191" s="2">
        <v>-0.0529323</v>
      </c>
      <c r="N2191" s="2">
        <v>1.81686031</v>
      </c>
      <c r="O2191" s="2">
        <v>0.23119633</v>
      </c>
      <c r="P2191" s="2">
        <v>0.0</v>
      </c>
      <c r="Q2191" s="2">
        <v>0.0</v>
      </c>
      <c r="R2191" s="7">
        <v>0.0</v>
      </c>
      <c r="S2191" s="8">
        <v>0.0</v>
      </c>
      <c r="T2191" s="8">
        <v>0.0</v>
      </c>
      <c r="U2191" s="7">
        <v>0.0</v>
      </c>
    </row>
    <row r="2192">
      <c r="A2192" s="1" t="s">
        <v>1152</v>
      </c>
      <c r="B2192" s="2">
        <v>-0.0267201</v>
      </c>
      <c r="C2192" s="2">
        <v>-0.6660827</v>
      </c>
      <c r="D2192" s="2">
        <v>1.20919376</v>
      </c>
      <c r="E2192" s="2">
        <v>0.25716261</v>
      </c>
      <c r="F2192" s="2">
        <v>0.25374672</v>
      </c>
      <c r="G2192" s="2">
        <v>-0.333343</v>
      </c>
      <c r="H2192" s="2">
        <v>-0.0292359</v>
      </c>
      <c r="I2192" s="2">
        <v>0.0049491</v>
      </c>
      <c r="J2192" s="2">
        <v>-0.8570444</v>
      </c>
      <c r="K2192" s="2">
        <v>-0.3345571</v>
      </c>
      <c r="L2192" s="2">
        <v>0.26907093</v>
      </c>
      <c r="M2192" s="2">
        <v>0.39182254</v>
      </c>
      <c r="N2192" s="2">
        <v>0.49653461</v>
      </c>
      <c r="O2192" s="2">
        <v>0.11810625</v>
      </c>
      <c r="P2192" s="2">
        <v>0.0</v>
      </c>
      <c r="Q2192" s="2">
        <v>0.0</v>
      </c>
      <c r="R2192" s="7">
        <v>0.0</v>
      </c>
      <c r="S2192" s="8">
        <v>0.0</v>
      </c>
      <c r="T2192" s="8">
        <v>0.0</v>
      </c>
      <c r="U2192" s="7">
        <v>0.0</v>
      </c>
    </row>
    <row r="2193">
      <c r="A2193" s="1" t="s">
        <v>1148</v>
      </c>
      <c r="B2193" s="2">
        <v>-0.0288829</v>
      </c>
      <c r="C2193" s="2">
        <v>0.70440861</v>
      </c>
      <c r="D2193" s="2">
        <v>0.00197117</v>
      </c>
      <c r="E2193" s="2">
        <v>0.03269765</v>
      </c>
      <c r="F2193" s="2">
        <v>0.31548659</v>
      </c>
      <c r="G2193" s="2">
        <v>0.90495445</v>
      </c>
      <c r="H2193" s="2">
        <v>-0.5071412</v>
      </c>
      <c r="I2193" s="2">
        <v>0.63348516</v>
      </c>
      <c r="J2193" s="2">
        <v>-0.0396027</v>
      </c>
      <c r="K2193" s="2">
        <v>0.01495279</v>
      </c>
      <c r="L2193" s="2">
        <v>-0.1572938</v>
      </c>
      <c r="M2193" s="2">
        <v>0.27003445</v>
      </c>
      <c r="N2193" s="2">
        <v>1.96080093</v>
      </c>
      <c r="O2193" s="2">
        <v>0.35122148</v>
      </c>
      <c r="P2193" s="2">
        <v>0.0</v>
      </c>
      <c r="Q2193" s="2">
        <v>0.0</v>
      </c>
      <c r="R2193" s="7">
        <v>0.0</v>
      </c>
      <c r="S2193" s="8">
        <v>0.0</v>
      </c>
      <c r="T2193" s="8">
        <v>0.0</v>
      </c>
      <c r="U2193" s="7">
        <v>0.0</v>
      </c>
    </row>
    <row r="2194">
      <c r="A2194" s="1" t="s">
        <v>1247</v>
      </c>
      <c r="B2194" s="2">
        <v>-0.0418598</v>
      </c>
      <c r="C2194" s="2">
        <v>-0.8135795</v>
      </c>
      <c r="D2194" s="2">
        <v>0.42688717</v>
      </c>
      <c r="E2194" s="2">
        <v>0.12388654</v>
      </c>
      <c r="F2194" s="2">
        <v>0.45796319</v>
      </c>
      <c r="G2194" s="2">
        <v>-1.6350345</v>
      </c>
      <c r="H2194" s="2">
        <v>0.98784463</v>
      </c>
      <c r="I2194" s="2">
        <v>1.13631401</v>
      </c>
      <c r="J2194" s="2">
        <v>-0.1077228</v>
      </c>
      <c r="K2194" s="2">
        <v>-0.4860114</v>
      </c>
      <c r="L2194" s="2">
        <v>0.41014036</v>
      </c>
      <c r="M2194" s="2">
        <v>-0.302833</v>
      </c>
      <c r="N2194" s="2">
        <v>0.56528882</v>
      </c>
      <c r="O2194" s="2">
        <v>0.19997915</v>
      </c>
      <c r="P2194" s="2">
        <v>0.0</v>
      </c>
      <c r="Q2194" s="2">
        <v>0.0</v>
      </c>
      <c r="R2194" s="7">
        <v>0.0</v>
      </c>
      <c r="S2194" s="8">
        <v>0.0</v>
      </c>
      <c r="T2194" s="8">
        <v>0.0</v>
      </c>
      <c r="U2194" s="7">
        <v>0.0</v>
      </c>
    </row>
    <row r="2195">
      <c r="A2195" s="1" t="s">
        <v>1149</v>
      </c>
      <c r="B2195" s="2">
        <v>-0.1370237</v>
      </c>
      <c r="C2195" s="2">
        <v>-0.1375524</v>
      </c>
      <c r="D2195" s="2">
        <v>1.9091523</v>
      </c>
      <c r="E2195" s="2">
        <v>-0.1286365</v>
      </c>
      <c r="F2195" s="2">
        <v>-0.2639183</v>
      </c>
      <c r="G2195" s="2">
        <v>-0.0459565</v>
      </c>
      <c r="H2195" s="2">
        <v>0.14231987</v>
      </c>
      <c r="I2195" s="2">
        <v>-0.4978797</v>
      </c>
      <c r="J2195" s="2">
        <v>0.53941855</v>
      </c>
      <c r="K2195" s="2">
        <v>0.07320444</v>
      </c>
      <c r="L2195" s="2">
        <v>0.27640764</v>
      </c>
      <c r="M2195" s="2">
        <v>-1.1608822</v>
      </c>
      <c r="N2195" s="2">
        <v>0.57520726</v>
      </c>
      <c r="O2195" s="2">
        <v>-0.4679689</v>
      </c>
      <c r="P2195" s="2">
        <v>0.0</v>
      </c>
      <c r="Q2195" s="2">
        <v>0.0</v>
      </c>
      <c r="R2195" s="7">
        <v>0.0</v>
      </c>
      <c r="S2195" s="8">
        <v>0.0</v>
      </c>
      <c r="T2195" s="8">
        <v>0.0</v>
      </c>
      <c r="U2195" s="10">
        <v>1.0</v>
      </c>
    </row>
    <row r="2196">
      <c r="A2196" s="1" t="s">
        <v>1159</v>
      </c>
      <c r="B2196" s="2">
        <v>-0.1435121</v>
      </c>
      <c r="C2196" s="2">
        <v>-1.8982957</v>
      </c>
      <c r="D2196" s="2">
        <v>-1.4045337</v>
      </c>
      <c r="E2196" s="2">
        <v>-0.0374476</v>
      </c>
      <c r="F2196" s="2">
        <v>-0.5298746</v>
      </c>
      <c r="G2196" s="2">
        <v>-1.4955675</v>
      </c>
      <c r="H2196" s="2">
        <v>1.58828975</v>
      </c>
      <c r="I2196" s="2">
        <v>-0.4978797</v>
      </c>
      <c r="J2196" s="2">
        <v>-2.3556875</v>
      </c>
      <c r="K2196" s="2">
        <v>-1.5461915</v>
      </c>
      <c r="L2196" s="2">
        <v>-1.5830252</v>
      </c>
      <c r="M2196" s="2">
        <v>-1.4135887</v>
      </c>
      <c r="N2196" s="2">
        <v>-13.134331</v>
      </c>
      <c r="O2196" s="2">
        <v>-1.8192414</v>
      </c>
      <c r="P2196" s="2">
        <v>0.0</v>
      </c>
      <c r="Q2196" s="2">
        <v>0.0</v>
      </c>
      <c r="R2196" s="7">
        <v>0.0</v>
      </c>
      <c r="S2196" s="8">
        <v>0.0</v>
      </c>
      <c r="T2196" s="8">
        <v>0.0</v>
      </c>
      <c r="U2196" s="7">
        <v>0.0</v>
      </c>
    </row>
    <row r="2197">
      <c r="A2197" s="1" t="s">
        <v>1254</v>
      </c>
      <c r="B2197" s="2">
        <v>-0.1586518</v>
      </c>
      <c r="C2197" s="2">
        <v>0.2465539</v>
      </c>
      <c r="D2197" s="2">
        <v>-0.6913995</v>
      </c>
      <c r="E2197" s="2">
        <v>-0.0234186</v>
      </c>
      <c r="F2197" s="2">
        <v>-0.6082368</v>
      </c>
      <c r="G2197" s="2">
        <v>-0.1347082</v>
      </c>
      <c r="H2197" s="2">
        <v>-0.1027598</v>
      </c>
      <c r="I2197" s="2">
        <v>-0.2464653</v>
      </c>
      <c r="J2197" s="2">
        <v>0.58483197</v>
      </c>
      <c r="K2197" s="2">
        <v>-0.8355213</v>
      </c>
      <c r="L2197" s="2">
        <v>1.18899462</v>
      </c>
      <c r="M2197" s="2">
        <v>1.07907594</v>
      </c>
      <c r="N2197" s="2">
        <v>1.23760269</v>
      </c>
      <c r="O2197" s="2">
        <v>0.131076</v>
      </c>
      <c r="P2197" s="2">
        <v>0.0</v>
      </c>
      <c r="Q2197" s="2">
        <v>0.0</v>
      </c>
      <c r="R2197" s="7">
        <v>0.0</v>
      </c>
      <c r="S2197" s="8">
        <v>0.0</v>
      </c>
      <c r="T2197" s="8">
        <v>0.0</v>
      </c>
      <c r="U2197" s="7">
        <v>0.0</v>
      </c>
    </row>
    <row r="2198">
      <c r="A2198" s="1" t="s">
        <v>1154</v>
      </c>
      <c r="B2198" s="2">
        <v>-0.1629775</v>
      </c>
      <c r="C2198" s="2">
        <v>-0.3434334</v>
      </c>
      <c r="D2198" s="2">
        <v>-1.4572365</v>
      </c>
      <c r="E2198" s="2">
        <v>1.8073737</v>
      </c>
      <c r="F2198" s="2">
        <v>-2.9044847</v>
      </c>
      <c r="G2198" s="2">
        <v>-0.4051896</v>
      </c>
      <c r="H2198" s="2">
        <v>1.12263843</v>
      </c>
      <c r="I2198" s="2">
        <v>-0.2464653</v>
      </c>
      <c r="J2198" s="2">
        <v>0.03987084</v>
      </c>
      <c r="K2198" s="2">
        <v>-1.4995901</v>
      </c>
      <c r="L2198" s="2">
        <v>-0.6403272</v>
      </c>
      <c r="M2198" s="2">
        <v>-1.4918911</v>
      </c>
      <c r="N2198" s="2">
        <v>-6.1628191</v>
      </c>
      <c r="O2198" s="2">
        <v>-1.834537</v>
      </c>
      <c r="P2198" s="2">
        <v>0.0</v>
      </c>
      <c r="Q2198" s="2">
        <v>0.0</v>
      </c>
      <c r="R2198" s="7">
        <v>0.0</v>
      </c>
      <c r="S2198" s="8">
        <v>0.0</v>
      </c>
      <c r="T2198" s="8">
        <v>0.0</v>
      </c>
      <c r="U2198" s="7">
        <v>0.0</v>
      </c>
    </row>
    <row r="2199">
      <c r="A2199" s="1" t="s">
        <v>1153</v>
      </c>
      <c r="B2199" s="2">
        <v>-0.2127222</v>
      </c>
      <c r="C2199" s="2">
        <v>-0.8166523</v>
      </c>
      <c r="D2199" s="2">
        <v>-0.0079106</v>
      </c>
      <c r="E2199" s="2">
        <v>0.29574252</v>
      </c>
      <c r="F2199" s="2">
        <v>0.02340954</v>
      </c>
      <c r="G2199" s="2">
        <v>0.11041549</v>
      </c>
      <c r="H2199" s="2">
        <v>0.056542</v>
      </c>
      <c r="I2199" s="2">
        <v>0.88489959</v>
      </c>
      <c r="J2199" s="2">
        <v>0.58483197</v>
      </c>
      <c r="K2199" s="2">
        <v>0.64407062</v>
      </c>
      <c r="L2199" s="2">
        <v>-0.8418996</v>
      </c>
      <c r="M2199" s="2">
        <v>0.44544041</v>
      </c>
      <c r="N2199" s="2">
        <v>0.15305571</v>
      </c>
      <c r="O2199" s="2">
        <v>0.05528872</v>
      </c>
      <c r="P2199" s="2">
        <v>0.0</v>
      </c>
      <c r="Q2199" s="2">
        <v>0.0</v>
      </c>
      <c r="R2199" s="7">
        <v>0.0</v>
      </c>
      <c r="S2199" s="8">
        <v>0.0</v>
      </c>
      <c r="T2199" s="8">
        <v>0.0</v>
      </c>
      <c r="U2199" s="7">
        <v>0.0</v>
      </c>
    </row>
    <row r="2200">
      <c r="A2200" s="1" t="s">
        <v>1144</v>
      </c>
      <c r="B2200" s="2">
        <v>-0.2127222</v>
      </c>
      <c r="C2200" s="2">
        <v>0.264991</v>
      </c>
      <c r="D2200" s="2">
        <v>-0.203899</v>
      </c>
      <c r="E2200" s="2">
        <v>0.46058397</v>
      </c>
      <c r="F2200" s="2">
        <v>-0.6533543</v>
      </c>
      <c r="G2200" s="2">
        <v>-0.2107811</v>
      </c>
      <c r="H2200" s="2">
        <v>0.06879598</v>
      </c>
      <c r="I2200" s="2">
        <v>-0.2464653</v>
      </c>
      <c r="J2200" s="2">
        <v>0.77783904</v>
      </c>
      <c r="K2200" s="2">
        <v>-0.2180538</v>
      </c>
      <c r="L2200" s="2">
        <v>-0.1572938</v>
      </c>
      <c r="M2200" s="2">
        <v>-0.1272146</v>
      </c>
      <c r="N2200" s="2">
        <v>-0.7036593</v>
      </c>
      <c r="O2200" s="2">
        <v>-0.3828537</v>
      </c>
      <c r="P2200" s="2">
        <v>0.0</v>
      </c>
      <c r="Q2200" s="2">
        <v>0.0</v>
      </c>
      <c r="R2200" s="7">
        <v>0.0</v>
      </c>
      <c r="S2200" s="8">
        <v>0.0</v>
      </c>
      <c r="T2200" s="8">
        <v>0.0</v>
      </c>
      <c r="U2200" s="7">
        <v>0.0</v>
      </c>
    </row>
    <row r="2201">
      <c r="A2201" s="1" t="s">
        <v>1157</v>
      </c>
      <c r="B2201" s="2">
        <v>-0.2603041</v>
      </c>
      <c r="C2201" s="2">
        <v>0.75971991</v>
      </c>
      <c r="D2201" s="2">
        <v>-0.4460023</v>
      </c>
      <c r="E2201" s="2">
        <v>-0.5144357</v>
      </c>
      <c r="F2201" s="2">
        <v>-1.7955418</v>
      </c>
      <c r="G2201" s="2">
        <v>-0.8024591</v>
      </c>
      <c r="H2201" s="2">
        <v>0.54670128</v>
      </c>
      <c r="I2201" s="2">
        <v>0.50777795</v>
      </c>
      <c r="J2201" s="2">
        <v>-1.322532</v>
      </c>
      <c r="K2201" s="2">
        <v>-0.4044591</v>
      </c>
      <c r="L2201" s="2">
        <v>-0.1572938</v>
      </c>
      <c r="M2201" s="2">
        <v>0.04866372</v>
      </c>
      <c r="N2201" s="2">
        <v>-4.6451328</v>
      </c>
      <c r="O2201" s="2">
        <v>-0.7178127</v>
      </c>
      <c r="P2201" s="2">
        <v>0.0</v>
      </c>
      <c r="Q2201" s="2">
        <v>0.0</v>
      </c>
      <c r="R2201" s="7">
        <v>0.0</v>
      </c>
      <c r="S2201" s="8">
        <v>0.0</v>
      </c>
      <c r="T2201" s="8">
        <v>0.0</v>
      </c>
      <c r="U2201" s="7">
        <v>0.0</v>
      </c>
    </row>
    <row r="2202">
      <c r="A2202" s="1" t="s">
        <v>1158</v>
      </c>
      <c r="B2202" s="2">
        <v>-0.2689554</v>
      </c>
      <c r="C2202" s="2">
        <v>0.91028958</v>
      </c>
      <c r="D2202" s="2">
        <v>-1.009263</v>
      </c>
      <c r="E2202" s="2">
        <v>-2.5661857</v>
      </c>
      <c r="F2202" s="2">
        <v>0.88776763</v>
      </c>
      <c r="G2202" s="2">
        <v>-0.832043</v>
      </c>
      <c r="H2202" s="2">
        <v>0.3261296</v>
      </c>
      <c r="I2202" s="2">
        <v>-0.2464653</v>
      </c>
      <c r="J2202" s="2">
        <v>-0.0963694</v>
      </c>
      <c r="K2202" s="2">
        <v>0.34116203</v>
      </c>
      <c r="L2202" s="2">
        <v>-0.1572938</v>
      </c>
      <c r="M2202" s="2">
        <v>-0.2938232</v>
      </c>
      <c r="N2202" s="2">
        <v>-4.8488696</v>
      </c>
      <c r="O2202" s="2">
        <v>-0.1246035</v>
      </c>
      <c r="P2202" s="2">
        <v>0.0</v>
      </c>
      <c r="Q2202" s="2">
        <v>0.0</v>
      </c>
      <c r="R2202" s="7">
        <v>0.0</v>
      </c>
      <c r="S2202" s="8">
        <v>0.0</v>
      </c>
      <c r="T2202" s="8">
        <v>0.0</v>
      </c>
      <c r="U2202" s="7">
        <v>0.0</v>
      </c>
    </row>
    <row r="2203">
      <c r="A2203" s="1" t="s">
        <v>1146</v>
      </c>
      <c r="B2203" s="2">
        <v>-0.2905835</v>
      </c>
      <c r="C2203" s="2">
        <v>-0.2573936</v>
      </c>
      <c r="D2203" s="2">
        <v>0.33959822</v>
      </c>
      <c r="E2203" s="2">
        <v>-0.7143498</v>
      </c>
      <c r="F2203" s="2">
        <v>-0.2188007</v>
      </c>
      <c r="G2203" s="2">
        <v>0.12732058</v>
      </c>
      <c r="H2203" s="2">
        <v>0.81628888</v>
      </c>
      <c r="I2203" s="2">
        <v>-1.5035374</v>
      </c>
      <c r="J2203" s="2">
        <v>-0.1077228</v>
      </c>
      <c r="K2203" s="2">
        <v>-0.1714525</v>
      </c>
      <c r="L2203" s="2">
        <v>0.40023586</v>
      </c>
      <c r="M2203" s="2">
        <v>-0.6090549</v>
      </c>
      <c r="N2203" s="2">
        <v>-2.582266</v>
      </c>
      <c r="O2203" s="2">
        <v>-0.6981959</v>
      </c>
      <c r="P2203" s="2">
        <v>0.0</v>
      </c>
      <c r="Q2203" s="2">
        <v>0.0</v>
      </c>
      <c r="R2203" s="7">
        <v>0.0</v>
      </c>
      <c r="S2203" s="8">
        <v>0.0</v>
      </c>
      <c r="T2203" s="8">
        <v>0.0</v>
      </c>
      <c r="U2203" s="7">
        <v>0.0</v>
      </c>
    </row>
    <row r="2204">
      <c r="A2204" s="1" t="s">
        <v>1162</v>
      </c>
      <c r="B2204" s="2">
        <v>-0.3360026</v>
      </c>
      <c r="C2204" s="2">
        <v>-0.6199899</v>
      </c>
      <c r="D2204" s="2">
        <v>1.06920206</v>
      </c>
      <c r="E2204" s="2">
        <v>0.43252585</v>
      </c>
      <c r="F2204" s="2">
        <v>0.58381753</v>
      </c>
      <c r="G2204" s="2">
        <v>0.09351041</v>
      </c>
      <c r="H2204" s="2">
        <v>-0.2007916</v>
      </c>
      <c r="I2204" s="2">
        <v>-0.2464653</v>
      </c>
      <c r="J2204" s="2">
        <v>1.53851395</v>
      </c>
      <c r="K2204" s="2">
        <v>0.31786137</v>
      </c>
      <c r="L2204" s="2">
        <v>-1.018479</v>
      </c>
      <c r="M2204" s="2">
        <v>0.23439571</v>
      </c>
      <c r="N2204" s="2">
        <v>0.54187834</v>
      </c>
      <c r="O2204" s="2">
        <v>-0.1640586</v>
      </c>
      <c r="P2204" s="2">
        <v>0.0</v>
      </c>
      <c r="Q2204" s="2">
        <v>0.0</v>
      </c>
      <c r="R2204" s="7">
        <v>0.0</v>
      </c>
      <c r="S2204" s="8">
        <v>0.0</v>
      </c>
      <c r="T2204" s="8">
        <v>0.0</v>
      </c>
      <c r="U2204" s="7">
        <v>0.0</v>
      </c>
    </row>
    <row r="2205">
      <c r="A2205" s="1" t="s">
        <v>1124</v>
      </c>
      <c r="B2205" s="2">
        <v>-0.3360026</v>
      </c>
      <c r="C2205" s="2">
        <v>0.82424977</v>
      </c>
      <c r="D2205" s="2">
        <v>-0.0984935</v>
      </c>
      <c r="E2205" s="2">
        <v>-0.6652481</v>
      </c>
      <c r="F2205" s="2">
        <v>-0.5631192</v>
      </c>
      <c r="G2205" s="2">
        <v>0.03856888</v>
      </c>
      <c r="H2205" s="2">
        <v>0.06879598</v>
      </c>
      <c r="I2205" s="2">
        <v>-0.3721725</v>
      </c>
      <c r="J2205" s="2">
        <v>-1.2544118</v>
      </c>
      <c r="K2205" s="2">
        <v>0.01495279</v>
      </c>
      <c r="L2205" s="2">
        <v>-2.6326848</v>
      </c>
      <c r="M2205" s="2">
        <v>-0.8013914</v>
      </c>
      <c r="N2205" s="2">
        <v>-9.2462694</v>
      </c>
      <c r="O2205" s="2">
        <v>-1.3611098</v>
      </c>
      <c r="P2205" s="2">
        <v>0.0</v>
      </c>
      <c r="Q2205" s="2">
        <v>0.0</v>
      </c>
      <c r="R2205" s="7">
        <v>0.0</v>
      </c>
      <c r="S2205" s="8">
        <v>0.0</v>
      </c>
      <c r="T2205" s="8">
        <v>0.0</v>
      </c>
      <c r="U2205" s="7">
        <v>0.0</v>
      </c>
    </row>
    <row r="2206">
      <c r="A2206" s="1" t="s">
        <v>1151</v>
      </c>
      <c r="B2206" s="2">
        <v>-0.3749333</v>
      </c>
      <c r="C2206" s="2">
        <v>-1.8767857</v>
      </c>
      <c r="D2206" s="2">
        <v>-0.6749299</v>
      </c>
      <c r="E2206" s="2">
        <v>-1.0370181</v>
      </c>
      <c r="F2206" s="2">
        <v>-1.4559726</v>
      </c>
      <c r="G2206" s="2">
        <v>-0.2445913</v>
      </c>
      <c r="H2206" s="2">
        <v>1.2819402</v>
      </c>
      <c r="I2206" s="2">
        <v>-1.0007086</v>
      </c>
      <c r="J2206" s="2">
        <v>0.32370477</v>
      </c>
      <c r="K2206" s="2">
        <v>-0.9170736</v>
      </c>
      <c r="L2206" s="2">
        <v>1.62861</v>
      </c>
      <c r="M2206" s="2">
        <v>-1.3424688</v>
      </c>
      <c r="N2206" s="2">
        <v>-5.142526</v>
      </c>
      <c r="O2206" s="2">
        <v>-1.32764</v>
      </c>
      <c r="P2206" s="2">
        <v>0.0</v>
      </c>
      <c r="Q2206" s="2">
        <v>0.0</v>
      </c>
      <c r="R2206" s="7">
        <v>0.0</v>
      </c>
      <c r="S2206" s="8">
        <v>0.0</v>
      </c>
      <c r="T2206" s="8">
        <v>0.0</v>
      </c>
      <c r="U2206" s="7">
        <v>0.0</v>
      </c>
    </row>
    <row r="2207">
      <c r="A2207" s="1" t="s">
        <v>1178</v>
      </c>
      <c r="B2207" s="2">
        <v>-0.4052127</v>
      </c>
      <c r="C2207" s="2">
        <v>-0.2020823</v>
      </c>
      <c r="D2207" s="2">
        <v>0.38241922</v>
      </c>
      <c r="E2207" s="2">
        <v>-0.4723485</v>
      </c>
      <c r="F2207" s="2">
        <v>0.10414629</v>
      </c>
      <c r="G2207" s="2">
        <v>0.45696972</v>
      </c>
      <c r="H2207" s="2">
        <v>-0.1027598</v>
      </c>
      <c r="I2207" s="2">
        <v>0.0049491</v>
      </c>
      <c r="J2207" s="2">
        <v>-0.0396027</v>
      </c>
      <c r="K2207" s="2">
        <v>0.70232227</v>
      </c>
      <c r="L2207" s="2">
        <v>-0.6406557</v>
      </c>
      <c r="M2207" s="2">
        <v>0.20015083</v>
      </c>
      <c r="N2207" s="2">
        <v>-1.4963532</v>
      </c>
      <c r="O2207" s="2">
        <v>-0.1766762</v>
      </c>
      <c r="P2207" s="2">
        <v>0.0</v>
      </c>
      <c r="Q2207" s="2">
        <v>0.0</v>
      </c>
      <c r="R2207" s="7">
        <v>0.0</v>
      </c>
      <c r="S2207" s="8">
        <v>0.0</v>
      </c>
      <c r="T2207" s="8">
        <v>0.0</v>
      </c>
      <c r="U2207" s="7">
        <v>0.0</v>
      </c>
    </row>
    <row r="2208">
      <c r="A2208" s="1" t="s">
        <v>1156</v>
      </c>
      <c r="B2208" s="2">
        <v>-0.4290037</v>
      </c>
      <c r="C2208" s="2">
        <v>0.59071314</v>
      </c>
      <c r="D2208" s="2">
        <v>-0.9845586</v>
      </c>
      <c r="E2208" s="2">
        <v>0.29574252</v>
      </c>
      <c r="F2208" s="2">
        <v>-0.6414813</v>
      </c>
      <c r="G2208" s="2">
        <v>-0.9503785</v>
      </c>
      <c r="H2208" s="2">
        <v>1.11038445</v>
      </c>
      <c r="I2208" s="2">
        <v>-0.623587</v>
      </c>
      <c r="J2208" s="2">
        <v>-0.5050903</v>
      </c>
      <c r="K2208" s="2">
        <v>-1.1384299</v>
      </c>
      <c r="L2208" s="2">
        <v>-0.1572938</v>
      </c>
      <c r="M2208" s="2">
        <v>-0.2259844</v>
      </c>
      <c r="N2208" s="2">
        <v>-4.3118954</v>
      </c>
      <c r="O2208" s="2">
        <v>-0.7678472</v>
      </c>
      <c r="P2208" s="2">
        <v>0.0</v>
      </c>
      <c r="Q2208" s="2">
        <v>0.0</v>
      </c>
      <c r="R2208" s="7">
        <v>0.0</v>
      </c>
      <c r="S2208" s="8">
        <v>0.0</v>
      </c>
      <c r="T2208" s="8">
        <v>0.0</v>
      </c>
      <c r="U2208" s="7">
        <v>0.0</v>
      </c>
    </row>
    <row r="2209">
      <c r="A2209" s="1" t="s">
        <v>1255</v>
      </c>
      <c r="B2209" s="2">
        <v>-0.4354921</v>
      </c>
      <c r="C2209" s="2">
        <v>-0.1805723</v>
      </c>
      <c r="D2209" s="2">
        <v>1.2800131</v>
      </c>
      <c r="E2209" s="2">
        <v>-0.6757699</v>
      </c>
      <c r="F2209" s="2">
        <v>-1.2802514</v>
      </c>
      <c r="G2209" s="2">
        <v>-0.7559701</v>
      </c>
      <c r="H2209" s="2">
        <v>0.87755879</v>
      </c>
      <c r="I2209" s="2">
        <v>-1.6292447</v>
      </c>
      <c r="J2209" s="2">
        <v>0.02851749</v>
      </c>
      <c r="K2209" s="2">
        <v>-0.8122207</v>
      </c>
      <c r="L2209" s="2">
        <v>0.80964646</v>
      </c>
      <c r="M2209" s="2">
        <v>-1.4195446</v>
      </c>
      <c r="N2209" s="2">
        <v>-4.3748065</v>
      </c>
      <c r="O2209" s="2">
        <v>-1.3659565</v>
      </c>
      <c r="P2209" s="2">
        <v>0.0</v>
      </c>
      <c r="Q2209" s="2">
        <v>0.0</v>
      </c>
      <c r="R2209" s="7">
        <v>0.0</v>
      </c>
      <c r="S2209" s="8">
        <v>0.0</v>
      </c>
      <c r="T2209" s="8">
        <v>0.0</v>
      </c>
      <c r="U2209" s="7">
        <v>0.0</v>
      </c>
    </row>
    <row r="2210">
      <c r="A2210" s="1" t="s">
        <v>1169</v>
      </c>
      <c r="B2210" s="2">
        <v>-0.4506318</v>
      </c>
      <c r="C2210" s="2">
        <v>-1.0471161</v>
      </c>
      <c r="D2210" s="2">
        <v>-1.3584188</v>
      </c>
      <c r="E2210" s="2">
        <v>-1.2053669</v>
      </c>
      <c r="F2210" s="2">
        <v>1.43392795</v>
      </c>
      <c r="G2210" s="2">
        <v>-0.7052548</v>
      </c>
      <c r="H2210" s="2">
        <v>0.33838358</v>
      </c>
      <c r="I2210" s="2">
        <v>-1.8806591</v>
      </c>
      <c r="J2210" s="2">
        <v>-0.5050903</v>
      </c>
      <c r="K2210" s="2">
        <v>-0.823871</v>
      </c>
      <c r="L2210" s="2">
        <v>0.11140933</v>
      </c>
      <c r="M2210" s="2">
        <v>-0.6173533</v>
      </c>
      <c r="N2210" s="2">
        <v>-7.8772631</v>
      </c>
      <c r="O2210" s="2">
        <v>-0.6972556</v>
      </c>
      <c r="P2210" s="2">
        <v>0.0</v>
      </c>
      <c r="Q2210" s="2">
        <v>0.0</v>
      </c>
      <c r="R2210" s="7">
        <v>0.0</v>
      </c>
      <c r="S2210" s="8">
        <v>0.0</v>
      </c>
      <c r="T2210" s="8">
        <v>0.0</v>
      </c>
      <c r="U2210" s="7">
        <v>0.0</v>
      </c>
    </row>
    <row r="2211">
      <c r="A2211" s="1" t="s">
        <v>1168</v>
      </c>
      <c r="B2211" s="2">
        <v>-0.4527946</v>
      </c>
      <c r="C2211" s="2">
        <v>-1.2437785</v>
      </c>
      <c r="D2211" s="2">
        <v>-1.2381907</v>
      </c>
      <c r="E2211" s="2">
        <v>0.93406473</v>
      </c>
      <c r="F2211" s="2">
        <v>-0.6011129</v>
      </c>
      <c r="G2211" s="2">
        <v>-0.7517438</v>
      </c>
      <c r="H2211" s="2">
        <v>0.74276499</v>
      </c>
      <c r="I2211" s="2">
        <v>0.25636353</v>
      </c>
      <c r="J2211" s="2">
        <v>-0.3574966</v>
      </c>
      <c r="K2211" s="2">
        <v>-1.2898842</v>
      </c>
      <c r="L2211" s="2">
        <v>-0.1572938</v>
      </c>
      <c r="M2211" s="2">
        <v>-1.1708182</v>
      </c>
      <c r="N2211" s="2">
        <v>-5.6993735</v>
      </c>
      <c r="O2211" s="2">
        <v>-1.0233065</v>
      </c>
      <c r="P2211" s="2">
        <v>0.0</v>
      </c>
      <c r="Q2211" s="2">
        <v>0.0</v>
      </c>
      <c r="R2211" s="7">
        <v>0.0</v>
      </c>
      <c r="S2211" s="8">
        <v>0.0</v>
      </c>
      <c r="T2211" s="8">
        <v>0.0</v>
      </c>
      <c r="U2211" s="7">
        <v>0.0</v>
      </c>
    </row>
    <row r="2212">
      <c r="A2212" s="1" t="s">
        <v>1145</v>
      </c>
      <c r="B2212" s="2">
        <v>-0.4527946</v>
      </c>
      <c r="C2212" s="2">
        <v>-0.8596722</v>
      </c>
      <c r="D2212" s="2">
        <v>-1.3353614</v>
      </c>
      <c r="E2212" s="2">
        <v>-0.5389865</v>
      </c>
      <c r="F2212" s="2">
        <v>-1.7266781</v>
      </c>
      <c r="G2212" s="2">
        <v>-0.3587006</v>
      </c>
      <c r="H2212" s="2">
        <v>0.3261296</v>
      </c>
      <c r="I2212" s="2">
        <v>0.13065631</v>
      </c>
      <c r="J2212" s="2">
        <v>-1.1295249</v>
      </c>
      <c r="K2212" s="2">
        <v>-0.3345571</v>
      </c>
      <c r="L2212" s="2">
        <v>-1.1102411</v>
      </c>
      <c r="M2212" s="2">
        <v>-1.1575592</v>
      </c>
      <c r="N2212" s="2">
        <v>-10.606216</v>
      </c>
      <c r="O2212" s="2">
        <v>-1.6395817</v>
      </c>
      <c r="P2212" s="2">
        <v>0.0</v>
      </c>
      <c r="Q2212" s="2">
        <v>0.0</v>
      </c>
      <c r="R2212" s="7">
        <v>0.0</v>
      </c>
      <c r="S2212" s="8">
        <v>0.0</v>
      </c>
      <c r="T2212" s="8">
        <v>0.0</v>
      </c>
      <c r="U2212" s="7">
        <v>0.0</v>
      </c>
    </row>
    <row r="2213">
      <c r="A2213" s="1" t="s">
        <v>1176</v>
      </c>
      <c r="B2213" s="2">
        <v>-0.4571203</v>
      </c>
      <c r="C2213" s="2">
        <v>-0.4970759</v>
      </c>
      <c r="D2213" s="2">
        <v>0.02502862</v>
      </c>
      <c r="E2213" s="2">
        <v>-1.6332532</v>
      </c>
      <c r="F2213" s="2">
        <v>-0.0074604</v>
      </c>
      <c r="G2213" s="2">
        <v>-0.1389345</v>
      </c>
      <c r="H2213" s="2">
        <v>0.70600304</v>
      </c>
      <c r="I2213" s="2">
        <v>-0.623587</v>
      </c>
      <c r="J2213" s="2">
        <v>-0.0850161</v>
      </c>
      <c r="K2213" s="2">
        <v>-0.5326127</v>
      </c>
      <c r="L2213" s="2">
        <v>-0.2364224</v>
      </c>
      <c r="M2213" s="2">
        <v>-0.5641435</v>
      </c>
      <c r="N2213" s="2">
        <v>-5.7833236</v>
      </c>
      <c r="O2213" s="2">
        <v>-0.9479064</v>
      </c>
      <c r="P2213" s="2">
        <v>0.0</v>
      </c>
      <c r="Q2213" s="2">
        <v>0.0</v>
      </c>
      <c r="R2213" s="7">
        <v>0.0</v>
      </c>
      <c r="S2213" s="8">
        <v>0.0</v>
      </c>
      <c r="T2213" s="8">
        <v>0.0</v>
      </c>
      <c r="U2213" s="7">
        <v>0.0</v>
      </c>
    </row>
    <row r="2214">
      <c r="A2214" s="1" t="s">
        <v>1167</v>
      </c>
      <c r="B2214" s="2">
        <v>-0.4787484</v>
      </c>
      <c r="C2214" s="2">
        <v>-0.0177112</v>
      </c>
      <c r="D2214" s="2">
        <v>-0.0820239</v>
      </c>
      <c r="E2214" s="2">
        <v>-0.5214502</v>
      </c>
      <c r="F2214" s="2">
        <v>0.50308079</v>
      </c>
      <c r="G2214" s="2">
        <v>-1.3856845</v>
      </c>
      <c r="H2214" s="2">
        <v>0.10555792</v>
      </c>
      <c r="I2214" s="2">
        <v>-1.252123</v>
      </c>
      <c r="J2214" s="2">
        <v>-0.0055426</v>
      </c>
      <c r="K2214" s="2">
        <v>0.06155411</v>
      </c>
      <c r="L2214" s="2">
        <v>1.22057876</v>
      </c>
      <c r="M2214" s="2">
        <v>-0.4764146</v>
      </c>
      <c r="N2214" s="2">
        <v>-2.0871958</v>
      </c>
      <c r="O2214" s="2">
        <v>-0.0705941</v>
      </c>
      <c r="P2214" s="2">
        <v>0.0</v>
      </c>
      <c r="Q2214" s="2">
        <v>0.0</v>
      </c>
      <c r="R2214" s="7">
        <v>0.0</v>
      </c>
      <c r="S2214" s="8">
        <v>0.0</v>
      </c>
      <c r="T2214" s="8">
        <v>0.0</v>
      </c>
      <c r="U2214" s="7">
        <v>0.0</v>
      </c>
    </row>
    <row r="2215">
      <c r="A2215" s="1" t="s">
        <v>1171</v>
      </c>
      <c r="B2215" s="2">
        <v>-0.4873997</v>
      </c>
      <c r="C2215" s="2">
        <v>0.40019642</v>
      </c>
      <c r="D2215" s="2">
        <v>0.83862748</v>
      </c>
      <c r="E2215" s="2">
        <v>-0.2163182</v>
      </c>
      <c r="F2215" s="2">
        <v>0.8117801</v>
      </c>
      <c r="G2215" s="2">
        <v>0.86269174</v>
      </c>
      <c r="H2215" s="2">
        <v>-0.641935</v>
      </c>
      <c r="I2215" s="2">
        <v>-1.0007086</v>
      </c>
      <c r="J2215" s="2">
        <v>1.07302632</v>
      </c>
      <c r="K2215" s="2">
        <v>0.06155411</v>
      </c>
      <c r="L2215" s="2">
        <v>-1.0871178</v>
      </c>
      <c r="M2215" s="2">
        <v>-0.7095224</v>
      </c>
      <c r="N2215" s="2">
        <v>-2.0215018</v>
      </c>
      <c r="O2215" s="2">
        <v>-0.5655809</v>
      </c>
      <c r="P2215" s="2">
        <v>0.0</v>
      </c>
      <c r="Q2215" s="2">
        <v>0.0</v>
      </c>
      <c r="R2215" s="7">
        <v>0.0</v>
      </c>
      <c r="S2215" s="8">
        <v>0.0</v>
      </c>
      <c r="T2215" s="8">
        <v>0.0</v>
      </c>
      <c r="U2215" s="7">
        <v>0.0</v>
      </c>
    </row>
    <row r="2216">
      <c r="A2216" s="1" t="s">
        <v>1164</v>
      </c>
      <c r="B2216" s="2">
        <v>-0.4873997</v>
      </c>
      <c r="C2216" s="2">
        <v>0.03452722</v>
      </c>
      <c r="D2216" s="2">
        <v>0.66569655</v>
      </c>
      <c r="E2216" s="2">
        <v>0.4781203</v>
      </c>
      <c r="F2216" s="2">
        <v>0.94713288</v>
      </c>
      <c r="G2216" s="2">
        <v>0.60911548</v>
      </c>
      <c r="H2216" s="2">
        <v>-0.2988235</v>
      </c>
      <c r="I2216" s="2">
        <v>0.0049491</v>
      </c>
      <c r="J2216" s="2">
        <v>0.2101712</v>
      </c>
      <c r="K2216" s="2">
        <v>0.80717524</v>
      </c>
      <c r="L2216" s="2">
        <v>-0.2659599</v>
      </c>
      <c r="M2216" s="2">
        <v>0.73603235</v>
      </c>
      <c r="N2216" s="2">
        <v>2.68273801</v>
      </c>
      <c r="O2216" s="2">
        <v>0.52611891</v>
      </c>
      <c r="P2216" s="2">
        <v>0.0</v>
      </c>
      <c r="Q2216" s="2">
        <v>0.0</v>
      </c>
      <c r="R2216" s="7">
        <v>0.0</v>
      </c>
      <c r="S2216" s="8">
        <v>0.0</v>
      </c>
      <c r="T2216" s="8">
        <v>0.0</v>
      </c>
      <c r="U2216" s="10">
        <v>1.0</v>
      </c>
    </row>
    <row r="2217">
      <c r="A2217" s="1" t="s">
        <v>1258</v>
      </c>
      <c r="B2217" s="2">
        <v>-0.5003766</v>
      </c>
      <c r="C2217" s="2">
        <v>-0.8535265</v>
      </c>
      <c r="D2217" s="2">
        <v>-1.4555895</v>
      </c>
      <c r="E2217" s="2">
        <v>0.1379156</v>
      </c>
      <c r="F2217" s="2">
        <v>0.74291641</v>
      </c>
      <c r="G2217" s="2">
        <v>-0.7813277</v>
      </c>
      <c r="H2217" s="2">
        <v>0.73051101</v>
      </c>
      <c r="I2217" s="2">
        <v>0.38207074</v>
      </c>
      <c r="J2217" s="2">
        <v>1.18655989</v>
      </c>
      <c r="K2217" s="2">
        <v>-0.2879558</v>
      </c>
      <c r="L2217" s="2">
        <v>1.31997777</v>
      </c>
      <c r="M2217" s="2">
        <v>0.22689738</v>
      </c>
      <c r="N2217" s="2">
        <v>1.48644341</v>
      </c>
      <c r="O2217" s="2">
        <v>0.42842399</v>
      </c>
      <c r="P2217" s="2">
        <v>0.0</v>
      </c>
      <c r="Q2217" s="2">
        <v>0.0</v>
      </c>
      <c r="R2217" s="7">
        <v>0.0</v>
      </c>
      <c r="S2217" s="8">
        <v>0.0</v>
      </c>
      <c r="T2217" s="8">
        <v>0.0</v>
      </c>
      <c r="U2217" s="7">
        <v>0.0</v>
      </c>
    </row>
    <row r="2218">
      <c r="A2218" s="1" t="s">
        <v>1248</v>
      </c>
      <c r="B2218" s="2">
        <v>-0.5047022</v>
      </c>
      <c r="C2218" s="2">
        <v>-0.331142</v>
      </c>
      <c r="D2218" s="2">
        <v>1.20260592</v>
      </c>
      <c r="E2218" s="2">
        <v>1.91960618</v>
      </c>
      <c r="F2218" s="2">
        <v>-0.5037539</v>
      </c>
      <c r="G2218" s="2">
        <v>0.53726887</v>
      </c>
      <c r="H2218" s="2">
        <v>-0.3600934</v>
      </c>
      <c r="I2218" s="2">
        <v>0.63348516</v>
      </c>
      <c r="J2218" s="2">
        <v>-0.0282493</v>
      </c>
      <c r="K2218" s="2">
        <v>0.2130084</v>
      </c>
      <c r="L2218" s="2">
        <v>0.98821352</v>
      </c>
      <c r="M2218" s="2">
        <v>0.91165451</v>
      </c>
      <c r="N2218" s="2">
        <v>5.86886515</v>
      </c>
      <c r="O2218" s="2">
        <v>0.57610513</v>
      </c>
      <c r="P2218" s="2">
        <v>0.0</v>
      </c>
      <c r="Q2218" s="2">
        <v>0.0</v>
      </c>
      <c r="R2218" s="7">
        <v>0.0</v>
      </c>
      <c r="S2218" s="8">
        <v>0.0</v>
      </c>
      <c r="T2218" s="8">
        <v>0.0</v>
      </c>
      <c r="U2218" s="7">
        <v>0.0</v>
      </c>
    </row>
    <row r="2219">
      <c r="A2219" s="1" t="s">
        <v>1170</v>
      </c>
      <c r="B2219" s="2">
        <v>-0.5090278</v>
      </c>
      <c r="C2219" s="2">
        <v>-0.6015528</v>
      </c>
      <c r="D2219" s="2">
        <v>-0.4212979</v>
      </c>
      <c r="E2219" s="2">
        <v>0.10985748</v>
      </c>
      <c r="F2219" s="2">
        <v>-1.0665365</v>
      </c>
      <c r="G2219" s="2">
        <v>-0.333343</v>
      </c>
      <c r="H2219" s="2">
        <v>0.6692411</v>
      </c>
      <c r="I2219" s="2">
        <v>-0.4978797</v>
      </c>
      <c r="J2219" s="2">
        <v>-0.0736627</v>
      </c>
      <c r="K2219" s="2">
        <v>-0.7306683</v>
      </c>
      <c r="L2219" s="2">
        <v>-0.1572938</v>
      </c>
      <c r="M2219" s="2">
        <v>-1.6417815</v>
      </c>
      <c r="N2219" s="2">
        <v>-6.1198523</v>
      </c>
      <c r="O2219" s="2">
        <v>-1.3633009</v>
      </c>
      <c r="P2219" s="2">
        <v>0.0</v>
      </c>
      <c r="Q2219" s="2">
        <v>0.0</v>
      </c>
      <c r="R2219" s="7">
        <v>0.0</v>
      </c>
      <c r="S2219" s="8">
        <v>0.0</v>
      </c>
      <c r="T2219" s="8">
        <v>0.0</v>
      </c>
      <c r="U2219" s="7">
        <v>0.0</v>
      </c>
    </row>
    <row r="2220">
      <c r="A2220" s="1" t="s">
        <v>1188</v>
      </c>
      <c r="B2220" s="2">
        <v>-0.5220047</v>
      </c>
      <c r="C2220" s="2">
        <v>-0.6722284</v>
      </c>
      <c r="D2220" s="2">
        <v>-1.0817293</v>
      </c>
      <c r="E2220" s="2">
        <v>-0.2373617</v>
      </c>
      <c r="F2220" s="2">
        <v>1.93259608</v>
      </c>
      <c r="G2220" s="2">
        <v>-0.8024591</v>
      </c>
      <c r="H2220" s="2">
        <v>-0.1395217</v>
      </c>
      <c r="I2220" s="2">
        <v>0.88489959</v>
      </c>
      <c r="J2220" s="2">
        <v>0.88001925</v>
      </c>
      <c r="K2220" s="2">
        <v>-0.4510604</v>
      </c>
      <c r="L2220" s="2">
        <v>2.21259843</v>
      </c>
      <c r="M2220" s="2">
        <v>0.49349286</v>
      </c>
      <c r="N2220" s="2">
        <v>3.80815137</v>
      </c>
      <c r="O2220" s="2">
        <v>1.19465967</v>
      </c>
      <c r="P2220" s="2">
        <v>0.0</v>
      </c>
      <c r="Q2220" s="2">
        <v>0.0</v>
      </c>
      <c r="R2220" s="7">
        <v>0.0</v>
      </c>
      <c r="S2220" s="8">
        <v>0.0</v>
      </c>
      <c r="T2220" s="8">
        <v>0.0</v>
      </c>
      <c r="U2220" s="7">
        <v>0.0</v>
      </c>
    </row>
    <row r="2221">
      <c r="A2221" s="1" t="s">
        <v>1246</v>
      </c>
      <c r="B2221" s="2">
        <v>-0.5349816</v>
      </c>
      <c r="C2221" s="2">
        <v>0.77201131</v>
      </c>
      <c r="D2221" s="2">
        <v>0.29677723</v>
      </c>
      <c r="E2221" s="2">
        <v>-1.247454</v>
      </c>
      <c r="F2221" s="2">
        <v>-1.4013565</v>
      </c>
      <c r="G2221" s="2">
        <v>-1.6308082</v>
      </c>
      <c r="H2221" s="2">
        <v>1.30644816</v>
      </c>
      <c r="I2221" s="2">
        <v>-1.0007086</v>
      </c>
      <c r="J2221" s="2">
        <v>-1.833433</v>
      </c>
      <c r="K2221" s="2">
        <v>-1.3597862</v>
      </c>
      <c r="L2221" s="2">
        <v>-0.7541781</v>
      </c>
      <c r="M2221" s="2">
        <v>-1.478224</v>
      </c>
      <c r="N2221" s="2">
        <v>-11.046071</v>
      </c>
      <c r="O2221" s="2">
        <v>-1.8900138</v>
      </c>
      <c r="P2221" s="2">
        <v>0.0</v>
      </c>
      <c r="Q2221" s="2">
        <v>0.0</v>
      </c>
      <c r="R2221" s="7">
        <v>0.0</v>
      </c>
      <c r="S2221" s="8">
        <v>0.0</v>
      </c>
      <c r="T2221" s="8">
        <v>0.0</v>
      </c>
      <c r="U2221" s="7">
        <v>0.0</v>
      </c>
    </row>
    <row r="2222">
      <c r="A2222" s="1" t="s">
        <v>1185</v>
      </c>
      <c r="B2222" s="2">
        <v>-0.5847263</v>
      </c>
      <c r="C2222" s="2">
        <v>0.52003758</v>
      </c>
      <c r="D2222" s="2">
        <v>0.94238604</v>
      </c>
      <c r="E2222" s="2">
        <v>-0.9458293</v>
      </c>
      <c r="F2222" s="2">
        <v>-0.4610109</v>
      </c>
      <c r="G2222" s="2">
        <v>0.00898499</v>
      </c>
      <c r="H2222" s="2">
        <v>0.10555792</v>
      </c>
      <c r="I2222" s="2">
        <v>-0.2464653</v>
      </c>
      <c r="J2222" s="2">
        <v>1.2092666</v>
      </c>
      <c r="K2222" s="2">
        <v>-0.6025147</v>
      </c>
      <c r="L2222" s="2">
        <v>-1.0705987</v>
      </c>
      <c r="M2222" s="2">
        <v>-0.1915552</v>
      </c>
      <c r="N2222" s="2">
        <v>-3.7370701</v>
      </c>
      <c r="O2222" s="2">
        <v>-1.0093714</v>
      </c>
      <c r="P2222" s="2">
        <v>0.0</v>
      </c>
      <c r="Q2222" s="2">
        <v>0.0</v>
      </c>
      <c r="R2222" s="7">
        <v>0.0</v>
      </c>
      <c r="S2222" s="8">
        <v>0.0</v>
      </c>
      <c r="T2222" s="8">
        <v>0.0</v>
      </c>
      <c r="U2222" s="7">
        <v>0.0</v>
      </c>
    </row>
    <row r="2223">
      <c r="A2223" s="1" t="s">
        <v>1180</v>
      </c>
      <c r="B2223" s="2">
        <v>-0.5933776</v>
      </c>
      <c r="C2223" s="2">
        <v>-0.7183211</v>
      </c>
      <c r="D2223" s="2">
        <v>1.53364513</v>
      </c>
      <c r="E2223" s="2">
        <v>-0.5670446</v>
      </c>
      <c r="F2223" s="2">
        <v>1.27720369</v>
      </c>
      <c r="G2223" s="2">
        <v>0.06815278</v>
      </c>
      <c r="H2223" s="2">
        <v>-0.2498076</v>
      </c>
      <c r="I2223" s="2">
        <v>0.13065631</v>
      </c>
      <c r="J2223" s="2">
        <v>0.88001925</v>
      </c>
      <c r="K2223" s="2">
        <v>0.30621104</v>
      </c>
      <c r="L2223" s="2">
        <v>-0.6065283</v>
      </c>
      <c r="M2223" s="2">
        <v>0.06225938</v>
      </c>
      <c r="N2223" s="2">
        <v>-0.2570487</v>
      </c>
      <c r="O2223" s="2">
        <v>-0.0265628</v>
      </c>
      <c r="P2223" s="2">
        <v>0.0</v>
      </c>
      <c r="Q2223" s="2">
        <v>0.0</v>
      </c>
      <c r="R2223" s="7">
        <v>0.0</v>
      </c>
      <c r="S2223" s="8">
        <v>0.0</v>
      </c>
      <c r="T2223" s="8">
        <v>0.0</v>
      </c>
      <c r="U2223" s="7">
        <v>0.0</v>
      </c>
    </row>
    <row r="2224">
      <c r="A2224" s="1" t="s">
        <v>1166</v>
      </c>
      <c r="B2224" s="2">
        <v>-0.6085173</v>
      </c>
      <c r="C2224" s="2">
        <v>-1.1884672</v>
      </c>
      <c r="D2224" s="2">
        <v>1.06261421</v>
      </c>
      <c r="E2224" s="2">
        <v>0.407975</v>
      </c>
      <c r="F2224" s="2">
        <v>-0.430141</v>
      </c>
      <c r="G2224" s="2">
        <v>0.46119599</v>
      </c>
      <c r="H2224" s="2">
        <v>0.13006589</v>
      </c>
      <c r="I2224" s="2">
        <v>-1.252123</v>
      </c>
      <c r="J2224" s="2">
        <v>0.92543268</v>
      </c>
      <c r="K2224" s="2">
        <v>-0.4743611</v>
      </c>
      <c r="L2224" s="2">
        <v>0.12057073</v>
      </c>
      <c r="M2224" s="2">
        <v>-0.8256508</v>
      </c>
      <c r="N2224" s="2">
        <v>-2.2596236</v>
      </c>
      <c r="O2224" s="2">
        <v>-1.0190253</v>
      </c>
      <c r="P2224" s="2">
        <v>0.0</v>
      </c>
      <c r="Q2224" s="2">
        <v>0.0</v>
      </c>
      <c r="R2224" s="7">
        <v>0.0</v>
      </c>
      <c r="S2224" s="8">
        <v>0.0</v>
      </c>
      <c r="T2224" s="8">
        <v>0.0</v>
      </c>
      <c r="U2224" s="7">
        <v>0.0</v>
      </c>
    </row>
    <row r="2225">
      <c r="A2225" s="1" t="s">
        <v>1163</v>
      </c>
      <c r="B2225" s="2">
        <v>-0.6150057</v>
      </c>
      <c r="C2225" s="2">
        <v>-0.7029569</v>
      </c>
      <c r="D2225" s="2">
        <v>0.85015621</v>
      </c>
      <c r="E2225" s="2">
        <v>1.0673408</v>
      </c>
      <c r="F2225" s="2">
        <v>-0.0430795</v>
      </c>
      <c r="G2225" s="2">
        <v>0.30482396</v>
      </c>
      <c r="H2225" s="2">
        <v>0.74276499</v>
      </c>
      <c r="I2225" s="2">
        <v>0.25636353</v>
      </c>
      <c r="J2225" s="2">
        <v>1.64069416</v>
      </c>
      <c r="K2225" s="2">
        <v>-0.4394101</v>
      </c>
      <c r="L2225" s="2">
        <v>0.35397174</v>
      </c>
      <c r="M2225" s="2">
        <v>-0.5640654</v>
      </c>
      <c r="N2225" s="2">
        <v>2.81673124</v>
      </c>
      <c r="O2225" s="2">
        <v>-0.2793377</v>
      </c>
      <c r="P2225" s="2">
        <v>0.0</v>
      </c>
      <c r="Q2225" s="2">
        <v>0.0</v>
      </c>
      <c r="R2225" s="7">
        <v>0.0</v>
      </c>
      <c r="S2225" s="8">
        <v>0.0</v>
      </c>
      <c r="T2225" s="8">
        <v>0.0</v>
      </c>
      <c r="U2225" s="7">
        <v>0.0</v>
      </c>
    </row>
    <row r="2226">
      <c r="A2226" s="1" t="s">
        <v>1177</v>
      </c>
      <c r="B2226" s="2">
        <v>-0.6323083</v>
      </c>
      <c r="C2226" s="2">
        <v>1.07929635</v>
      </c>
      <c r="D2226" s="2">
        <v>0.07608442</v>
      </c>
      <c r="E2226" s="2">
        <v>1.04278995</v>
      </c>
      <c r="F2226" s="2">
        <v>0.69542421</v>
      </c>
      <c r="G2226" s="2">
        <v>1.13317309</v>
      </c>
      <c r="H2226" s="2">
        <v>-1.4629518</v>
      </c>
      <c r="I2226" s="2">
        <v>1.51343565</v>
      </c>
      <c r="J2226" s="2">
        <v>1.08437968</v>
      </c>
      <c r="K2226" s="2">
        <v>1.11008383</v>
      </c>
      <c r="L2226" s="2">
        <v>-0.6218515</v>
      </c>
      <c r="M2226" s="2">
        <v>1.16842873</v>
      </c>
      <c r="N2226" s="2">
        <v>5.13706546</v>
      </c>
      <c r="O2226" s="2">
        <v>0.99162612</v>
      </c>
      <c r="P2226" s="2">
        <v>0.0</v>
      </c>
      <c r="Q2226" s="2">
        <v>0.0</v>
      </c>
      <c r="R2226" s="7">
        <v>0.0</v>
      </c>
      <c r="S2226" s="8">
        <v>0.0</v>
      </c>
      <c r="T2226" s="8">
        <v>0.0</v>
      </c>
      <c r="U2226" s="7">
        <v>0.0</v>
      </c>
    </row>
    <row r="2227">
      <c r="A2227" s="1" t="s">
        <v>1223</v>
      </c>
      <c r="B2227" s="2">
        <v>-0.6625877</v>
      </c>
      <c r="C2227" s="2">
        <v>-0.0699497</v>
      </c>
      <c r="D2227" s="2">
        <v>-1.6696945</v>
      </c>
      <c r="E2227" s="2">
        <v>1.69864849</v>
      </c>
      <c r="F2227" s="2">
        <v>-1.325369</v>
      </c>
      <c r="G2227" s="2">
        <v>-0.147387</v>
      </c>
      <c r="H2227" s="2">
        <v>0.60797119</v>
      </c>
      <c r="I2227" s="2">
        <v>-0.8750014</v>
      </c>
      <c r="J2227" s="2">
        <v>-1.4133588</v>
      </c>
      <c r="K2227" s="2">
        <v>-0.3578578</v>
      </c>
      <c r="L2227" s="2">
        <v>1.54167239</v>
      </c>
      <c r="M2227" s="2">
        <v>-0.0709748</v>
      </c>
      <c r="N2227" s="2">
        <v>-1.3467735</v>
      </c>
      <c r="O2227" s="2">
        <v>-0.2848726</v>
      </c>
      <c r="P2227" s="2">
        <v>0.0</v>
      </c>
      <c r="Q2227" s="2">
        <v>0.0</v>
      </c>
      <c r="R2227" s="7">
        <v>0.0</v>
      </c>
      <c r="S2227" s="8">
        <v>0.0</v>
      </c>
      <c r="T2227" s="8">
        <v>0.0</v>
      </c>
      <c r="U2227" s="7">
        <v>0.0</v>
      </c>
    </row>
    <row r="2228">
      <c r="A2228" s="1" t="s">
        <v>1221</v>
      </c>
      <c r="B2228" s="2">
        <v>-0.7664028</v>
      </c>
      <c r="C2228" s="2">
        <v>-1.787673</v>
      </c>
      <c r="D2228" s="2">
        <v>-2.455295</v>
      </c>
      <c r="E2228" s="2">
        <v>0.04672671</v>
      </c>
      <c r="F2228" s="2">
        <v>-1.0570381</v>
      </c>
      <c r="G2228" s="2">
        <v>-0.2530438</v>
      </c>
      <c r="H2228" s="2">
        <v>1.79660744</v>
      </c>
      <c r="I2228" s="2">
        <v>-2.2577807</v>
      </c>
      <c r="J2228" s="2">
        <v>0.09663763</v>
      </c>
      <c r="K2228" s="2">
        <v>-1.6743451</v>
      </c>
      <c r="L2228" s="2">
        <v>-1.4319658</v>
      </c>
      <c r="M2228" s="2">
        <v>-2.3625103</v>
      </c>
      <c r="N2228" s="2">
        <v>-14.664289</v>
      </c>
      <c r="O2228" s="2">
        <v>-2.7800274</v>
      </c>
      <c r="P2228" s="2">
        <v>0.0</v>
      </c>
      <c r="Q2228" s="2">
        <v>0.0</v>
      </c>
      <c r="R2228" s="7">
        <v>0.0</v>
      </c>
      <c r="S2228" s="8">
        <v>0.0</v>
      </c>
      <c r="T2228" s="8">
        <v>0.0</v>
      </c>
      <c r="U2228" s="7">
        <v>0.0</v>
      </c>
    </row>
    <row r="2229">
      <c r="A2229" s="1" t="s">
        <v>1186</v>
      </c>
      <c r="B2229" s="2">
        <v>-0.7815425</v>
      </c>
      <c r="C2229" s="2">
        <v>-0.1314067</v>
      </c>
      <c r="D2229" s="2">
        <v>-2.3449486</v>
      </c>
      <c r="E2229" s="2">
        <v>1.14450063</v>
      </c>
      <c r="F2229" s="2">
        <v>0.19675608</v>
      </c>
      <c r="G2229" s="2">
        <v>0.86269174</v>
      </c>
      <c r="H2229" s="2">
        <v>-0.7522208</v>
      </c>
      <c r="I2229" s="2">
        <v>0.63348516</v>
      </c>
      <c r="J2229" s="2">
        <v>1.07302632</v>
      </c>
      <c r="K2229" s="2">
        <v>0.92367854</v>
      </c>
      <c r="L2229" s="2">
        <v>-0.3536859</v>
      </c>
      <c r="M2229" s="2">
        <v>0.1588443</v>
      </c>
      <c r="N2229" s="2">
        <v>-0.3245711</v>
      </c>
      <c r="O2229" s="2">
        <v>0.21664086</v>
      </c>
      <c r="P2229" s="2">
        <v>0.0</v>
      </c>
      <c r="Q2229" s="2">
        <v>0.0</v>
      </c>
      <c r="R2229" s="7">
        <v>0.0</v>
      </c>
      <c r="S2229" s="8">
        <v>0.0</v>
      </c>
      <c r="T2229" s="8">
        <v>0.0</v>
      </c>
      <c r="U2229" s="7">
        <v>0.0</v>
      </c>
    </row>
    <row r="2230">
      <c r="A2230" s="1" t="s">
        <v>1222</v>
      </c>
      <c r="B2230" s="2">
        <v>-0.7837053</v>
      </c>
      <c r="C2230" s="2">
        <v>1.27903163</v>
      </c>
      <c r="D2230" s="2">
        <v>0.97203134</v>
      </c>
      <c r="E2230" s="2">
        <v>-0.3110143</v>
      </c>
      <c r="F2230" s="2">
        <v>0.73579258</v>
      </c>
      <c r="G2230" s="2">
        <v>0.59643666</v>
      </c>
      <c r="H2230" s="2">
        <v>-0.3600934</v>
      </c>
      <c r="I2230" s="2">
        <v>0.63348516</v>
      </c>
      <c r="J2230" s="2">
        <v>0.58483197</v>
      </c>
      <c r="K2230" s="2">
        <v>1.09843349</v>
      </c>
      <c r="L2230" s="2">
        <v>0.20511339</v>
      </c>
      <c r="M2230" s="2">
        <v>0.67388755</v>
      </c>
      <c r="N2230" s="2">
        <v>4.19827911</v>
      </c>
      <c r="O2230" s="2">
        <v>0.72635762</v>
      </c>
      <c r="P2230" s="2">
        <v>0.0</v>
      </c>
      <c r="Q2230" s="2">
        <v>0.0</v>
      </c>
      <c r="R2230" s="7">
        <v>0.0</v>
      </c>
      <c r="S2230" s="8">
        <v>0.0</v>
      </c>
      <c r="T2230" s="8">
        <v>0.0</v>
      </c>
      <c r="U2230" s="7">
        <v>0.0</v>
      </c>
    </row>
    <row r="2231">
      <c r="A2231" s="1" t="s">
        <v>1279</v>
      </c>
      <c r="B2231" s="2">
        <v>-0.7880309</v>
      </c>
      <c r="C2231" s="2">
        <v>0.70748146</v>
      </c>
      <c r="D2231" s="2">
        <v>-0.543173</v>
      </c>
      <c r="E2231" s="2">
        <v>0.62191816</v>
      </c>
      <c r="F2231" s="2">
        <v>-0.7269673</v>
      </c>
      <c r="G2231" s="2">
        <v>-2.4337997</v>
      </c>
      <c r="H2231" s="2">
        <v>1.60054373</v>
      </c>
      <c r="I2231" s="2">
        <v>1.0106068</v>
      </c>
      <c r="J2231" s="2">
        <v>-1.0614048</v>
      </c>
      <c r="K2231" s="2">
        <v>-1.4646391</v>
      </c>
      <c r="L2231" s="2">
        <v>-1.6539747</v>
      </c>
      <c r="M2231" s="2">
        <v>0.09461182</v>
      </c>
      <c r="N2231" s="2">
        <v>-7.1618894</v>
      </c>
      <c r="O2231" s="2">
        <v>-0.990496</v>
      </c>
      <c r="P2231" s="2">
        <v>0.0</v>
      </c>
      <c r="Q2231" s="2">
        <v>0.0</v>
      </c>
      <c r="R2231" s="7">
        <v>0.0</v>
      </c>
      <c r="S2231" s="8">
        <v>0.0</v>
      </c>
      <c r="T2231" s="8">
        <v>0.0</v>
      </c>
      <c r="U2231" s="10">
        <v>1.0</v>
      </c>
    </row>
    <row r="2232">
      <c r="A2232" s="1" t="s">
        <v>1233</v>
      </c>
      <c r="B2232" s="2">
        <v>-0.8399385</v>
      </c>
      <c r="C2232" s="2">
        <v>0.35103081</v>
      </c>
      <c r="D2232" s="2">
        <v>-1.7915696</v>
      </c>
      <c r="E2232" s="2">
        <v>0.40446773</v>
      </c>
      <c r="F2232" s="2">
        <v>0.51495384</v>
      </c>
      <c r="G2232" s="2">
        <v>0.77816632</v>
      </c>
      <c r="H2232" s="2">
        <v>-0.7889828</v>
      </c>
      <c r="I2232" s="2">
        <v>1.26202122</v>
      </c>
      <c r="J2232" s="2">
        <v>1.49310053</v>
      </c>
      <c r="K2232" s="2">
        <v>0.27126005</v>
      </c>
      <c r="L2232" s="2">
        <v>-0.5370191</v>
      </c>
      <c r="M2232" s="2">
        <v>-0.357468</v>
      </c>
      <c r="N2232" s="2">
        <v>-0.8346704</v>
      </c>
      <c r="O2232" s="2">
        <v>0.04271458</v>
      </c>
      <c r="P2232" s="2">
        <v>0.0</v>
      </c>
      <c r="Q2232" s="2">
        <v>0.0</v>
      </c>
      <c r="R2232" s="7">
        <v>0.0</v>
      </c>
      <c r="S2232" s="8">
        <v>0.0</v>
      </c>
      <c r="T2232" s="8">
        <v>0.0</v>
      </c>
      <c r="U2232" s="7">
        <v>0.0</v>
      </c>
    </row>
    <row r="2233">
      <c r="A2233" s="1" t="s">
        <v>1190</v>
      </c>
      <c r="B2233" s="2">
        <v>-0.8745435</v>
      </c>
      <c r="C2233" s="2">
        <v>-1.2099772</v>
      </c>
      <c r="D2233" s="2">
        <v>-0.245073</v>
      </c>
      <c r="E2233" s="2">
        <v>0.09232115</v>
      </c>
      <c r="F2233" s="2">
        <v>1.585903</v>
      </c>
      <c r="G2233" s="2">
        <v>-0.037504</v>
      </c>
      <c r="H2233" s="2">
        <v>-0.1272677</v>
      </c>
      <c r="I2233" s="2">
        <v>1.51343565</v>
      </c>
      <c r="J2233" s="2">
        <v>1.64069416</v>
      </c>
      <c r="K2233" s="2">
        <v>-0.2297041</v>
      </c>
      <c r="L2233" s="2">
        <v>-0.9726367</v>
      </c>
      <c r="M2233" s="2">
        <v>0.531235</v>
      </c>
      <c r="N2233" s="2">
        <v>-0.5714087</v>
      </c>
      <c r="O2233" s="2">
        <v>0.15257357</v>
      </c>
      <c r="P2233" s="2">
        <v>0.0</v>
      </c>
      <c r="Q2233" s="2">
        <v>0.0</v>
      </c>
      <c r="R2233" s="7">
        <v>0.0</v>
      </c>
      <c r="S2233" s="8">
        <v>0.0</v>
      </c>
      <c r="T2233" s="8">
        <v>0.0</v>
      </c>
      <c r="U2233" s="7">
        <v>0.0</v>
      </c>
    </row>
    <row r="2234">
      <c r="A2234" s="1" t="s">
        <v>1285</v>
      </c>
      <c r="B2234" s="2">
        <v>-0.8767063</v>
      </c>
      <c r="C2234" s="2">
        <v>-1.2407057</v>
      </c>
      <c r="D2234" s="2">
        <v>0.35936176</v>
      </c>
      <c r="E2234" s="2">
        <v>3.1471489</v>
      </c>
      <c r="F2234" s="2">
        <v>1.24870837</v>
      </c>
      <c r="G2234" s="2">
        <v>-0.4770362</v>
      </c>
      <c r="H2234" s="2">
        <v>1.61279771</v>
      </c>
      <c r="I2234" s="2">
        <v>-1.0007086</v>
      </c>
      <c r="J2234" s="2">
        <v>1.11843975</v>
      </c>
      <c r="K2234" s="2">
        <v>-0.6957174</v>
      </c>
      <c r="L2234" s="2">
        <v>1.28596446</v>
      </c>
      <c r="M2234" s="2">
        <v>0.34482822</v>
      </c>
      <c r="N2234" s="2">
        <v>6.37085446</v>
      </c>
      <c r="O2234" s="2">
        <v>0.48610147</v>
      </c>
      <c r="P2234" s="2">
        <v>0.0</v>
      </c>
      <c r="Q2234" s="2">
        <v>0.0</v>
      </c>
      <c r="R2234" s="7">
        <v>0.0</v>
      </c>
      <c r="S2234" s="8">
        <v>0.0</v>
      </c>
      <c r="T2234" s="8">
        <v>0.0</v>
      </c>
      <c r="U2234" s="7">
        <v>0.0</v>
      </c>
    </row>
    <row r="2235">
      <c r="A2235" s="1" t="s">
        <v>1181</v>
      </c>
      <c r="B2235" s="2">
        <v>-0.8853576</v>
      </c>
      <c r="C2235" s="2">
        <v>0.43092492</v>
      </c>
      <c r="D2235" s="2">
        <v>1.62916888</v>
      </c>
      <c r="E2235" s="2">
        <v>-1.1773087</v>
      </c>
      <c r="F2235" s="2">
        <v>1.49329321</v>
      </c>
      <c r="G2235" s="2">
        <v>1.21769851</v>
      </c>
      <c r="H2235" s="2">
        <v>-0.8379987</v>
      </c>
      <c r="I2235" s="2">
        <v>0.50777795</v>
      </c>
      <c r="J2235" s="2">
        <v>0.44859169</v>
      </c>
      <c r="K2235" s="2">
        <v>0.77222425</v>
      </c>
      <c r="L2235" s="2">
        <v>0.67573105</v>
      </c>
      <c r="M2235" s="2">
        <v>0.51484448</v>
      </c>
      <c r="N2235" s="2">
        <v>3.54863026</v>
      </c>
      <c r="O2235" s="2">
        <v>0.70045609</v>
      </c>
      <c r="P2235" s="2">
        <v>0.0</v>
      </c>
      <c r="Q2235" s="2">
        <v>0.0</v>
      </c>
      <c r="R2235" s="7">
        <v>0.0</v>
      </c>
      <c r="S2235" s="8">
        <v>0.0</v>
      </c>
      <c r="T2235" s="8">
        <v>0.0</v>
      </c>
      <c r="U2235" s="7">
        <v>0.0</v>
      </c>
    </row>
    <row r="2236">
      <c r="A2236" s="1" t="s">
        <v>1262</v>
      </c>
      <c r="B2236" s="2">
        <v>-0.8896832</v>
      </c>
      <c r="C2236" s="2">
        <v>-1.2007586</v>
      </c>
      <c r="D2236" s="2">
        <v>2.17760698</v>
      </c>
      <c r="E2236" s="2">
        <v>0.87093397</v>
      </c>
      <c r="F2236" s="2">
        <v>2.33153058</v>
      </c>
      <c r="G2236" s="2">
        <v>0.08505786</v>
      </c>
      <c r="H2236" s="2">
        <v>-0.5071412</v>
      </c>
      <c r="I2236" s="2">
        <v>1.51343565</v>
      </c>
      <c r="J2236" s="2">
        <v>0.67565883</v>
      </c>
      <c r="K2236" s="2">
        <v>0.36446269</v>
      </c>
      <c r="L2236" s="2">
        <v>-0.4008957</v>
      </c>
      <c r="M2236" s="2">
        <v>0.69535584</v>
      </c>
      <c r="N2236" s="2">
        <v>4.41561023</v>
      </c>
      <c r="O2236" s="2">
        <v>0.87872709</v>
      </c>
      <c r="P2236" s="2">
        <v>0.0</v>
      </c>
      <c r="Q2236" s="2">
        <v>0.0</v>
      </c>
      <c r="R2236" s="7">
        <v>0.0</v>
      </c>
      <c r="S2236" s="8">
        <v>0.0</v>
      </c>
      <c r="T2236" s="8">
        <v>0.0</v>
      </c>
      <c r="U2236" s="7">
        <v>0.0</v>
      </c>
    </row>
    <row r="2237">
      <c r="A2237" s="1" t="s">
        <v>1259</v>
      </c>
      <c r="B2237" s="2">
        <v>-0.9134742</v>
      </c>
      <c r="C2237" s="2">
        <v>1.43267415</v>
      </c>
      <c r="D2237" s="2">
        <v>-0.2154277</v>
      </c>
      <c r="E2237" s="2">
        <v>0.64646901</v>
      </c>
      <c r="F2237" s="2">
        <v>0.16826076</v>
      </c>
      <c r="G2237" s="2">
        <v>0.93453835</v>
      </c>
      <c r="H2237" s="2">
        <v>-0.2743155</v>
      </c>
      <c r="I2237" s="2">
        <v>0.63348516</v>
      </c>
      <c r="J2237" s="2">
        <v>-0.2212564</v>
      </c>
      <c r="K2237" s="2">
        <v>-0.2297041</v>
      </c>
      <c r="L2237" s="2">
        <v>0.18436697</v>
      </c>
      <c r="M2237" s="2">
        <v>-0.1416618</v>
      </c>
      <c r="N2237" s="2">
        <v>1.14134495</v>
      </c>
      <c r="O2237" s="2">
        <v>0.10102815</v>
      </c>
      <c r="P2237" s="2">
        <v>0.0</v>
      </c>
      <c r="Q2237" s="2">
        <v>0.0</v>
      </c>
      <c r="R2237" s="7">
        <v>0.0</v>
      </c>
      <c r="S2237" s="8">
        <v>0.0</v>
      </c>
      <c r="T2237" s="8">
        <v>0.0</v>
      </c>
      <c r="U2237" s="10">
        <v>1.0</v>
      </c>
    </row>
    <row r="2238">
      <c r="A2238" s="1" t="s">
        <v>1182</v>
      </c>
      <c r="B2238" s="2">
        <v>-0.9394279</v>
      </c>
      <c r="C2238" s="2">
        <v>-1.3144541</v>
      </c>
      <c r="D2238" s="2">
        <v>-0.1231979</v>
      </c>
      <c r="E2238" s="2">
        <v>1.16905148</v>
      </c>
      <c r="F2238" s="2">
        <v>-0.0478288</v>
      </c>
      <c r="G2238" s="2">
        <v>0.32595532</v>
      </c>
      <c r="H2238" s="2">
        <v>-0.1517757</v>
      </c>
      <c r="I2238" s="2">
        <v>0.75919238</v>
      </c>
      <c r="J2238" s="2">
        <v>0.64159876</v>
      </c>
      <c r="K2238" s="2">
        <v>0.18970774</v>
      </c>
      <c r="L2238" s="2">
        <v>-1.2110302</v>
      </c>
      <c r="M2238" s="2">
        <v>-0.3930606</v>
      </c>
      <c r="N2238" s="2">
        <v>-3.1309159</v>
      </c>
      <c r="O2238" s="2">
        <v>-0.6404863</v>
      </c>
      <c r="P2238" s="2">
        <v>0.0</v>
      </c>
      <c r="Q2238" s="2">
        <v>0.0</v>
      </c>
      <c r="R2238" s="7">
        <v>0.0</v>
      </c>
      <c r="S2238" s="8">
        <v>0.0</v>
      </c>
      <c r="T2238" s="8">
        <v>0.0</v>
      </c>
      <c r="U2238" s="7">
        <v>0.0</v>
      </c>
    </row>
    <row r="2239">
      <c r="A2239" s="1" t="s">
        <v>1187</v>
      </c>
      <c r="B2239" s="2">
        <v>-0.9545676</v>
      </c>
      <c r="C2239" s="2">
        <v>-0.0484397</v>
      </c>
      <c r="D2239" s="2">
        <v>0.28030762</v>
      </c>
      <c r="E2239" s="2">
        <v>1.76177925</v>
      </c>
      <c r="F2239" s="2">
        <v>0.84265003</v>
      </c>
      <c r="G2239" s="2">
        <v>-0.0882192</v>
      </c>
      <c r="H2239" s="2">
        <v>0.03203403</v>
      </c>
      <c r="I2239" s="2">
        <v>-0.8750014</v>
      </c>
      <c r="J2239" s="2">
        <v>0.08528427</v>
      </c>
      <c r="K2239" s="2">
        <v>-0.1015505</v>
      </c>
      <c r="L2239" s="2">
        <v>0.58709878</v>
      </c>
      <c r="M2239" s="2">
        <v>0.74516978</v>
      </c>
      <c r="N2239" s="2">
        <v>2.30268219</v>
      </c>
      <c r="O2239" s="2">
        <v>0.34648606</v>
      </c>
      <c r="P2239" s="2">
        <v>0.0</v>
      </c>
      <c r="Q2239" s="2">
        <v>0.0</v>
      </c>
      <c r="R2239" s="7">
        <v>0.0</v>
      </c>
      <c r="S2239" s="8">
        <v>0.0</v>
      </c>
      <c r="T2239" s="8">
        <v>0.0</v>
      </c>
      <c r="U2239" s="7">
        <v>0.0</v>
      </c>
    </row>
    <row r="2240">
      <c r="A2240" s="1" t="s">
        <v>1268</v>
      </c>
      <c r="B2240" s="2">
        <v>-0.9653817</v>
      </c>
      <c r="C2240" s="2">
        <v>-1.4926794</v>
      </c>
      <c r="D2240" s="2">
        <v>0.35277391</v>
      </c>
      <c r="E2240" s="2">
        <v>-2.7906506</v>
      </c>
      <c r="F2240" s="2">
        <v>-0.2116769</v>
      </c>
      <c r="G2240" s="2">
        <v>-0.9926413</v>
      </c>
      <c r="H2240" s="2">
        <v>0.87755879</v>
      </c>
      <c r="I2240" s="2">
        <v>0.38207074</v>
      </c>
      <c r="J2240" s="2">
        <v>-0.3915567</v>
      </c>
      <c r="K2240" s="2">
        <v>-1.4063875</v>
      </c>
      <c r="L2240" s="2">
        <v>-0.3119329</v>
      </c>
      <c r="M2240" s="2">
        <v>-1.5422803</v>
      </c>
      <c r="N2240" s="2">
        <v>-11.648115</v>
      </c>
      <c r="O2240" s="2">
        <v>-1.7974329</v>
      </c>
      <c r="P2240" s="2">
        <v>0.0</v>
      </c>
      <c r="Q2240" s="2">
        <v>0.0</v>
      </c>
      <c r="R2240" s="7">
        <v>0.0</v>
      </c>
      <c r="S2240" s="8">
        <v>0.0</v>
      </c>
      <c r="T2240" s="8">
        <v>0.0</v>
      </c>
      <c r="U2240" s="7">
        <v>0.0</v>
      </c>
    </row>
    <row r="2241">
      <c r="A2241" s="1" t="s">
        <v>1308</v>
      </c>
      <c r="B2241" s="2">
        <v>-1.1319185</v>
      </c>
      <c r="C2241" s="2">
        <v>-0.4755659</v>
      </c>
      <c r="D2241" s="2">
        <v>-1.2414846</v>
      </c>
      <c r="E2241" s="2">
        <v>-0.479363</v>
      </c>
      <c r="F2241" s="2">
        <v>-0.0430795</v>
      </c>
      <c r="G2241" s="2">
        <v>-3.4776886</v>
      </c>
      <c r="H2241" s="2">
        <v>3.03425962</v>
      </c>
      <c r="I2241" s="2">
        <v>-1.3778302</v>
      </c>
      <c r="J2241" s="2">
        <v>-3.5250832</v>
      </c>
      <c r="K2241" s="2">
        <v>-1.7675477</v>
      </c>
      <c r="L2241" s="2">
        <v>-0.1572938</v>
      </c>
      <c r="M2241" s="2">
        <v>-0.1272146</v>
      </c>
      <c r="N2241" s="2">
        <v>-12.864663</v>
      </c>
      <c r="O2241" s="2">
        <v>-1.3668172</v>
      </c>
      <c r="P2241" s="2">
        <v>0.0</v>
      </c>
      <c r="Q2241" s="2">
        <v>0.0</v>
      </c>
      <c r="R2241" s="7">
        <v>0.0</v>
      </c>
      <c r="S2241" s="8">
        <v>0.0</v>
      </c>
      <c r="T2241" s="8">
        <v>0.0</v>
      </c>
      <c r="U2241" s="7">
        <v>0.0</v>
      </c>
    </row>
    <row r="2242">
      <c r="A2242" s="1" t="s">
        <v>1192</v>
      </c>
      <c r="B2242" s="2">
        <v>-1.1340813</v>
      </c>
      <c r="C2242" s="2">
        <v>0.04067293</v>
      </c>
      <c r="D2242" s="2">
        <v>-0.796805</v>
      </c>
      <c r="E2242" s="2">
        <v>0.15194466</v>
      </c>
      <c r="F2242" s="2">
        <v>-0.2306737</v>
      </c>
      <c r="G2242" s="2">
        <v>-0.0290515</v>
      </c>
      <c r="H2242" s="2">
        <v>-0.0292359</v>
      </c>
      <c r="I2242" s="2">
        <v>0.0049491</v>
      </c>
      <c r="J2242" s="2">
        <v>0.47129841</v>
      </c>
      <c r="K2242" s="2">
        <v>-0.684067</v>
      </c>
      <c r="L2242" s="2">
        <v>0.17018865</v>
      </c>
      <c r="M2242" s="2">
        <v>-0.780567</v>
      </c>
      <c r="N2242" s="2">
        <v>-4.3003886</v>
      </c>
      <c r="O2242" s="2">
        <v>-0.7865225</v>
      </c>
      <c r="P2242" s="2">
        <v>0.0</v>
      </c>
      <c r="Q2242" s="2">
        <v>0.0</v>
      </c>
      <c r="R2242" s="7">
        <v>0.0</v>
      </c>
      <c r="S2242" s="8">
        <v>0.0</v>
      </c>
      <c r="T2242" s="8">
        <v>0.0</v>
      </c>
      <c r="U2242" s="7">
        <v>0.0</v>
      </c>
    </row>
    <row r="2243">
      <c r="A2243" s="1" t="s">
        <v>1184</v>
      </c>
      <c r="B2243" s="2">
        <v>-1.1427325</v>
      </c>
      <c r="C2243" s="2">
        <v>-0.2604664</v>
      </c>
      <c r="D2243" s="2">
        <v>-0.4690598</v>
      </c>
      <c r="E2243" s="2">
        <v>1.0077173</v>
      </c>
      <c r="F2243" s="2">
        <v>-0.3992711</v>
      </c>
      <c r="G2243" s="2">
        <v>-1.6350345</v>
      </c>
      <c r="H2243" s="2">
        <v>1.11038445</v>
      </c>
      <c r="I2243" s="2">
        <v>-1.1264158</v>
      </c>
      <c r="J2243" s="2">
        <v>-0.9365178</v>
      </c>
      <c r="K2243" s="2">
        <v>-0.3578578</v>
      </c>
      <c r="L2243" s="2">
        <v>-0.1572938</v>
      </c>
      <c r="M2243" s="2">
        <v>-0.474626</v>
      </c>
      <c r="N2243" s="2">
        <v>-6.2087076</v>
      </c>
      <c r="O2243" s="2">
        <v>-0.9319811</v>
      </c>
      <c r="P2243" s="2">
        <v>0.0</v>
      </c>
      <c r="Q2243" s="2">
        <v>0.0</v>
      </c>
      <c r="R2243" s="7">
        <v>0.0</v>
      </c>
      <c r="S2243" s="8">
        <v>0.0</v>
      </c>
      <c r="T2243" s="8">
        <v>0.0</v>
      </c>
      <c r="U2243" s="7">
        <v>0.0</v>
      </c>
    </row>
    <row r="2244">
      <c r="A2244" s="1" t="s">
        <v>1203</v>
      </c>
      <c r="B2244" s="2">
        <v>-1.149221</v>
      </c>
      <c r="C2244" s="2">
        <v>1.11002486</v>
      </c>
      <c r="D2244" s="2">
        <v>-1.523115</v>
      </c>
      <c r="E2244" s="2">
        <v>1.467169</v>
      </c>
      <c r="F2244" s="2">
        <v>0.19675608</v>
      </c>
      <c r="G2244" s="2">
        <v>-0.4389997</v>
      </c>
      <c r="H2244" s="2">
        <v>0.33838358</v>
      </c>
      <c r="I2244" s="2">
        <v>-0.623587</v>
      </c>
      <c r="J2244" s="2">
        <v>0.00581077</v>
      </c>
      <c r="K2244" s="2">
        <v>0.02660312</v>
      </c>
      <c r="L2244" s="2">
        <v>-0.1572938</v>
      </c>
      <c r="M2244" s="2">
        <v>-0.0288587</v>
      </c>
      <c r="N2244" s="2">
        <v>-1.9238685</v>
      </c>
      <c r="O2244" s="2">
        <v>-0.1641134</v>
      </c>
      <c r="P2244" s="2">
        <v>0.0</v>
      </c>
      <c r="Q2244" s="2">
        <v>0.0</v>
      </c>
      <c r="R2244" s="7">
        <v>0.0</v>
      </c>
      <c r="S2244" s="8">
        <v>0.0</v>
      </c>
      <c r="T2244" s="8">
        <v>0.0</v>
      </c>
      <c r="U2244" s="7">
        <v>0.0</v>
      </c>
    </row>
    <row r="2245">
      <c r="A2245" s="1" t="s">
        <v>1250</v>
      </c>
      <c r="B2245" s="2">
        <v>-1.1708491</v>
      </c>
      <c r="C2245" s="2">
        <v>-2.4759915</v>
      </c>
      <c r="D2245" s="2">
        <v>-0.5316443</v>
      </c>
      <c r="E2245" s="2">
        <v>0.19403184</v>
      </c>
      <c r="F2245" s="2">
        <v>-0.2734167</v>
      </c>
      <c r="G2245" s="2">
        <v>-0.9081158</v>
      </c>
      <c r="H2245" s="2">
        <v>0.95108268</v>
      </c>
      <c r="I2245" s="2">
        <v>0.38207074</v>
      </c>
      <c r="J2245" s="2">
        <v>0.00581077</v>
      </c>
      <c r="K2245" s="2">
        <v>-1.3131849</v>
      </c>
      <c r="L2245" s="2">
        <v>0.36270993</v>
      </c>
      <c r="M2245" s="2">
        <v>-1.0643016</v>
      </c>
      <c r="N2245" s="2">
        <v>-7.1383458</v>
      </c>
      <c r="O2245" s="2">
        <v>-1.2536131</v>
      </c>
      <c r="P2245" s="2">
        <v>0.0</v>
      </c>
      <c r="Q2245" s="2">
        <v>0.0</v>
      </c>
      <c r="R2245" s="7">
        <v>0.0</v>
      </c>
      <c r="S2245" s="8">
        <v>0.0</v>
      </c>
      <c r="T2245" s="8">
        <v>0.0</v>
      </c>
      <c r="U2245" s="7">
        <v>0.0</v>
      </c>
    </row>
    <row r="2246">
      <c r="A2246" s="1" t="s">
        <v>1194</v>
      </c>
      <c r="B2246" s="2">
        <v>-1.2270823</v>
      </c>
      <c r="C2246" s="2">
        <v>0.33566656</v>
      </c>
      <c r="D2246" s="2">
        <v>-0.5234095</v>
      </c>
      <c r="E2246" s="2">
        <v>-1.2053669</v>
      </c>
      <c r="F2246" s="2">
        <v>0.22762601</v>
      </c>
      <c r="G2246" s="2">
        <v>0.4738748</v>
      </c>
      <c r="H2246" s="2">
        <v>0.43641544</v>
      </c>
      <c r="I2246" s="2">
        <v>-0.2464653</v>
      </c>
      <c r="J2246" s="2">
        <v>0.92543268</v>
      </c>
      <c r="K2246" s="2">
        <v>-1.0335769</v>
      </c>
      <c r="L2246" s="2">
        <v>-1.2743103</v>
      </c>
      <c r="M2246" s="2">
        <v>-2.031609</v>
      </c>
      <c r="N2246" s="2">
        <v>-8.8604219</v>
      </c>
      <c r="O2246" s="2">
        <v>-1.7029474</v>
      </c>
      <c r="P2246" s="2">
        <v>0.0</v>
      </c>
      <c r="Q2246" s="2">
        <v>0.0</v>
      </c>
      <c r="R2246" s="7">
        <v>0.0</v>
      </c>
      <c r="S2246" s="8">
        <v>0.0</v>
      </c>
      <c r="T2246" s="8">
        <v>0.0</v>
      </c>
      <c r="U2246" s="7">
        <v>0.0</v>
      </c>
    </row>
    <row r="2247">
      <c r="A2247" s="1" t="s">
        <v>1195</v>
      </c>
      <c r="B2247" s="2">
        <v>-1.2487105</v>
      </c>
      <c r="C2247" s="2">
        <v>-0.7091026</v>
      </c>
      <c r="D2247" s="2">
        <v>0.31983469</v>
      </c>
      <c r="E2247" s="2">
        <v>-1.4473681</v>
      </c>
      <c r="F2247" s="2">
        <v>-1.1330256</v>
      </c>
      <c r="G2247" s="2">
        <v>-1.4448523</v>
      </c>
      <c r="H2247" s="2">
        <v>1.53927382</v>
      </c>
      <c r="I2247" s="2">
        <v>-1.1264158</v>
      </c>
      <c r="J2247" s="2">
        <v>0.32370477</v>
      </c>
      <c r="K2247" s="2">
        <v>-1.9656033</v>
      </c>
      <c r="L2247" s="2">
        <v>0.41166117</v>
      </c>
      <c r="M2247" s="2">
        <v>-0.8659187</v>
      </c>
      <c r="N2247" s="2">
        <v>-9.531611</v>
      </c>
      <c r="O2247" s="2">
        <v>-1.9711313</v>
      </c>
      <c r="P2247" s="2">
        <v>0.0</v>
      </c>
      <c r="Q2247" s="2">
        <v>0.0</v>
      </c>
      <c r="R2247" s="7">
        <v>0.0</v>
      </c>
      <c r="S2247" s="8">
        <v>0.0</v>
      </c>
      <c r="T2247" s="8">
        <v>0.0</v>
      </c>
      <c r="U2247" s="7">
        <v>0.0</v>
      </c>
    </row>
    <row r="2248">
      <c r="A2248" s="1" t="s">
        <v>1199</v>
      </c>
      <c r="B2248" s="2">
        <v>-1.324409</v>
      </c>
      <c r="C2248" s="2">
        <v>0.59071314</v>
      </c>
      <c r="D2248" s="2">
        <v>1.20260592</v>
      </c>
      <c r="E2248" s="2">
        <v>0.48864209</v>
      </c>
      <c r="F2248" s="2">
        <v>0.72866875</v>
      </c>
      <c r="G2248" s="2">
        <v>0.46119599</v>
      </c>
      <c r="H2248" s="2">
        <v>0.63247915</v>
      </c>
      <c r="I2248" s="2">
        <v>-0.8750014</v>
      </c>
      <c r="J2248" s="2">
        <v>-0.0963694</v>
      </c>
      <c r="K2248" s="2">
        <v>-1.0568776</v>
      </c>
      <c r="L2248" s="2">
        <v>0.73166891</v>
      </c>
      <c r="M2248" s="2">
        <v>0.45311541</v>
      </c>
      <c r="N2248" s="2">
        <v>0.92580849</v>
      </c>
      <c r="O2248" s="2">
        <v>-0.1941716</v>
      </c>
      <c r="P2248" s="2">
        <v>0.0</v>
      </c>
      <c r="Q2248" s="2">
        <v>0.0</v>
      </c>
      <c r="R2248" s="7">
        <v>0.0</v>
      </c>
      <c r="S2248" s="8">
        <v>0.0</v>
      </c>
      <c r="T2248" s="8">
        <v>0.0</v>
      </c>
      <c r="U2248" s="7">
        <v>0.0</v>
      </c>
    </row>
    <row r="2249">
      <c r="A2249" s="1" t="s">
        <v>1204</v>
      </c>
      <c r="B2249" s="2">
        <v>-1.3568512</v>
      </c>
      <c r="C2249" s="2">
        <v>0.71670001</v>
      </c>
      <c r="D2249" s="2">
        <v>-1.5725238</v>
      </c>
      <c r="E2249" s="2">
        <v>-0.2724344</v>
      </c>
      <c r="F2249" s="2">
        <v>-0.0335811</v>
      </c>
      <c r="G2249" s="2">
        <v>-0.4220947</v>
      </c>
      <c r="H2249" s="2">
        <v>0.42416146</v>
      </c>
      <c r="I2249" s="2">
        <v>0.75919238</v>
      </c>
      <c r="J2249" s="2">
        <v>0.2101712</v>
      </c>
      <c r="K2249" s="2">
        <v>-0.2996061</v>
      </c>
      <c r="L2249" s="2">
        <v>0.06462064</v>
      </c>
      <c r="M2249" s="2">
        <v>-0.3689412</v>
      </c>
      <c r="N2249" s="2">
        <v>-4.2580602</v>
      </c>
      <c r="O2249" s="2">
        <v>-0.4507376</v>
      </c>
      <c r="P2249" s="2">
        <v>0.0</v>
      </c>
      <c r="Q2249" s="2">
        <v>0.0</v>
      </c>
      <c r="R2249" s="7">
        <v>0.0</v>
      </c>
      <c r="S2249" s="8">
        <v>0.0</v>
      </c>
      <c r="T2249" s="8">
        <v>0.0</v>
      </c>
      <c r="U2249" s="7">
        <v>0.0</v>
      </c>
    </row>
    <row r="2250">
      <c r="A2250" s="1" t="s">
        <v>1206</v>
      </c>
      <c r="B2250" s="2">
        <v>-1.41741</v>
      </c>
      <c r="C2250" s="2">
        <v>-2.9215548</v>
      </c>
      <c r="D2250" s="2">
        <v>-1.3798293</v>
      </c>
      <c r="E2250" s="2">
        <v>-1.3140921</v>
      </c>
      <c r="F2250" s="2">
        <v>-1.6031984</v>
      </c>
      <c r="G2250" s="2">
        <v>-2.6324344</v>
      </c>
      <c r="H2250" s="2">
        <v>2.75241804</v>
      </c>
      <c r="I2250" s="2">
        <v>-1.8806591</v>
      </c>
      <c r="J2250" s="2">
        <v>-0.7208041</v>
      </c>
      <c r="K2250" s="2">
        <v>-2.4549172</v>
      </c>
      <c r="L2250" s="2">
        <v>-1.8864265</v>
      </c>
      <c r="M2250" s="2">
        <v>-2.0803914</v>
      </c>
      <c r="N2250" s="2">
        <v>-22.208887</v>
      </c>
      <c r="O2250" s="2">
        <v>-3.7498858</v>
      </c>
      <c r="P2250" s="2">
        <v>0.0</v>
      </c>
      <c r="Q2250" s="2">
        <v>0.0</v>
      </c>
      <c r="R2250" s="7">
        <v>0.0</v>
      </c>
      <c r="S2250" s="8">
        <v>0.0</v>
      </c>
      <c r="T2250" s="8">
        <v>0.0</v>
      </c>
      <c r="U2250" s="7">
        <v>0.0</v>
      </c>
    </row>
    <row r="2251">
      <c r="A2251" s="1" t="s">
        <v>1198</v>
      </c>
      <c r="B2251" s="2">
        <v>-1.5277136</v>
      </c>
      <c r="C2251" s="2">
        <v>-0.1068239</v>
      </c>
      <c r="D2251" s="2">
        <v>-1.2036045</v>
      </c>
      <c r="E2251" s="2">
        <v>-0.6933062</v>
      </c>
      <c r="F2251" s="2">
        <v>0.86402153</v>
      </c>
      <c r="G2251" s="2">
        <v>-0.6038243</v>
      </c>
      <c r="H2251" s="2">
        <v>0.98784463</v>
      </c>
      <c r="I2251" s="2">
        <v>-0.4978797</v>
      </c>
      <c r="J2251" s="2">
        <v>0.7097189</v>
      </c>
      <c r="K2251" s="2">
        <v>-1.3248352</v>
      </c>
      <c r="L2251" s="2">
        <v>-0.1320996</v>
      </c>
      <c r="M2251" s="2">
        <v>-1.2835065</v>
      </c>
      <c r="N2251" s="2">
        <v>-7.5823314</v>
      </c>
      <c r="O2251" s="2">
        <v>-1.1762275</v>
      </c>
      <c r="P2251" s="2">
        <v>0.0</v>
      </c>
      <c r="Q2251" s="2">
        <v>0.0</v>
      </c>
      <c r="R2251" s="7">
        <v>0.0</v>
      </c>
      <c r="S2251" s="8">
        <v>0.0</v>
      </c>
      <c r="T2251" s="8">
        <v>0.0</v>
      </c>
      <c r="U2251" s="7">
        <v>0.0</v>
      </c>
    </row>
    <row r="2252">
      <c r="A2252" s="1" t="s">
        <v>1271</v>
      </c>
      <c r="B2252" s="2">
        <v>-1.5731327</v>
      </c>
      <c r="C2252" s="2">
        <v>-1.440441</v>
      </c>
      <c r="D2252" s="2">
        <v>0.24078055</v>
      </c>
      <c r="E2252" s="2">
        <v>-0.1637092</v>
      </c>
      <c r="F2252" s="2">
        <v>-0.2235499</v>
      </c>
      <c r="G2252" s="2">
        <v>-0.0079201</v>
      </c>
      <c r="H2252" s="2">
        <v>1.31870214</v>
      </c>
      <c r="I2252" s="2">
        <v>-1.0007086</v>
      </c>
      <c r="J2252" s="2">
        <v>2.00400158</v>
      </c>
      <c r="K2252" s="2">
        <v>-1.7675477</v>
      </c>
      <c r="L2252" s="2">
        <v>0.20724099</v>
      </c>
      <c r="M2252" s="2">
        <v>-0.6910237</v>
      </c>
      <c r="N2252" s="2">
        <v>-5.3316202</v>
      </c>
      <c r="O2252" s="2">
        <v>-1.6371048</v>
      </c>
      <c r="P2252" s="2">
        <v>0.0</v>
      </c>
      <c r="Q2252" s="2">
        <v>0.0</v>
      </c>
      <c r="R2252" s="7">
        <v>0.0</v>
      </c>
      <c r="S2252" s="8">
        <v>0.0</v>
      </c>
      <c r="T2252" s="8">
        <v>0.0</v>
      </c>
      <c r="U2252" s="7">
        <v>0.0</v>
      </c>
    </row>
    <row r="2253">
      <c r="A2253" s="1" t="s">
        <v>1201</v>
      </c>
      <c r="B2253" s="2">
        <v>-1.8759267</v>
      </c>
      <c r="C2253" s="2">
        <v>-0.6783741</v>
      </c>
      <c r="D2253" s="2">
        <v>-0.7951581</v>
      </c>
      <c r="E2253" s="2">
        <v>1.45664721</v>
      </c>
      <c r="F2253" s="2">
        <v>1.55503307</v>
      </c>
      <c r="G2253" s="2">
        <v>-0.0882192</v>
      </c>
      <c r="H2253" s="2">
        <v>0.50993933</v>
      </c>
      <c r="I2253" s="2">
        <v>-0.1207581</v>
      </c>
      <c r="J2253" s="2">
        <v>-1.1295249</v>
      </c>
      <c r="K2253" s="2">
        <v>-0.6025147</v>
      </c>
      <c r="L2253" s="2">
        <v>0.21401894</v>
      </c>
      <c r="M2253" s="2">
        <v>-0.675668</v>
      </c>
      <c r="N2253" s="2">
        <v>-4.1020528</v>
      </c>
      <c r="O2253" s="2">
        <v>-0.3236092</v>
      </c>
      <c r="P2253" s="2">
        <v>0.0</v>
      </c>
      <c r="Q2253" s="2">
        <v>0.0</v>
      </c>
      <c r="R2253" s="7">
        <v>0.0</v>
      </c>
      <c r="S2253" s="8">
        <v>0.0</v>
      </c>
      <c r="T2253" s="8">
        <v>0.0</v>
      </c>
      <c r="U2253" s="7">
        <v>0.0</v>
      </c>
    </row>
    <row r="2254">
      <c r="A2254" s="1" t="s">
        <v>1205</v>
      </c>
      <c r="B2254" s="2">
        <v>-2.2479309</v>
      </c>
      <c r="C2254" s="2">
        <v>1.34663433</v>
      </c>
      <c r="D2254" s="2">
        <v>-0.3027167</v>
      </c>
      <c r="E2254" s="2">
        <v>-0.465334</v>
      </c>
      <c r="F2254" s="2">
        <v>0.79278322</v>
      </c>
      <c r="G2254" s="2">
        <v>-0.1600659</v>
      </c>
      <c r="H2254" s="2">
        <v>0.5957172</v>
      </c>
      <c r="I2254" s="2">
        <v>0.13065631</v>
      </c>
      <c r="J2254" s="2">
        <v>0.1306977</v>
      </c>
      <c r="K2254" s="2">
        <v>-1.0918286</v>
      </c>
      <c r="L2254" s="2">
        <v>0.53682589</v>
      </c>
      <c r="M2254" s="2">
        <v>0.6489563</v>
      </c>
      <c r="N2254" s="2">
        <v>-3.1533423</v>
      </c>
      <c r="O2254" s="2">
        <v>-0.3650952</v>
      </c>
      <c r="P2254" s="2">
        <v>0.0</v>
      </c>
      <c r="Q2254" s="2">
        <v>0.0</v>
      </c>
      <c r="R2254" s="7">
        <v>0.0</v>
      </c>
      <c r="S2254" s="8">
        <v>0.0</v>
      </c>
      <c r="T2254" s="8">
        <v>0.0</v>
      </c>
      <c r="U2254" s="7">
        <v>0.0</v>
      </c>
    </row>
    <row r="2255">
      <c r="A2255" s="1" t="s">
        <v>1209</v>
      </c>
      <c r="B2255" s="2">
        <v>-2.9140778</v>
      </c>
      <c r="C2255" s="2">
        <v>-0.515513</v>
      </c>
      <c r="D2255" s="2">
        <v>-1.0784354</v>
      </c>
      <c r="E2255" s="2">
        <v>-4.2146002</v>
      </c>
      <c r="F2255" s="2">
        <v>1.0919841</v>
      </c>
      <c r="G2255" s="2">
        <v>-2.9282734</v>
      </c>
      <c r="H2255" s="2">
        <v>2.62987822</v>
      </c>
      <c r="I2255" s="2">
        <v>-2.5091951</v>
      </c>
      <c r="J2255" s="2">
        <v>-1.3338853</v>
      </c>
      <c r="K2255" s="2">
        <v>-2.3151133</v>
      </c>
      <c r="L2255" s="2">
        <v>-0.8640936</v>
      </c>
      <c r="M2255" s="2">
        <v>-3.4927518</v>
      </c>
      <c r="N2255" s="2">
        <v>-25.786587</v>
      </c>
      <c r="O2255" s="2">
        <v>-3.601287</v>
      </c>
      <c r="P2255" s="2">
        <v>0.0</v>
      </c>
      <c r="Q2255" s="2">
        <v>0.0</v>
      </c>
      <c r="R2255" s="7">
        <v>0.0</v>
      </c>
      <c r="S2255" s="8">
        <v>0.0</v>
      </c>
      <c r="T2255" s="8">
        <v>0.0</v>
      </c>
      <c r="U2255" s="7">
        <v>0.0</v>
      </c>
    </row>
    <row r="2256">
      <c r="A2256" s="1" t="s">
        <v>1210</v>
      </c>
      <c r="B2256" s="2">
        <v>-3.2795935</v>
      </c>
      <c r="C2256" s="2">
        <v>-1.5664278</v>
      </c>
      <c r="D2256" s="2">
        <v>-2.1044923</v>
      </c>
      <c r="E2256" s="2">
        <v>-0.837104</v>
      </c>
      <c r="F2256" s="2">
        <v>0.48883313</v>
      </c>
      <c r="G2256" s="2">
        <v>-2.704281</v>
      </c>
      <c r="H2256" s="2">
        <v>2.55635433</v>
      </c>
      <c r="I2256" s="2">
        <v>-1.6292447</v>
      </c>
      <c r="J2256" s="2">
        <v>0.23287791</v>
      </c>
      <c r="K2256" s="2">
        <v>-2.7112245</v>
      </c>
      <c r="L2256" s="2">
        <v>-5.2911033</v>
      </c>
      <c r="M2256" s="2">
        <v>-2.6311449</v>
      </c>
      <c r="N2256" s="2">
        <v>-30.105596</v>
      </c>
      <c r="O2256" s="2">
        <v>-4.6364564</v>
      </c>
      <c r="P2256" s="2">
        <v>0.0</v>
      </c>
      <c r="Q2256" s="2">
        <v>0.0</v>
      </c>
      <c r="R2256" s="7">
        <v>0.0</v>
      </c>
      <c r="S2256" s="8">
        <v>0.0</v>
      </c>
      <c r="T2256" s="8">
        <v>0.0</v>
      </c>
      <c r="U2256" s="7">
        <v>0.0</v>
      </c>
    </row>
    <row r="2257">
      <c r="A2257" s="1" t="s">
        <v>1067</v>
      </c>
      <c r="B2257" s="2">
        <v>2.39940108</v>
      </c>
      <c r="C2257" s="2">
        <v>0.12790421</v>
      </c>
      <c r="D2257" s="2">
        <v>-0.2218837</v>
      </c>
      <c r="E2257" s="2">
        <v>1.51292889</v>
      </c>
      <c r="F2257" s="2">
        <v>0.84439878</v>
      </c>
      <c r="G2257" s="2">
        <v>1.39124594</v>
      </c>
      <c r="H2257" s="2">
        <v>-2.0332274</v>
      </c>
      <c r="I2257" s="2">
        <v>0.86843226</v>
      </c>
      <c r="J2257" s="2">
        <v>0.62741663</v>
      </c>
      <c r="K2257" s="2">
        <v>2.15339723</v>
      </c>
      <c r="L2257" s="2">
        <v>0.9717647</v>
      </c>
      <c r="M2257" s="2">
        <v>1.88027046</v>
      </c>
      <c r="N2257" s="2">
        <v>11.0360732</v>
      </c>
      <c r="O2257" s="2">
        <v>2.86352283</v>
      </c>
      <c r="P2257" s="2">
        <v>0.0</v>
      </c>
      <c r="Q2257" s="2">
        <v>0.0</v>
      </c>
      <c r="R2257" s="8">
        <v>0.0</v>
      </c>
      <c r="S2257" s="8">
        <v>0.0</v>
      </c>
      <c r="T2257" s="8">
        <v>0.0</v>
      </c>
      <c r="U2257" s="9">
        <v>1.0</v>
      </c>
    </row>
    <row r="2258">
      <c r="A2258" s="1" t="s">
        <v>1070</v>
      </c>
      <c r="B2258" s="2">
        <v>2.22016943</v>
      </c>
      <c r="C2258" s="2">
        <v>0.31284991</v>
      </c>
      <c r="D2258" s="2">
        <v>1.15779532</v>
      </c>
      <c r="E2258" s="2">
        <v>0.50914843</v>
      </c>
      <c r="F2258" s="2">
        <v>0.92042876</v>
      </c>
      <c r="G2258" s="2">
        <v>2.68555811</v>
      </c>
      <c r="H2258" s="2">
        <v>-2.606284</v>
      </c>
      <c r="I2258" s="2">
        <v>-0.1820116</v>
      </c>
      <c r="J2258" s="2">
        <v>1.60689892</v>
      </c>
      <c r="K2258" s="2">
        <v>1.73250234</v>
      </c>
      <c r="L2258" s="2">
        <v>0.95190451</v>
      </c>
      <c r="M2258" s="2">
        <v>1.80318773</v>
      </c>
      <c r="N2258" s="2">
        <v>13.5336069</v>
      </c>
      <c r="O2258" s="2">
        <v>2.37153834</v>
      </c>
      <c r="P2258" s="2">
        <v>0.0</v>
      </c>
      <c r="Q2258" s="2">
        <v>0.0</v>
      </c>
      <c r="R2258" s="8">
        <v>0.0</v>
      </c>
      <c r="S2258" s="8">
        <v>0.0</v>
      </c>
      <c r="T2258" s="8">
        <v>0.0</v>
      </c>
      <c r="U2258" s="8">
        <v>0.0</v>
      </c>
    </row>
    <row r="2259">
      <c r="A2259" s="1" t="s">
        <v>1071</v>
      </c>
      <c r="B2259" s="2">
        <v>1.7698499</v>
      </c>
      <c r="C2259" s="2">
        <v>0.91461353</v>
      </c>
      <c r="D2259" s="2">
        <v>0.91212135</v>
      </c>
      <c r="E2259" s="2">
        <v>0.8403277</v>
      </c>
      <c r="F2259" s="2">
        <v>-1.5281838</v>
      </c>
      <c r="G2259" s="2">
        <v>0.25925674</v>
      </c>
      <c r="H2259" s="2">
        <v>-1.0241493</v>
      </c>
      <c r="I2259" s="2">
        <v>1.91887617</v>
      </c>
      <c r="J2259" s="2">
        <v>-0.5759473</v>
      </c>
      <c r="K2259" s="2">
        <v>0.87933701</v>
      </c>
      <c r="L2259" s="2">
        <v>0.05984429</v>
      </c>
      <c r="M2259" s="2">
        <v>1.13696854</v>
      </c>
      <c r="N2259" s="2">
        <v>5.42297051</v>
      </c>
      <c r="O2259" s="2">
        <v>1.19164029</v>
      </c>
      <c r="P2259" s="2">
        <v>0.0</v>
      </c>
      <c r="Q2259" s="2">
        <v>0.0</v>
      </c>
      <c r="R2259" s="8">
        <v>0.0</v>
      </c>
      <c r="S2259" s="9">
        <v>1.0</v>
      </c>
      <c r="T2259" s="9">
        <v>1.0</v>
      </c>
      <c r="U2259" s="9">
        <v>1.0</v>
      </c>
    </row>
    <row r="2260">
      <c r="A2260" s="1" t="s">
        <v>1072</v>
      </c>
      <c r="B2260" s="2">
        <v>1.76536911</v>
      </c>
      <c r="C2260" s="2">
        <v>0.56956558</v>
      </c>
      <c r="D2260" s="2">
        <v>0.94628793</v>
      </c>
      <c r="E2260" s="2">
        <v>-0.2010092</v>
      </c>
      <c r="F2260" s="2">
        <v>-0.6113517</v>
      </c>
      <c r="G2260" s="2">
        <v>0.34041823</v>
      </c>
      <c r="H2260" s="2">
        <v>-0.68779</v>
      </c>
      <c r="I2260" s="2">
        <v>1.45201221</v>
      </c>
      <c r="J2260" s="2">
        <v>-1.6253926</v>
      </c>
      <c r="K2260" s="2">
        <v>0.10580045</v>
      </c>
      <c r="L2260" s="2">
        <v>-0.013268</v>
      </c>
      <c r="M2260" s="2">
        <v>0.31389317</v>
      </c>
      <c r="N2260" s="2">
        <v>2.18245095</v>
      </c>
      <c r="O2260" s="2">
        <v>0.82796213</v>
      </c>
      <c r="P2260" s="2">
        <v>0.0</v>
      </c>
      <c r="Q2260" s="2">
        <v>0.0</v>
      </c>
      <c r="R2260" s="8">
        <v>0.0</v>
      </c>
      <c r="S2260" s="8">
        <v>0.0</v>
      </c>
      <c r="T2260" s="8">
        <v>0.0</v>
      </c>
      <c r="U2260" s="8">
        <v>0.0</v>
      </c>
    </row>
    <row r="2261">
      <c r="A2261" s="1" t="s">
        <v>1077</v>
      </c>
      <c r="B2261" s="2">
        <v>1.69591684</v>
      </c>
      <c r="C2261" s="2">
        <v>0.20243456</v>
      </c>
      <c r="D2261" s="2">
        <v>1.56616728</v>
      </c>
      <c r="E2261" s="2">
        <v>-0.3751344</v>
      </c>
      <c r="F2261" s="2">
        <v>-1.5326562</v>
      </c>
      <c r="G2261" s="2">
        <v>0.35750486</v>
      </c>
      <c r="H2261" s="2">
        <v>0.32128808</v>
      </c>
      <c r="I2261" s="2">
        <v>-0.8823076</v>
      </c>
      <c r="J2261" s="2">
        <v>0.09569767</v>
      </c>
      <c r="K2261" s="2">
        <v>-0.4857275</v>
      </c>
      <c r="L2261" s="2">
        <v>0.43643872</v>
      </c>
      <c r="M2261" s="2">
        <v>-0.1345625</v>
      </c>
      <c r="N2261" s="2">
        <v>2.11274792</v>
      </c>
      <c r="O2261" s="2">
        <v>-0.2077869</v>
      </c>
      <c r="P2261" s="2">
        <v>0.0</v>
      </c>
      <c r="Q2261" s="2">
        <v>0.0</v>
      </c>
      <c r="R2261" s="8">
        <v>0.0</v>
      </c>
      <c r="S2261" s="8">
        <v>0.0</v>
      </c>
      <c r="T2261" s="8">
        <v>0.0</v>
      </c>
      <c r="U2261" s="8">
        <v>0.0</v>
      </c>
    </row>
    <row r="2262">
      <c r="A2262" s="1" t="s">
        <v>1074</v>
      </c>
      <c r="B2262" s="2">
        <v>1.65334933</v>
      </c>
      <c r="C2262" s="2">
        <v>1.81173819</v>
      </c>
      <c r="D2262" s="2">
        <v>1.64914325</v>
      </c>
      <c r="E2262" s="2">
        <v>-0.0815115</v>
      </c>
      <c r="F2262" s="2">
        <v>0.5179171</v>
      </c>
      <c r="G2262" s="2">
        <v>1.40833257</v>
      </c>
      <c r="H2262" s="2">
        <v>-1.5100017</v>
      </c>
      <c r="I2262" s="2">
        <v>0.4015683</v>
      </c>
      <c r="J2262" s="2">
        <v>-0.2541174</v>
      </c>
      <c r="K2262" s="2">
        <v>1.18647653</v>
      </c>
      <c r="L2262" s="2">
        <v>1.37931096</v>
      </c>
      <c r="M2262" s="2">
        <v>2.05935407</v>
      </c>
      <c r="N2262" s="2">
        <v>12.0026027</v>
      </c>
      <c r="O2262" s="2">
        <v>2.30828336</v>
      </c>
      <c r="P2262" s="2">
        <v>0.0</v>
      </c>
      <c r="Q2262" s="2">
        <v>0.0</v>
      </c>
      <c r="R2262" s="8">
        <v>0.0</v>
      </c>
      <c r="S2262" s="8">
        <v>0.0</v>
      </c>
      <c r="T2262" s="8">
        <v>0.0</v>
      </c>
      <c r="U2262" s="8">
        <v>0.0</v>
      </c>
    </row>
    <row r="2263">
      <c r="A2263" s="1" t="s">
        <v>1264</v>
      </c>
      <c r="B2263" s="2">
        <v>1.44051174</v>
      </c>
      <c r="C2263" s="2">
        <v>0.44534832</v>
      </c>
      <c r="D2263" s="2">
        <v>0.4142655</v>
      </c>
      <c r="E2263" s="2">
        <v>0.78570019</v>
      </c>
      <c r="F2263" s="2">
        <v>0.54922356</v>
      </c>
      <c r="G2263" s="2">
        <v>1.09222992</v>
      </c>
      <c r="H2263" s="2">
        <v>-0.3638884</v>
      </c>
      <c r="I2263" s="2">
        <v>-0.2987276</v>
      </c>
      <c r="J2263" s="2">
        <v>-0.9117698</v>
      </c>
      <c r="K2263" s="2">
        <v>0.3901889</v>
      </c>
      <c r="L2263" s="2">
        <v>1.17415406</v>
      </c>
      <c r="M2263" s="2">
        <v>1.76128525</v>
      </c>
      <c r="N2263" s="2">
        <v>6.71151395</v>
      </c>
      <c r="O2263" s="2">
        <v>1.71206661</v>
      </c>
      <c r="P2263" s="2">
        <v>0.0</v>
      </c>
      <c r="Q2263" s="2">
        <v>0.0</v>
      </c>
      <c r="R2263" s="8">
        <v>0.0</v>
      </c>
      <c r="S2263" s="8">
        <v>0.0</v>
      </c>
      <c r="T2263" s="8">
        <v>0.0</v>
      </c>
      <c r="U2263" s="8">
        <v>0.0</v>
      </c>
    </row>
    <row r="2264">
      <c r="A2264" s="1" t="s">
        <v>1231</v>
      </c>
      <c r="B2264" s="2">
        <v>1.37329987</v>
      </c>
      <c r="C2264" s="2">
        <v>1.11060076</v>
      </c>
      <c r="D2264" s="2">
        <v>-0.7425172</v>
      </c>
      <c r="E2264" s="2">
        <v>0.20869714</v>
      </c>
      <c r="F2264" s="2">
        <v>0.74600704</v>
      </c>
      <c r="G2264" s="2">
        <v>1.19047804</v>
      </c>
      <c r="H2264" s="2">
        <v>-1.5224595</v>
      </c>
      <c r="I2264" s="2">
        <v>0.86843226</v>
      </c>
      <c r="J2264" s="2">
        <v>-0.1421766</v>
      </c>
      <c r="K2264" s="2">
        <v>1.32298298</v>
      </c>
      <c r="L2264" s="2">
        <v>0.01632024</v>
      </c>
      <c r="M2264" s="2">
        <v>1.96533632</v>
      </c>
      <c r="N2264" s="2">
        <v>5.95439934</v>
      </c>
      <c r="O2264" s="2">
        <v>1.93921485</v>
      </c>
      <c r="P2264" s="2">
        <v>0.0</v>
      </c>
      <c r="Q2264" s="2">
        <v>0.0</v>
      </c>
      <c r="R2264" s="8">
        <v>0.0</v>
      </c>
      <c r="S2264" s="8">
        <v>0.0</v>
      </c>
      <c r="T2264" s="8">
        <v>0.0</v>
      </c>
      <c r="U2264" s="9">
        <v>1.0</v>
      </c>
    </row>
    <row r="2265">
      <c r="A2265" s="1" t="s">
        <v>1086</v>
      </c>
      <c r="B2265" s="2">
        <v>1.34865552</v>
      </c>
      <c r="C2265" s="2">
        <v>1.51637715</v>
      </c>
      <c r="D2265" s="2">
        <v>-0.0022414</v>
      </c>
      <c r="E2265" s="2">
        <v>0.29405262</v>
      </c>
      <c r="F2265" s="2">
        <v>-1.2285363</v>
      </c>
      <c r="G2265" s="2">
        <v>-0.1764523</v>
      </c>
      <c r="H2265" s="2">
        <v>0.03475975</v>
      </c>
      <c r="I2265" s="2">
        <v>1.10186424</v>
      </c>
      <c r="J2265" s="2">
        <v>-1.3875184</v>
      </c>
      <c r="K2265" s="2">
        <v>-0.1217103</v>
      </c>
      <c r="L2265" s="2">
        <v>1.00204196</v>
      </c>
      <c r="M2265" s="2">
        <v>0.49545705</v>
      </c>
      <c r="N2265" s="2">
        <v>1.566481</v>
      </c>
      <c r="O2265" s="2">
        <v>0.86749378</v>
      </c>
      <c r="P2265" s="2">
        <v>0.0</v>
      </c>
      <c r="Q2265" s="2">
        <v>0.0</v>
      </c>
      <c r="R2265" s="8">
        <v>0.0</v>
      </c>
      <c r="S2265" s="8">
        <v>0.0</v>
      </c>
      <c r="T2265" s="8">
        <v>0.0</v>
      </c>
      <c r="U2265" s="9">
        <v>1.0</v>
      </c>
    </row>
    <row r="2266">
      <c r="A2266" s="1" t="s">
        <v>1219</v>
      </c>
      <c r="B2266" s="2">
        <v>1.34641512</v>
      </c>
      <c r="C2266" s="2">
        <v>1.23205764</v>
      </c>
      <c r="D2266" s="2">
        <v>-0.0250191</v>
      </c>
      <c r="E2266" s="2">
        <v>0.76521487</v>
      </c>
      <c r="F2266" s="2">
        <v>0.70799205</v>
      </c>
      <c r="G2266" s="2">
        <v>0.78467059</v>
      </c>
      <c r="H2266" s="2">
        <v>-1.6096637</v>
      </c>
      <c r="I2266" s="2">
        <v>2.73588809</v>
      </c>
      <c r="J2266" s="2">
        <v>-0.9957255</v>
      </c>
      <c r="K2266" s="2">
        <v>1.64149804</v>
      </c>
      <c r="L2266" s="2">
        <v>0.53868857</v>
      </c>
      <c r="M2266" s="2">
        <v>1.11995545</v>
      </c>
      <c r="N2266" s="2">
        <v>8.07308637</v>
      </c>
      <c r="O2266" s="2">
        <v>2.40847119</v>
      </c>
      <c r="P2266" s="2">
        <v>0.0</v>
      </c>
      <c r="Q2266" s="2">
        <v>0.0</v>
      </c>
      <c r="R2266" s="8">
        <v>0.0</v>
      </c>
      <c r="S2266" s="8">
        <v>0.0</v>
      </c>
      <c r="T2266" s="8">
        <v>0.0</v>
      </c>
      <c r="U2266" s="8">
        <v>0.0</v>
      </c>
    </row>
    <row r="2267">
      <c r="A2267" s="1" t="s">
        <v>1082</v>
      </c>
      <c r="B2267" s="2">
        <v>1.34641512</v>
      </c>
      <c r="C2267" s="2">
        <v>0.0782173</v>
      </c>
      <c r="D2267" s="2">
        <v>-0.6383905</v>
      </c>
      <c r="E2267" s="2">
        <v>-0.7233847</v>
      </c>
      <c r="F2267" s="2">
        <v>1.47723655</v>
      </c>
      <c r="G2267" s="2">
        <v>0.05421719</v>
      </c>
      <c r="H2267" s="2">
        <v>-0.3763461</v>
      </c>
      <c r="I2267" s="2">
        <v>0.75171627</v>
      </c>
      <c r="J2267" s="2">
        <v>0.65540184</v>
      </c>
      <c r="K2267" s="2">
        <v>0.58357304</v>
      </c>
      <c r="L2267" s="2">
        <v>-0.013268</v>
      </c>
      <c r="M2267" s="2">
        <v>0.45414987</v>
      </c>
      <c r="N2267" s="2">
        <v>4.07746651</v>
      </c>
      <c r="O2267" s="2">
        <v>1.34215367</v>
      </c>
      <c r="P2267" s="2">
        <v>0.0</v>
      </c>
      <c r="Q2267" s="2">
        <v>0.0</v>
      </c>
      <c r="R2267" s="8">
        <v>0.0</v>
      </c>
      <c r="S2267" s="8">
        <v>0.0</v>
      </c>
      <c r="T2267" s="8">
        <v>0.0</v>
      </c>
      <c r="U2267" s="8">
        <v>0.0</v>
      </c>
    </row>
    <row r="2268">
      <c r="A2268" s="1" t="s">
        <v>1277</v>
      </c>
      <c r="B2268" s="2">
        <v>1.34193433</v>
      </c>
      <c r="C2268" s="2">
        <v>1.11612153</v>
      </c>
      <c r="D2268" s="2">
        <v>-0.0673206</v>
      </c>
      <c r="E2268" s="2">
        <v>1.32514683</v>
      </c>
      <c r="F2268" s="2">
        <v>-0.3586638</v>
      </c>
      <c r="G2268" s="2">
        <v>0.67787916</v>
      </c>
      <c r="H2268" s="2">
        <v>-1.2234734</v>
      </c>
      <c r="I2268" s="2">
        <v>0.4015683</v>
      </c>
      <c r="J2268" s="2">
        <v>-1.1216589</v>
      </c>
      <c r="K2268" s="2">
        <v>0.99309239</v>
      </c>
      <c r="L2268" s="2">
        <v>0.36526003</v>
      </c>
      <c r="M2268" s="2">
        <v>1.14769581</v>
      </c>
      <c r="N2268" s="2">
        <v>3.79009978</v>
      </c>
      <c r="O2268" s="2">
        <v>1.39542381</v>
      </c>
      <c r="P2268" s="2">
        <v>0.0</v>
      </c>
      <c r="Q2268" s="2">
        <v>0.0</v>
      </c>
      <c r="R2268" s="8">
        <v>0.0</v>
      </c>
      <c r="S2268" s="8">
        <v>0.0</v>
      </c>
      <c r="T2268" s="8">
        <v>0.0</v>
      </c>
      <c r="U2268" s="8">
        <v>0.0</v>
      </c>
    </row>
    <row r="2269">
      <c r="A2269" s="1" t="s">
        <v>1084</v>
      </c>
      <c r="B2269" s="2">
        <v>1.28368404</v>
      </c>
      <c r="C2269" s="2">
        <v>1.77585321</v>
      </c>
      <c r="D2269" s="2">
        <v>0.81612954</v>
      </c>
      <c r="E2269" s="2">
        <v>-1.054564</v>
      </c>
      <c r="F2269" s="2">
        <v>-0.0880866</v>
      </c>
      <c r="G2269" s="2">
        <v>2.04053785</v>
      </c>
      <c r="H2269" s="2">
        <v>-1.9335653</v>
      </c>
      <c r="I2269" s="2">
        <v>0.16813632</v>
      </c>
      <c r="J2269" s="2">
        <v>0.61342402</v>
      </c>
      <c r="K2269" s="2">
        <v>1.7211268</v>
      </c>
      <c r="L2269" s="2">
        <v>-0.858623</v>
      </c>
      <c r="M2269" s="2">
        <v>1.48389216</v>
      </c>
      <c r="N2269" s="2">
        <v>7.04674326</v>
      </c>
      <c r="O2269" s="2">
        <v>1.08046674</v>
      </c>
      <c r="P2269" s="2">
        <v>0.0</v>
      </c>
      <c r="Q2269" s="2">
        <v>0.0</v>
      </c>
      <c r="R2269" s="8">
        <v>0.0</v>
      </c>
      <c r="S2269" s="8">
        <v>0.0</v>
      </c>
      <c r="T2269" s="8">
        <v>0.0</v>
      </c>
      <c r="U2269" s="8">
        <v>0.0</v>
      </c>
    </row>
    <row r="2270">
      <c r="A2270" s="1" t="s">
        <v>1240</v>
      </c>
      <c r="B2270" s="2">
        <v>1.25903969</v>
      </c>
      <c r="C2270" s="2">
        <v>0.47019177</v>
      </c>
      <c r="D2270" s="2">
        <v>0.93327209</v>
      </c>
      <c r="E2270" s="2">
        <v>0.23942511</v>
      </c>
      <c r="F2270" s="2">
        <v>0.15789278</v>
      </c>
      <c r="G2270" s="2">
        <v>0.8145722</v>
      </c>
      <c r="H2270" s="2">
        <v>-1.1487269</v>
      </c>
      <c r="I2270" s="2">
        <v>0.28485231</v>
      </c>
      <c r="J2270" s="2">
        <v>-1.1776293</v>
      </c>
      <c r="K2270" s="2">
        <v>0.94759024</v>
      </c>
      <c r="L2270" s="2">
        <v>-0.013268</v>
      </c>
      <c r="M2270" s="2">
        <v>0.6627013</v>
      </c>
      <c r="N2270" s="2">
        <v>3.85331717</v>
      </c>
      <c r="O2270" s="2">
        <v>1.05267783</v>
      </c>
      <c r="P2270" s="2">
        <v>0.0</v>
      </c>
      <c r="Q2270" s="2">
        <v>0.0</v>
      </c>
      <c r="R2270" s="8">
        <v>0.0</v>
      </c>
      <c r="S2270" s="8">
        <v>0.0</v>
      </c>
      <c r="T2270" s="8">
        <v>0.0</v>
      </c>
      <c r="U2270" s="8">
        <v>0.0</v>
      </c>
    </row>
    <row r="2271">
      <c r="A2271" s="1" t="s">
        <v>1088</v>
      </c>
      <c r="B2271" s="2">
        <v>1.23663573</v>
      </c>
      <c r="C2271" s="2">
        <v>0.14722689</v>
      </c>
      <c r="D2271" s="2">
        <v>0.73152658</v>
      </c>
      <c r="E2271" s="2">
        <v>-0.1532101</v>
      </c>
      <c r="F2271" s="2">
        <v>-0.6225326</v>
      </c>
      <c r="G2271" s="2">
        <v>1.10931655</v>
      </c>
      <c r="H2271" s="2">
        <v>-0.5507547</v>
      </c>
      <c r="I2271" s="2">
        <v>-0.4154436</v>
      </c>
      <c r="J2271" s="2">
        <v>-0.4360213</v>
      </c>
      <c r="K2271" s="2">
        <v>0.54944642</v>
      </c>
      <c r="L2271" s="2">
        <v>0.56603443</v>
      </c>
      <c r="M2271" s="2">
        <v>0.12622336</v>
      </c>
      <c r="N2271" s="2">
        <v>2.4906973</v>
      </c>
      <c r="O2271" s="2">
        <v>0.45345726</v>
      </c>
      <c r="P2271" s="2">
        <v>0.0</v>
      </c>
      <c r="Q2271" s="2">
        <v>0.0</v>
      </c>
      <c r="R2271" s="8">
        <v>0.0</v>
      </c>
      <c r="S2271" s="8">
        <v>0.0</v>
      </c>
      <c r="T2271" s="8">
        <v>0.0</v>
      </c>
      <c r="U2271" s="8">
        <v>0.0</v>
      </c>
    </row>
    <row r="2272">
      <c r="A2272" s="1" t="s">
        <v>1079</v>
      </c>
      <c r="B2272" s="2">
        <v>1.22543376</v>
      </c>
      <c r="C2272" s="2">
        <v>-0.2916741</v>
      </c>
      <c r="D2272" s="2">
        <v>0.31990066</v>
      </c>
      <c r="E2272" s="2">
        <v>0.06529993</v>
      </c>
      <c r="F2272" s="2">
        <v>0.49779152</v>
      </c>
      <c r="G2272" s="2">
        <v>0.52837115</v>
      </c>
      <c r="H2272" s="2">
        <v>-0.9743183</v>
      </c>
      <c r="I2272" s="2">
        <v>0.4015683</v>
      </c>
      <c r="J2272" s="2">
        <v>1.25708381</v>
      </c>
      <c r="K2272" s="2">
        <v>0.74283056</v>
      </c>
      <c r="L2272" s="2">
        <v>-0.9350939</v>
      </c>
      <c r="M2272" s="2">
        <v>0.84630354</v>
      </c>
      <c r="N2272" s="2">
        <v>4.88083528</v>
      </c>
      <c r="O2272" s="2">
        <v>0.78507219</v>
      </c>
      <c r="P2272" s="2">
        <v>0.0</v>
      </c>
      <c r="Q2272" s="2">
        <v>0.0</v>
      </c>
      <c r="R2272" s="8">
        <v>0.0</v>
      </c>
      <c r="S2272" s="8">
        <v>0.0</v>
      </c>
      <c r="T2272" s="8">
        <v>0.0</v>
      </c>
      <c r="U2272" s="8">
        <v>0.0</v>
      </c>
    </row>
    <row r="2273">
      <c r="A2273" s="1" t="s">
        <v>1090</v>
      </c>
      <c r="B2273" s="2">
        <v>1.14253912</v>
      </c>
      <c r="C2273" s="2">
        <v>0.82904164</v>
      </c>
      <c r="D2273" s="2">
        <v>-0.0884713</v>
      </c>
      <c r="E2273" s="2">
        <v>-0.5765733</v>
      </c>
      <c r="F2273" s="2">
        <v>-0.0970313</v>
      </c>
      <c r="G2273" s="2">
        <v>1.24173793</v>
      </c>
      <c r="H2273" s="2">
        <v>-0.6753322</v>
      </c>
      <c r="I2273" s="2">
        <v>-0.2987276</v>
      </c>
      <c r="J2273" s="2">
        <v>0.24961632</v>
      </c>
      <c r="K2273" s="2">
        <v>0.81108379</v>
      </c>
      <c r="L2273" s="2">
        <v>-0.2808901</v>
      </c>
      <c r="M2273" s="2">
        <v>0.40858428</v>
      </c>
      <c r="N2273" s="2">
        <v>2.65339851</v>
      </c>
      <c r="O2273" s="2">
        <v>0.5535886</v>
      </c>
      <c r="P2273" s="2">
        <v>0.0</v>
      </c>
      <c r="Q2273" s="2">
        <v>0.0</v>
      </c>
      <c r="R2273" s="8">
        <v>0.0</v>
      </c>
      <c r="S2273" s="8">
        <v>0.0</v>
      </c>
      <c r="T2273" s="8">
        <v>0.0</v>
      </c>
      <c r="U2273" s="8">
        <v>0.0</v>
      </c>
    </row>
    <row r="2274">
      <c r="A2274" s="1" t="s">
        <v>1256</v>
      </c>
      <c r="B2274" s="2">
        <v>1.12461595</v>
      </c>
      <c r="C2274" s="2">
        <v>0.73794898</v>
      </c>
      <c r="D2274" s="2">
        <v>-0.436645</v>
      </c>
      <c r="E2274" s="2">
        <v>-0.6073013</v>
      </c>
      <c r="F2274" s="2">
        <v>1.30281483</v>
      </c>
      <c r="G2274" s="2">
        <v>0.11829205</v>
      </c>
      <c r="H2274" s="2">
        <v>-1.1362691</v>
      </c>
      <c r="I2274" s="2">
        <v>0.98514825</v>
      </c>
      <c r="J2274" s="2">
        <v>1.03320215</v>
      </c>
      <c r="K2274" s="2">
        <v>1.42536282</v>
      </c>
      <c r="L2274" s="2">
        <v>1.21437996</v>
      </c>
      <c r="M2274" s="2">
        <v>0.1675876</v>
      </c>
      <c r="N2274" s="2">
        <v>6.6605007</v>
      </c>
      <c r="O2274" s="2">
        <v>1.85595961</v>
      </c>
      <c r="P2274" s="2">
        <v>0.0</v>
      </c>
      <c r="Q2274" s="2">
        <v>0.0</v>
      </c>
      <c r="R2274" s="9">
        <v>1.0</v>
      </c>
      <c r="S2274" s="9">
        <v>1.0</v>
      </c>
      <c r="T2274" s="9">
        <v>1.0</v>
      </c>
      <c r="U2274" s="9">
        <v>1.0</v>
      </c>
    </row>
    <row r="2275">
      <c r="A2275" s="1" t="s">
        <v>1095</v>
      </c>
      <c r="B2275" s="2">
        <v>1.10669279</v>
      </c>
      <c r="C2275" s="2">
        <v>-0.4987029</v>
      </c>
      <c r="D2275" s="2">
        <v>0.11490119</v>
      </c>
      <c r="E2275" s="2">
        <v>-1.7886211</v>
      </c>
      <c r="F2275" s="2">
        <v>-0.3810256</v>
      </c>
      <c r="G2275" s="2">
        <v>-1.1760201</v>
      </c>
      <c r="H2275" s="2">
        <v>0.95663352</v>
      </c>
      <c r="I2275" s="2">
        <v>-0.7655916</v>
      </c>
      <c r="J2275" s="2">
        <v>0.24961632</v>
      </c>
      <c r="K2275" s="2">
        <v>-0.8724958</v>
      </c>
      <c r="L2275" s="2">
        <v>0.09828095</v>
      </c>
      <c r="M2275" s="2">
        <v>-0.5699549</v>
      </c>
      <c r="N2275" s="2">
        <v>-3.4770907</v>
      </c>
      <c r="O2275" s="2">
        <v>-0.5570875</v>
      </c>
      <c r="P2275" s="2">
        <v>0.0</v>
      </c>
      <c r="Q2275" s="2">
        <v>0.0</v>
      </c>
      <c r="R2275" s="8">
        <v>0.0</v>
      </c>
      <c r="S2275" s="8">
        <v>0.0</v>
      </c>
      <c r="T2275" s="8">
        <v>0.0</v>
      </c>
      <c r="U2275" s="8">
        <v>0.0</v>
      </c>
    </row>
    <row r="2276">
      <c r="A2276" s="1" t="s">
        <v>1274</v>
      </c>
      <c r="B2276" s="2">
        <v>1.08428883</v>
      </c>
      <c r="C2276" s="2">
        <v>0.77107358</v>
      </c>
      <c r="D2276" s="2">
        <v>0.71037584</v>
      </c>
      <c r="E2276" s="2">
        <v>0.61157501</v>
      </c>
      <c r="F2276" s="2">
        <v>0.16236513</v>
      </c>
      <c r="G2276" s="2">
        <v>1.31862776</v>
      </c>
      <c r="H2276" s="2">
        <v>-1.647037</v>
      </c>
      <c r="I2276" s="2">
        <v>0.63500028</v>
      </c>
      <c r="J2276" s="2">
        <v>1.63488412</v>
      </c>
      <c r="K2276" s="2">
        <v>1.60737142</v>
      </c>
      <c r="L2276" s="2">
        <v>-0.7847107</v>
      </c>
      <c r="M2276" s="2">
        <v>1.82311705</v>
      </c>
      <c r="N2276" s="2">
        <v>9.53593184</v>
      </c>
      <c r="O2276" s="2">
        <v>1.37885744</v>
      </c>
      <c r="P2276" s="2">
        <v>0.0</v>
      </c>
      <c r="Q2276" s="2">
        <v>0.0</v>
      </c>
      <c r="R2276" s="8">
        <v>0.0</v>
      </c>
      <c r="S2276" s="8">
        <v>0.0</v>
      </c>
      <c r="T2276" s="8">
        <v>0.0</v>
      </c>
      <c r="U2276" s="8">
        <v>0.0</v>
      </c>
    </row>
    <row r="2277">
      <c r="A2277" s="1" t="s">
        <v>1087</v>
      </c>
      <c r="B2277" s="2">
        <v>1.06188487</v>
      </c>
      <c r="C2277" s="2">
        <v>0.65513747</v>
      </c>
      <c r="D2277" s="2">
        <v>0.89747853</v>
      </c>
      <c r="E2277" s="2">
        <v>-0.2863647</v>
      </c>
      <c r="F2277" s="2">
        <v>-0.8282608</v>
      </c>
      <c r="G2277" s="2">
        <v>0.21654017</v>
      </c>
      <c r="H2277" s="2">
        <v>0.05967525</v>
      </c>
      <c r="I2277" s="2">
        <v>0.16813632</v>
      </c>
      <c r="J2277" s="2">
        <v>-0.7578512</v>
      </c>
      <c r="K2277" s="2">
        <v>-0.3492211</v>
      </c>
      <c r="L2277" s="2">
        <v>-1.8535969</v>
      </c>
      <c r="M2277" s="2">
        <v>-0.8451211</v>
      </c>
      <c r="N2277" s="2">
        <v>-1.7571405</v>
      </c>
      <c r="O2277" s="2">
        <v>-0.7136411</v>
      </c>
      <c r="P2277" s="2">
        <v>0.0</v>
      </c>
      <c r="Q2277" s="2">
        <v>0.0</v>
      </c>
      <c r="R2277" s="8">
        <v>0.0</v>
      </c>
      <c r="S2277" s="8">
        <v>0.0</v>
      </c>
      <c r="T2277" s="8">
        <v>0.0</v>
      </c>
      <c r="U2277" s="8">
        <v>0.0</v>
      </c>
    </row>
    <row r="2278">
      <c r="A2278" s="1" t="s">
        <v>1110</v>
      </c>
      <c r="B2278" s="2">
        <v>1.05964448</v>
      </c>
      <c r="C2278" s="2">
        <v>0.6330544</v>
      </c>
      <c r="D2278" s="2">
        <v>0.76732014</v>
      </c>
      <c r="E2278" s="2">
        <v>1.34563214</v>
      </c>
      <c r="F2278" s="2">
        <v>-0.6381858</v>
      </c>
      <c r="G2278" s="2">
        <v>0.88719037</v>
      </c>
      <c r="H2278" s="2">
        <v>-1.0490648</v>
      </c>
      <c r="I2278" s="2">
        <v>0.28485231</v>
      </c>
      <c r="J2278" s="2">
        <v>-0.3660583</v>
      </c>
      <c r="K2278" s="2">
        <v>1.23197868</v>
      </c>
      <c r="L2278" s="2">
        <v>0.27942966</v>
      </c>
      <c r="M2278" s="2">
        <v>0.08085544</v>
      </c>
      <c r="N2278" s="2">
        <v>4.78184679</v>
      </c>
      <c r="O2278" s="2">
        <v>0.87428254</v>
      </c>
      <c r="P2278" s="2">
        <v>0.0</v>
      </c>
      <c r="Q2278" s="2">
        <v>0.0</v>
      </c>
      <c r="R2278" s="8">
        <v>0.0</v>
      </c>
      <c r="S2278" s="8">
        <v>0.0</v>
      </c>
      <c r="T2278" s="8">
        <v>0.0</v>
      </c>
      <c r="U2278" s="8">
        <v>0.0</v>
      </c>
    </row>
    <row r="2279">
      <c r="A2279" s="1" t="s">
        <v>1303</v>
      </c>
      <c r="B2279" s="2">
        <v>0.94986509</v>
      </c>
      <c r="C2279" s="2">
        <v>-1.8319681</v>
      </c>
      <c r="D2279" s="2">
        <v>1.26029505</v>
      </c>
      <c r="E2279" s="2">
        <v>0.48866311</v>
      </c>
      <c r="F2279" s="2">
        <v>-2.0559213</v>
      </c>
      <c r="G2279" s="2">
        <v>-1.4664928</v>
      </c>
      <c r="H2279" s="2">
        <v>1.45494367</v>
      </c>
      <c r="I2279" s="2">
        <v>-0.2987276</v>
      </c>
      <c r="J2279" s="2">
        <v>-1.7513261</v>
      </c>
      <c r="K2279" s="2">
        <v>-1.9304208</v>
      </c>
      <c r="L2279" s="2">
        <v>1.5434243</v>
      </c>
      <c r="M2279" s="2">
        <v>-1.8367112</v>
      </c>
      <c r="N2279" s="2">
        <v>-6.1177054</v>
      </c>
      <c r="O2279" s="2">
        <v>-1.1510433</v>
      </c>
      <c r="P2279" s="2">
        <v>0.0</v>
      </c>
      <c r="Q2279" s="2">
        <v>0.0</v>
      </c>
      <c r="R2279" s="8">
        <v>0.0</v>
      </c>
      <c r="S2279" s="8">
        <v>0.0</v>
      </c>
      <c r="T2279" s="8">
        <v>0.0</v>
      </c>
      <c r="U2279" s="8">
        <v>0.0</v>
      </c>
    </row>
    <row r="2280">
      <c r="A2280" s="1" t="s">
        <v>1091</v>
      </c>
      <c r="B2280" s="2">
        <v>0.93418232</v>
      </c>
      <c r="C2280" s="2">
        <v>1.91663277</v>
      </c>
      <c r="D2280" s="2">
        <v>0.13767891</v>
      </c>
      <c r="E2280" s="2">
        <v>0.32478059</v>
      </c>
      <c r="F2280" s="2">
        <v>1.02329285</v>
      </c>
      <c r="G2280" s="2">
        <v>1.35707268</v>
      </c>
      <c r="H2280" s="2">
        <v>-2.0456851</v>
      </c>
      <c r="I2280" s="2">
        <v>1.10186424</v>
      </c>
      <c r="J2280" s="2">
        <v>0.24961632</v>
      </c>
      <c r="K2280" s="2">
        <v>2.21027492</v>
      </c>
      <c r="L2280" s="2">
        <v>0.60600262</v>
      </c>
      <c r="M2280" s="2">
        <v>1.19011325</v>
      </c>
      <c r="N2280" s="2">
        <v>9.77995981</v>
      </c>
      <c r="O2280" s="2">
        <v>2.26371637</v>
      </c>
      <c r="P2280" s="2">
        <v>0.0</v>
      </c>
      <c r="Q2280" s="2">
        <v>0.0</v>
      </c>
      <c r="R2280" s="8">
        <v>0.0</v>
      </c>
      <c r="S2280" s="8">
        <v>0.0</v>
      </c>
      <c r="T2280" s="9">
        <v>1.0</v>
      </c>
      <c r="U2280" s="9">
        <v>1.0</v>
      </c>
    </row>
    <row r="2281">
      <c r="A2281" s="1" t="s">
        <v>1104</v>
      </c>
      <c r="B2281" s="2">
        <v>0.90505718</v>
      </c>
      <c r="C2281" s="2">
        <v>0.89253046</v>
      </c>
      <c r="D2281" s="2">
        <v>2.04775333</v>
      </c>
      <c r="E2281" s="2">
        <v>0.16431229</v>
      </c>
      <c r="F2281" s="2">
        <v>0.09975221</v>
      </c>
      <c r="G2281" s="2">
        <v>1.70307692</v>
      </c>
      <c r="H2281" s="2">
        <v>-1.1985579</v>
      </c>
      <c r="I2281" s="2">
        <v>0.28485231</v>
      </c>
      <c r="J2281" s="2">
        <v>0.5294684</v>
      </c>
      <c r="K2281" s="2">
        <v>1.65287357</v>
      </c>
      <c r="L2281" s="2">
        <v>1.37931096</v>
      </c>
      <c r="M2281" s="2">
        <v>1.37912432</v>
      </c>
      <c r="N2281" s="2">
        <v>12.2019177</v>
      </c>
      <c r="O2281" s="2">
        <v>1.72492717</v>
      </c>
      <c r="P2281" s="2">
        <v>0.0</v>
      </c>
      <c r="Q2281" s="2">
        <v>0.0</v>
      </c>
      <c r="R2281" s="8">
        <v>0.0</v>
      </c>
      <c r="S2281" s="9">
        <v>1.0</v>
      </c>
      <c r="T2281" s="9">
        <v>1.0</v>
      </c>
      <c r="U2281" s="9">
        <v>1.0</v>
      </c>
    </row>
    <row r="2282">
      <c r="A2282" s="1" t="s">
        <v>1096</v>
      </c>
      <c r="B2282" s="2">
        <v>0.89609559</v>
      </c>
      <c r="C2282" s="2">
        <v>0.8345624</v>
      </c>
      <c r="D2282" s="2">
        <v>0.82101047</v>
      </c>
      <c r="E2282" s="2">
        <v>-0.0029845</v>
      </c>
      <c r="F2282" s="2">
        <v>0.11093309</v>
      </c>
      <c r="G2282" s="2">
        <v>0.76758397</v>
      </c>
      <c r="H2282" s="2">
        <v>-1.1985579</v>
      </c>
      <c r="I2282" s="2">
        <v>0.4015683</v>
      </c>
      <c r="J2282" s="2">
        <v>0.80932048</v>
      </c>
      <c r="K2282" s="2">
        <v>1.01584347</v>
      </c>
      <c r="L2282" s="2">
        <v>0.39663465</v>
      </c>
      <c r="M2282" s="2">
        <v>1.01292556</v>
      </c>
      <c r="N2282" s="2">
        <v>7.14607291</v>
      </c>
      <c r="O2282" s="2">
        <v>1.17247814</v>
      </c>
      <c r="P2282" s="2">
        <v>0.0</v>
      </c>
      <c r="Q2282" s="2">
        <v>0.0</v>
      </c>
      <c r="R2282" s="8">
        <v>0.0</v>
      </c>
      <c r="S2282" s="8">
        <v>0.0</v>
      </c>
      <c r="T2282" s="8">
        <v>0.0</v>
      </c>
      <c r="U2282" s="8">
        <v>0.0</v>
      </c>
    </row>
    <row r="2283">
      <c r="A2283" s="1" t="s">
        <v>1103</v>
      </c>
      <c r="B2283" s="2">
        <v>0.88713401</v>
      </c>
      <c r="C2283" s="2">
        <v>0.45362947</v>
      </c>
      <c r="D2283" s="2">
        <v>0.3898608</v>
      </c>
      <c r="E2283" s="2">
        <v>-1.1023631</v>
      </c>
      <c r="F2283" s="2">
        <v>-0.3161765</v>
      </c>
      <c r="G2283" s="2">
        <v>0.25925674</v>
      </c>
      <c r="H2283" s="2">
        <v>-0.2019376</v>
      </c>
      <c r="I2283" s="2">
        <v>0.4015683</v>
      </c>
      <c r="J2283" s="2">
        <v>0.24961632</v>
      </c>
      <c r="K2283" s="2">
        <v>0.10580045</v>
      </c>
      <c r="L2283" s="2">
        <v>-0.2706738</v>
      </c>
      <c r="M2283" s="2">
        <v>-0.1728644</v>
      </c>
      <c r="N2283" s="2">
        <v>1.03943147</v>
      </c>
      <c r="O2283" s="2">
        <v>0.07929311</v>
      </c>
      <c r="P2283" s="2">
        <v>0.0</v>
      </c>
      <c r="Q2283" s="2">
        <v>0.0</v>
      </c>
      <c r="R2283" s="8">
        <v>0.0</v>
      </c>
      <c r="S2283" s="8">
        <v>0.0</v>
      </c>
      <c r="T2283" s="8">
        <v>0.0</v>
      </c>
      <c r="U2283" s="8">
        <v>0.0</v>
      </c>
    </row>
    <row r="2284">
      <c r="A2284" s="1" t="s">
        <v>1099</v>
      </c>
      <c r="B2284" s="2">
        <v>0.87145124</v>
      </c>
      <c r="C2284" s="2">
        <v>0.14998728</v>
      </c>
      <c r="D2284" s="2">
        <v>-0.0168842</v>
      </c>
      <c r="E2284" s="2">
        <v>-0.1463817</v>
      </c>
      <c r="F2284" s="2">
        <v>0.70128352</v>
      </c>
      <c r="G2284" s="2">
        <v>1.05378501</v>
      </c>
      <c r="H2284" s="2">
        <v>-1.3605087</v>
      </c>
      <c r="I2284" s="2">
        <v>0.4015683</v>
      </c>
      <c r="J2284" s="2">
        <v>0.10969027</v>
      </c>
      <c r="K2284" s="2">
        <v>1.58462035</v>
      </c>
      <c r="L2284" s="2">
        <v>-2.1720801</v>
      </c>
      <c r="M2284" s="2">
        <v>0.63034509</v>
      </c>
      <c r="N2284" s="2">
        <v>2.19547917</v>
      </c>
      <c r="O2284" s="2">
        <v>0.55115149</v>
      </c>
      <c r="P2284" s="2">
        <v>0.0</v>
      </c>
      <c r="Q2284" s="2">
        <v>0.0</v>
      </c>
      <c r="R2284" s="8">
        <v>0.0</v>
      </c>
      <c r="S2284" s="8">
        <v>0.0</v>
      </c>
      <c r="T2284" s="8">
        <v>0.0</v>
      </c>
      <c r="U2284" s="8">
        <v>0.0</v>
      </c>
    </row>
    <row r="2285">
      <c r="A2285" s="1" t="s">
        <v>1116</v>
      </c>
      <c r="B2285" s="2">
        <v>0.85352808</v>
      </c>
      <c r="C2285" s="2">
        <v>-1.0369777</v>
      </c>
      <c r="D2285" s="2">
        <v>-0.4138673</v>
      </c>
      <c r="E2285" s="2">
        <v>-1.6657092</v>
      </c>
      <c r="F2285" s="2">
        <v>-8.757E-4</v>
      </c>
      <c r="G2285" s="2">
        <v>0.73341071</v>
      </c>
      <c r="H2285" s="2">
        <v>0.10950627</v>
      </c>
      <c r="I2285" s="2">
        <v>1.33529622</v>
      </c>
      <c r="J2285" s="2">
        <v>-1.1076663</v>
      </c>
      <c r="K2285" s="2">
        <v>-0.3037189</v>
      </c>
      <c r="L2285" s="2">
        <v>0.16255628</v>
      </c>
      <c r="M2285" s="2">
        <v>-0.8517</v>
      </c>
      <c r="N2285" s="2">
        <v>-3.1543558</v>
      </c>
      <c r="O2285" s="2">
        <v>-0.0455156</v>
      </c>
      <c r="P2285" s="2">
        <v>0.0</v>
      </c>
      <c r="Q2285" s="2">
        <v>0.0</v>
      </c>
      <c r="R2285" s="8">
        <v>0.0</v>
      </c>
      <c r="S2285" s="8">
        <v>0.0</v>
      </c>
      <c r="T2285" s="8">
        <v>0.0</v>
      </c>
      <c r="U2285" s="9">
        <v>1.0</v>
      </c>
    </row>
    <row r="2286">
      <c r="A2286" s="1" t="s">
        <v>1094</v>
      </c>
      <c r="B2286" s="2">
        <v>0.82440293</v>
      </c>
      <c r="C2286" s="2">
        <v>0.88700969</v>
      </c>
      <c r="D2286" s="2">
        <v>0.2515675</v>
      </c>
      <c r="E2286" s="2">
        <v>0.15748385</v>
      </c>
      <c r="F2286" s="2">
        <v>0.84439878</v>
      </c>
      <c r="G2286" s="2">
        <v>1.15203313</v>
      </c>
      <c r="H2286" s="2">
        <v>-1.4726285</v>
      </c>
      <c r="I2286" s="2">
        <v>1.10186424</v>
      </c>
      <c r="J2286" s="2">
        <v>0.94924652</v>
      </c>
      <c r="K2286" s="2">
        <v>1.65287357</v>
      </c>
      <c r="L2286" s="2">
        <v>0.41053812</v>
      </c>
      <c r="M2286" s="2">
        <v>1.52114226</v>
      </c>
      <c r="N2286" s="2">
        <v>9.42832229</v>
      </c>
      <c r="O2286" s="2">
        <v>1.88318811</v>
      </c>
      <c r="P2286" s="2">
        <v>0.0</v>
      </c>
      <c r="Q2286" s="2">
        <v>0.0</v>
      </c>
      <c r="R2286" s="8">
        <v>0.0</v>
      </c>
      <c r="S2286" s="9">
        <v>1.0</v>
      </c>
      <c r="T2286" s="9">
        <v>1.0</v>
      </c>
      <c r="U2286" s="9">
        <v>1.0</v>
      </c>
    </row>
    <row r="2287">
      <c r="A2287" s="1" t="s">
        <v>1092</v>
      </c>
      <c r="B2287" s="2">
        <v>0.80199898</v>
      </c>
      <c r="C2287" s="2">
        <v>0.10858152</v>
      </c>
      <c r="D2287" s="2">
        <v>1.0943431</v>
      </c>
      <c r="E2287" s="2">
        <v>-0.7336274</v>
      </c>
      <c r="F2287" s="2">
        <v>-1.3537621</v>
      </c>
      <c r="G2287" s="2">
        <v>-0.2747004</v>
      </c>
      <c r="H2287" s="2">
        <v>0.65764743</v>
      </c>
      <c r="I2287" s="2">
        <v>-0.8823076</v>
      </c>
      <c r="J2287" s="2">
        <v>-1.1216589</v>
      </c>
      <c r="K2287" s="2">
        <v>-0.2582167</v>
      </c>
      <c r="L2287" s="2">
        <v>-1.0975763</v>
      </c>
      <c r="M2287" s="2">
        <v>-0.4211841</v>
      </c>
      <c r="N2287" s="2">
        <v>-3.6238299</v>
      </c>
      <c r="O2287" s="2">
        <v>-0.9922062</v>
      </c>
      <c r="P2287" s="2">
        <v>0.0</v>
      </c>
      <c r="Q2287" s="2">
        <v>0.0</v>
      </c>
      <c r="R2287" s="8">
        <v>0.0</v>
      </c>
      <c r="S2287" s="8">
        <v>0.0</v>
      </c>
      <c r="T2287" s="8">
        <v>0.0</v>
      </c>
      <c r="U2287" s="8">
        <v>0.0</v>
      </c>
    </row>
    <row r="2288">
      <c r="A2288" s="1" t="s">
        <v>1085</v>
      </c>
      <c r="B2288" s="2">
        <v>0.79975858</v>
      </c>
      <c r="C2288" s="2">
        <v>0.10030037</v>
      </c>
      <c r="D2288" s="2">
        <v>0.49236053</v>
      </c>
      <c r="E2288" s="2">
        <v>-1.4232997</v>
      </c>
      <c r="F2288" s="2">
        <v>0.25404834</v>
      </c>
      <c r="G2288" s="2">
        <v>0.57108773</v>
      </c>
      <c r="H2288" s="2">
        <v>-0.2766841</v>
      </c>
      <c r="I2288" s="2">
        <v>1.10186424</v>
      </c>
      <c r="J2288" s="2">
        <v>-0.9257624</v>
      </c>
      <c r="K2288" s="2">
        <v>0.78833271</v>
      </c>
      <c r="L2288" s="2">
        <v>-3.5591448</v>
      </c>
      <c r="M2288" s="2">
        <v>0.26225588</v>
      </c>
      <c r="N2288" s="2">
        <v>-1.6583791</v>
      </c>
      <c r="O2288" s="2">
        <v>-0.3959316</v>
      </c>
      <c r="P2288" s="2">
        <v>0.0</v>
      </c>
      <c r="Q2288" s="2">
        <v>0.0</v>
      </c>
      <c r="R2288" s="8">
        <v>0.0</v>
      </c>
      <c r="S2288" s="8">
        <v>0.0</v>
      </c>
      <c r="T2288" s="8">
        <v>0.0</v>
      </c>
      <c r="U2288" s="8">
        <v>0.0</v>
      </c>
    </row>
    <row r="2289">
      <c r="A2289" s="1" t="s">
        <v>1078</v>
      </c>
      <c r="B2289" s="2">
        <v>0.79303739</v>
      </c>
      <c r="C2289" s="2">
        <v>0.37909911</v>
      </c>
      <c r="D2289" s="2">
        <v>0.03843313</v>
      </c>
      <c r="E2289" s="2">
        <v>-1.0648066</v>
      </c>
      <c r="F2289" s="2">
        <v>-0.8841652</v>
      </c>
      <c r="G2289" s="2">
        <v>1.07087164</v>
      </c>
      <c r="H2289" s="2">
        <v>-0.5133814</v>
      </c>
      <c r="I2289" s="2">
        <v>0.86843226</v>
      </c>
      <c r="J2289" s="2">
        <v>-1.8632669</v>
      </c>
      <c r="K2289" s="2">
        <v>0.20818029</v>
      </c>
      <c r="L2289" s="2">
        <v>-0.0828113</v>
      </c>
      <c r="M2289" s="2">
        <v>0.09413603</v>
      </c>
      <c r="N2289" s="2">
        <v>-2.2915245</v>
      </c>
      <c r="O2289" s="2">
        <v>0.07023551</v>
      </c>
      <c r="P2289" s="2">
        <v>0.0</v>
      </c>
      <c r="Q2289" s="2">
        <v>0.0</v>
      </c>
      <c r="R2289" s="8">
        <v>0.0</v>
      </c>
      <c r="S2289" s="8">
        <v>0.0</v>
      </c>
      <c r="T2289" s="8">
        <v>0.0</v>
      </c>
      <c r="U2289" s="8">
        <v>0.0</v>
      </c>
    </row>
    <row r="2290">
      <c r="A2290" s="1" t="s">
        <v>1097</v>
      </c>
      <c r="B2290" s="2">
        <v>0.79303739</v>
      </c>
      <c r="C2290" s="2">
        <v>0.19415341</v>
      </c>
      <c r="D2290" s="2">
        <v>-0.3504151</v>
      </c>
      <c r="E2290" s="2">
        <v>0.77204331</v>
      </c>
      <c r="F2290" s="2">
        <v>0.453068</v>
      </c>
      <c r="G2290" s="2">
        <v>0.12683536</v>
      </c>
      <c r="H2290" s="2">
        <v>-0.8123675</v>
      </c>
      <c r="I2290" s="2">
        <v>1.68544419</v>
      </c>
      <c r="J2290" s="2">
        <v>0.97723173</v>
      </c>
      <c r="K2290" s="2">
        <v>0.11717599</v>
      </c>
      <c r="L2290" s="2">
        <v>-1.7542649</v>
      </c>
      <c r="M2290" s="2">
        <v>1.57746297</v>
      </c>
      <c r="N2290" s="2">
        <v>4.14413965</v>
      </c>
      <c r="O2290" s="2">
        <v>0.81766515</v>
      </c>
      <c r="P2290" s="2">
        <v>0.0</v>
      </c>
      <c r="Q2290" s="2">
        <v>0.0</v>
      </c>
      <c r="R2290" s="8">
        <v>0.0</v>
      </c>
      <c r="S2290" s="8">
        <v>0.0</v>
      </c>
      <c r="T2290" s="9">
        <v>1.0</v>
      </c>
      <c r="U2290" s="9">
        <v>1.0</v>
      </c>
    </row>
    <row r="2291">
      <c r="A2291" s="1" t="s">
        <v>1107</v>
      </c>
      <c r="B2291" s="2">
        <v>0.75271027</v>
      </c>
      <c r="C2291" s="2">
        <v>1.72892669</v>
      </c>
      <c r="D2291" s="2">
        <v>-0.9995801</v>
      </c>
      <c r="E2291" s="2">
        <v>-0.9418948</v>
      </c>
      <c r="F2291" s="2">
        <v>0.11093309</v>
      </c>
      <c r="G2291" s="2">
        <v>0.17382359</v>
      </c>
      <c r="H2291" s="2">
        <v>-0.9494028</v>
      </c>
      <c r="I2291" s="2">
        <v>0.16813632</v>
      </c>
      <c r="J2291" s="2">
        <v>-1.6253926</v>
      </c>
      <c r="K2291" s="2">
        <v>0.97034131</v>
      </c>
      <c r="L2291" s="2">
        <v>-1.796858</v>
      </c>
      <c r="M2291" s="2">
        <v>0.2682413</v>
      </c>
      <c r="N2291" s="2">
        <v>-3.8968254</v>
      </c>
      <c r="O2291" s="2">
        <v>0.20553884</v>
      </c>
      <c r="P2291" s="2">
        <v>0.0</v>
      </c>
      <c r="Q2291" s="2">
        <v>0.0</v>
      </c>
      <c r="R2291" s="8">
        <v>0.0</v>
      </c>
      <c r="S2291" s="8">
        <v>0.0</v>
      </c>
      <c r="T2291" s="8">
        <v>0.0</v>
      </c>
      <c r="U2291" s="8">
        <v>0.0</v>
      </c>
    </row>
    <row r="2292">
      <c r="A2292" s="1" t="s">
        <v>1267</v>
      </c>
      <c r="B2292" s="2">
        <v>0.73030632</v>
      </c>
      <c r="C2292" s="2">
        <v>0.51159753</v>
      </c>
      <c r="D2292" s="2">
        <v>0.83077235</v>
      </c>
      <c r="E2292" s="2">
        <v>1.09639414</v>
      </c>
      <c r="F2292" s="2">
        <v>2.36723455</v>
      </c>
      <c r="G2292" s="2">
        <v>0.93845026</v>
      </c>
      <c r="H2292" s="2">
        <v>-1.2608466</v>
      </c>
      <c r="I2292" s="2">
        <v>1.5687282</v>
      </c>
      <c r="J2292" s="2">
        <v>0.43152017</v>
      </c>
      <c r="K2292" s="2">
        <v>1.37986067</v>
      </c>
      <c r="L2292" s="2">
        <v>1.05240333</v>
      </c>
      <c r="M2292" s="2">
        <v>1.5837255</v>
      </c>
      <c r="N2292" s="2">
        <v>13.4602961</v>
      </c>
      <c r="O2292" s="2">
        <v>2.73890333</v>
      </c>
      <c r="P2292" s="2">
        <v>0.0</v>
      </c>
      <c r="Q2292" s="2">
        <v>0.0</v>
      </c>
      <c r="R2292" s="8">
        <v>0.0</v>
      </c>
      <c r="S2292" s="8">
        <v>0.0</v>
      </c>
      <c r="T2292" s="9">
        <v>1.0</v>
      </c>
      <c r="U2292" s="9">
        <v>1.0</v>
      </c>
    </row>
    <row r="2293">
      <c r="A2293" s="1" t="s">
        <v>1111</v>
      </c>
      <c r="B2293" s="2">
        <v>0.72582552</v>
      </c>
      <c r="C2293" s="2">
        <v>0.23555917</v>
      </c>
      <c r="D2293" s="2">
        <v>0.12466307</v>
      </c>
      <c r="E2293" s="2">
        <v>-2.0924866</v>
      </c>
      <c r="F2293" s="2">
        <v>-0.5979347</v>
      </c>
      <c r="G2293" s="2">
        <v>0.36177652</v>
      </c>
      <c r="H2293" s="2">
        <v>-0.0524445</v>
      </c>
      <c r="I2293" s="2">
        <v>0.16813632</v>
      </c>
      <c r="J2293" s="2">
        <v>0.93525392</v>
      </c>
      <c r="K2293" s="2">
        <v>0.12855153</v>
      </c>
      <c r="L2293" s="2">
        <v>-0.013268</v>
      </c>
      <c r="M2293" s="2">
        <v>-0.8718365</v>
      </c>
      <c r="N2293" s="2">
        <v>-0.6548816</v>
      </c>
      <c r="O2293" s="2">
        <v>-0.3901799</v>
      </c>
      <c r="P2293" s="2">
        <v>0.0</v>
      </c>
      <c r="Q2293" s="2">
        <v>0.0</v>
      </c>
      <c r="R2293" s="8">
        <v>0.0</v>
      </c>
      <c r="S2293" s="8">
        <v>0.0</v>
      </c>
      <c r="T2293" s="8">
        <v>0.0</v>
      </c>
      <c r="U2293" s="8">
        <v>0.0</v>
      </c>
    </row>
    <row r="2294">
      <c r="A2294" s="1" t="s">
        <v>1115</v>
      </c>
      <c r="B2294" s="2">
        <v>0.71910434</v>
      </c>
      <c r="C2294" s="2">
        <v>-0.2999552</v>
      </c>
      <c r="D2294" s="2">
        <v>0.70874886</v>
      </c>
      <c r="E2294" s="2">
        <v>-0.0302982</v>
      </c>
      <c r="F2294" s="2">
        <v>0.99198638</v>
      </c>
      <c r="G2294" s="2">
        <v>1.17766307</v>
      </c>
      <c r="H2294" s="2">
        <v>-1.4477129</v>
      </c>
      <c r="I2294" s="2">
        <v>0.16813632</v>
      </c>
      <c r="J2294" s="2">
        <v>0.78133527</v>
      </c>
      <c r="K2294" s="2">
        <v>1.16372545</v>
      </c>
      <c r="L2294" s="2">
        <v>-0.4101658</v>
      </c>
      <c r="M2294" s="2">
        <v>0.76848171</v>
      </c>
      <c r="N2294" s="2">
        <v>5.88645893</v>
      </c>
      <c r="O2294" s="2">
        <v>0.97515569</v>
      </c>
      <c r="P2294" s="2">
        <v>0.0</v>
      </c>
      <c r="Q2294" s="2">
        <v>0.0</v>
      </c>
      <c r="R2294" s="8">
        <v>0.0</v>
      </c>
      <c r="S2294" s="8">
        <v>0.0</v>
      </c>
      <c r="T2294" s="8">
        <v>0.0</v>
      </c>
      <c r="U2294" s="8">
        <v>0.0</v>
      </c>
    </row>
    <row r="2295">
      <c r="A2295" s="1" t="s">
        <v>1114</v>
      </c>
      <c r="B2295" s="2">
        <v>0.68997919</v>
      </c>
      <c r="C2295" s="2">
        <v>0.00368695</v>
      </c>
      <c r="D2295" s="2">
        <v>0.54442389</v>
      </c>
      <c r="E2295" s="2">
        <v>0.6627883</v>
      </c>
      <c r="F2295" s="2">
        <v>-1.7518014</v>
      </c>
      <c r="G2295" s="2">
        <v>0.89146203</v>
      </c>
      <c r="H2295" s="2">
        <v>-0.1770221</v>
      </c>
      <c r="I2295" s="2">
        <v>-0.6488756</v>
      </c>
      <c r="J2295" s="2">
        <v>0.64140923</v>
      </c>
      <c r="K2295" s="2">
        <v>0.13992707</v>
      </c>
      <c r="L2295" s="2">
        <v>-0.2145357</v>
      </c>
      <c r="M2295" s="2">
        <v>-0.5899299</v>
      </c>
      <c r="N2295" s="2">
        <v>0.18073982</v>
      </c>
      <c r="O2295" s="2">
        <v>-0.6291913</v>
      </c>
      <c r="P2295" s="2">
        <v>0.0</v>
      </c>
      <c r="Q2295" s="2">
        <v>0.0</v>
      </c>
      <c r="R2295" s="8">
        <v>0.0</v>
      </c>
      <c r="S2295" s="8">
        <v>0.0</v>
      </c>
      <c r="T2295" s="8">
        <v>0.0</v>
      </c>
      <c r="U2295" s="8">
        <v>0.0</v>
      </c>
    </row>
    <row r="2296">
      <c r="A2296" s="1" t="s">
        <v>1293</v>
      </c>
      <c r="B2296" s="2">
        <v>0.59812297</v>
      </c>
      <c r="C2296" s="2">
        <v>-0.435214</v>
      </c>
      <c r="D2296" s="2">
        <v>-1.0353736</v>
      </c>
      <c r="E2296" s="2">
        <v>0.83008504</v>
      </c>
      <c r="F2296" s="2">
        <v>-1.0831848</v>
      </c>
      <c r="G2296" s="2">
        <v>0.04994553</v>
      </c>
      <c r="H2296" s="2">
        <v>-0.0898178</v>
      </c>
      <c r="I2296" s="2">
        <v>-1.2324556</v>
      </c>
      <c r="J2296" s="2">
        <v>-0.5199769</v>
      </c>
      <c r="K2296" s="2">
        <v>-0.2354657</v>
      </c>
      <c r="L2296" s="2">
        <v>-0.1790854</v>
      </c>
      <c r="M2296" s="2">
        <v>0.10680214</v>
      </c>
      <c r="N2296" s="2">
        <v>-5.0625726</v>
      </c>
      <c r="O2296" s="2">
        <v>-0.4701252</v>
      </c>
      <c r="P2296" s="2">
        <v>0.0</v>
      </c>
      <c r="Q2296" s="2">
        <v>0.0</v>
      </c>
      <c r="R2296" s="8">
        <v>0.0</v>
      </c>
      <c r="S2296" s="8">
        <v>0.0</v>
      </c>
      <c r="T2296" s="9">
        <v>1.0</v>
      </c>
      <c r="U2296" s="9">
        <v>1.0</v>
      </c>
    </row>
    <row r="2297">
      <c r="A2297" s="1" t="s">
        <v>1125</v>
      </c>
      <c r="B2297" s="2">
        <v>0.59140178</v>
      </c>
      <c r="C2297" s="2">
        <v>0.09753999</v>
      </c>
      <c r="D2297" s="2">
        <v>-0.4919623</v>
      </c>
      <c r="E2297" s="2">
        <v>-0.1873523</v>
      </c>
      <c r="F2297" s="2">
        <v>0.1377672</v>
      </c>
      <c r="G2297" s="2">
        <v>-0.7232244</v>
      </c>
      <c r="H2297" s="2">
        <v>0.07213301</v>
      </c>
      <c r="I2297" s="2">
        <v>0.51828429</v>
      </c>
      <c r="J2297" s="2">
        <v>-0.2261322</v>
      </c>
      <c r="K2297" s="2">
        <v>0.16267814</v>
      </c>
      <c r="L2297" s="2">
        <v>-0.013268</v>
      </c>
      <c r="M2297" s="2">
        <v>0.0822008</v>
      </c>
      <c r="N2297" s="2">
        <v>-0.5160789</v>
      </c>
      <c r="O2297" s="2">
        <v>0.4067373</v>
      </c>
      <c r="P2297" s="2">
        <v>0.0</v>
      </c>
      <c r="Q2297" s="2">
        <v>0.0</v>
      </c>
      <c r="R2297" s="8">
        <v>0.0</v>
      </c>
      <c r="S2297" s="8">
        <v>0.0</v>
      </c>
      <c r="T2297" s="8">
        <v>0.0</v>
      </c>
      <c r="U2297" s="8">
        <v>0.0</v>
      </c>
    </row>
    <row r="2298">
      <c r="A2298" s="1" t="s">
        <v>1112</v>
      </c>
      <c r="B2298" s="2">
        <v>0.58916139</v>
      </c>
      <c r="C2298" s="2">
        <v>0.37357835</v>
      </c>
      <c r="D2298" s="2">
        <v>0.78358994</v>
      </c>
      <c r="E2298" s="2">
        <v>0.61498923</v>
      </c>
      <c r="F2298" s="2">
        <v>2.5103498</v>
      </c>
      <c r="G2298" s="2">
        <v>0.19518188</v>
      </c>
      <c r="H2298" s="2">
        <v>-1.0116916</v>
      </c>
      <c r="I2298" s="2">
        <v>0.86843226</v>
      </c>
      <c r="J2298" s="2">
        <v>1.32704683</v>
      </c>
      <c r="K2298" s="2">
        <v>1.74387787</v>
      </c>
      <c r="L2298" s="2">
        <v>1.04114898</v>
      </c>
      <c r="M2298" s="2">
        <v>1.19462594</v>
      </c>
      <c r="N2298" s="2">
        <v>12.9325792</v>
      </c>
      <c r="O2298" s="2">
        <v>2.50737009</v>
      </c>
      <c r="P2298" s="2">
        <v>0.0</v>
      </c>
      <c r="Q2298" s="2">
        <v>0.0</v>
      </c>
      <c r="R2298" s="8">
        <v>0.0</v>
      </c>
      <c r="S2298" s="8">
        <v>0.0</v>
      </c>
      <c r="T2298" s="8">
        <v>0.0</v>
      </c>
      <c r="U2298" s="8">
        <v>0.0</v>
      </c>
    </row>
    <row r="2299">
      <c r="A2299" s="1" t="s">
        <v>1101</v>
      </c>
      <c r="B2299" s="2">
        <v>0.56675743</v>
      </c>
      <c r="C2299" s="2">
        <v>-2.3619618</v>
      </c>
      <c r="D2299" s="2">
        <v>0.92513719</v>
      </c>
      <c r="E2299" s="2">
        <v>0.48524889</v>
      </c>
      <c r="F2299" s="2">
        <v>-1.9060976</v>
      </c>
      <c r="G2299" s="2">
        <v>0.19091022</v>
      </c>
      <c r="H2299" s="2">
        <v>0.68256294</v>
      </c>
      <c r="I2299" s="2">
        <v>-0.4154436</v>
      </c>
      <c r="J2299" s="2">
        <v>0.02573465</v>
      </c>
      <c r="K2299" s="2">
        <v>-0.5426052</v>
      </c>
      <c r="L2299" s="2">
        <v>0.73499992</v>
      </c>
      <c r="M2299" s="2">
        <v>-0.7029689</v>
      </c>
      <c r="N2299" s="2">
        <v>-2.3327701</v>
      </c>
      <c r="O2299" s="2">
        <v>-0.935102</v>
      </c>
      <c r="P2299" s="2">
        <v>0.0</v>
      </c>
      <c r="Q2299" s="2">
        <v>0.0</v>
      </c>
      <c r="R2299" s="8">
        <v>0.0</v>
      </c>
      <c r="S2299" s="8">
        <v>0.0</v>
      </c>
      <c r="T2299" s="8">
        <v>0.0</v>
      </c>
      <c r="U2299" s="8">
        <v>0.0</v>
      </c>
    </row>
    <row r="2300">
      <c r="A2300" s="1" t="s">
        <v>1119</v>
      </c>
      <c r="B2300" s="2">
        <v>0.53539189</v>
      </c>
      <c r="C2300" s="2">
        <v>0.26868377</v>
      </c>
      <c r="D2300" s="2">
        <v>0.37521798</v>
      </c>
      <c r="E2300" s="2">
        <v>-0.4024481</v>
      </c>
      <c r="F2300" s="2">
        <v>0.0639734</v>
      </c>
      <c r="G2300" s="2">
        <v>1.27163953</v>
      </c>
      <c r="H2300" s="2">
        <v>-0.5133814</v>
      </c>
      <c r="I2300" s="2">
        <v>-0.5321596</v>
      </c>
      <c r="J2300" s="2">
        <v>0.543461</v>
      </c>
      <c r="K2300" s="2">
        <v>0.37881336</v>
      </c>
      <c r="L2300" s="2">
        <v>-0.013268</v>
      </c>
      <c r="M2300" s="2">
        <v>0.95968407</v>
      </c>
      <c r="N2300" s="2">
        <v>3.61454304</v>
      </c>
      <c r="O2300" s="2">
        <v>0.41490966</v>
      </c>
      <c r="P2300" s="2">
        <v>0.0</v>
      </c>
      <c r="Q2300" s="2">
        <v>0.0</v>
      </c>
      <c r="R2300" s="8">
        <v>0.0</v>
      </c>
      <c r="S2300" s="8">
        <v>0.0</v>
      </c>
      <c r="T2300" s="8">
        <v>0.0</v>
      </c>
      <c r="U2300" s="8">
        <v>0.0</v>
      </c>
    </row>
    <row r="2301">
      <c r="A2301" s="1" t="s">
        <v>1122</v>
      </c>
      <c r="B2301" s="2">
        <v>0.45697805</v>
      </c>
      <c r="C2301" s="2">
        <v>1.06367424</v>
      </c>
      <c r="D2301" s="2">
        <v>0.47283677</v>
      </c>
      <c r="E2301" s="2">
        <v>0.30088106</v>
      </c>
      <c r="F2301" s="2">
        <v>-0.5733367</v>
      </c>
      <c r="G2301" s="2">
        <v>0.34041823</v>
      </c>
      <c r="H2301" s="2">
        <v>-0.2393108</v>
      </c>
      <c r="I2301" s="2">
        <v>-0.4154436</v>
      </c>
      <c r="J2301" s="2">
        <v>-1.4294962</v>
      </c>
      <c r="K2301" s="2">
        <v>0.51531981</v>
      </c>
      <c r="L2301" s="2">
        <v>0.65940678</v>
      </c>
      <c r="M2301" s="2">
        <v>1.27529462</v>
      </c>
      <c r="N2301" s="2">
        <v>1.8986425</v>
      </c>
      <c r="O2301" s="2">
        <v>0.69004083</v>
      </c>
      <c r="P2301" s="2">
        <v>0.0</v>
      </c>
      <c r="Q2301" s="2">
        <v>0.0</v>
      </c>
      <c r="R2301" s="8">
        <v>0.0</v>
      </c>
      <c r="S2301" s="8">
        <v>0.0</v>
      </c>
      <c r="T2301" s="8">
        <v>0.0</v>
      </c>
      <c r="U2301" s="8">
        <v>0.0</v>
      </c>
    </row>
    <row r="2302">
      <c r="A2302" s="1" t="s">
        <v>1290</v>
      </c>
      <c r="B2302" s="2">
        <v>0.43905488</v>
      </c>
      <c r="C2302" s="2">
        <v>-0.8713547</v>
      </c>
      <c r="D2302" s="2">
        <v>-1.7382289</v>
      </c>
      <c r="E2302" s="2">
        <v>-0.0166413</v>
      </c>
      <c r="F2302" s="2">
        <v>1.00987579</v>
      </c>
      <c r="G2302" s="2">
        <v>-1.2016501</v>
      </c>
      <c r="H2302" s="2">
        <v>0.13442178</v>
      </c>
      <c r="I2302" s="2">
        <v>0.16813632</v>
      </c>
      <c r="J2302" s="2">
        <v>0.55745361</v>
      </c>
      <c r="K2302" s="2">
        <v>-0.8383692</v>
      </c>
      <c r="L2302" s="2">
        <v>2.30054635</v>
      </c>
      <c r="M2302" s="2">
        <v>-0.858424</v>
      </c>
      <c r="N2302" s="2">
        <v>-1.8697437</v>
      </c>
      <c r="O2302" s="2">
        <v>0.71604919</v>
      </c>
      <c r="P2302" s="2">
        <v>0.0</v>
      </c>
      <c r="Q2302" s="2">
        <v>0.0</v>
      </c>
      <c r="R2302" s="8">
        <v>0.0</v>
      </c>
      <c r="S2302" s="8">
        <v>0.0</v>
      </c>
      <c r="T2302" s="8">
        <v>0.0</v>
      </c>
      <c r="U2302" s="8">
        <v>0.0</v>
      </c>
    </row>
    <row r="2303">
      <c r="A2303" s="1" t="s">
        <v>1272</v>
      </c>
      <c r="B2303" s="2">
        <v>0.43681448</v>
      </c>
      <c r="C2303" s="2">
        <v>-0.6035974</v>
      </c>
      <c r="D2303" s="2">
        <v>0.19462321</v>
      </c>
      <c r="E2303" s="2">
        <v>0.41013607</v>
      </c>
      <c r="F2303" s="2">
        <v>0.5738215</v>
      </c>
      <c r="G2303" s="2">
        <v>-1.4793078</v>
      </c>
      <c r="H2303" s="2">
        <v>-0.1521066</v>
      </c>
      <c r="I2303" s="2">
        <v>1.91887617</v>
      </c>
      <c r="J2303" s="2">
        <v>0.24961632</v>
      </c>
      <c r="K2303" s="2">
        <v>1.1182233</v>
      </c>
      <c r="L2303" s="2">
        <v>1.52242148</v>
      </c>
      <c r="M2303" s="2">
        <v>1.05721244</v>
      </c>
      <c r="N2303" s="2">
        <v>5.85307527</v>
      </c>
      <c r="O2303" s="2">
        <v>1.7315937</v>
      </c>
      <c r="P2303" s="2">
        <v>0.0</v>
      </c>
      <c r="Q2303" s="2">
        <v>0.0</v>
      </c>
      <c r="R2303" s="8">
        <v>0.0</v>
      </c>
      <c r="S2303" s="8">
        <v>0.0</v>
      </c>
      <c r="T2303" s="8">
        <v>0.0</v>
      </c>
      <c r="U2303" s="8">
        <v>0.0</v>
      </c>
    </row>
    <row r="2304">
      <c r="A2304" s="1" t="s">
        <v>1083</v>
      </c>
      <c r="B2304" s="2">
        <v>0.4300933</v>
      </c>
      <c r="C2304" s="2">
        <v>2.37209606</v>
      </c>
      <c r="D2304" s="2">
        <v>0.61601101</v>
      </c>
      <c r="E2304" s="2">
        <v>0.50914843</v>
      </c>
      <c r="F2304" s="2">
        <v>0.30100804</v>
      </c>
      <c r="G2304" s="2">
        <v>0.40449309</v>
      </c>
      <c r="H2304" s="2">
        <v>-1.1861001</v>
      </c>
      <c r="I2304" s="2">
        <v>2.03559216</v>
      </c>
      <c r="J2304" s="2">
        <v>-0.3660583</v>
      </c>
      <c r="K2304" s="2">
        <v>1.9031354</v>
      </c>
      <c r="L2304" s="2">
        <v>-0.013268</v>
      </c>
      <c r="M2304" s="2">
        <v>1.67351131</v>
      </c>
      <c r="N2304" s="2">
        <v>9.26314831</v>
      </c>
      <c r="O2304" s="2">
        <v>1.94634809</v>
      </c>
      <c r="P2304" s="2">
        <v>0.0</v>
      </c>
      <c r="Q2304" s="2">
        <v>0.0</v>
      </c>
      <c r="R2304" s="8">
        <v>0.0</v>
      </c>
      <c r="S2304" s="9">
        <v>1.0</v>
      </c>
      <c r="T2304" s="9">
        <v>1.0</v>
      </c>
      <c r="U2304" s="9">
        <v>1.0</v>
      </c>
    </row>
    <row r="2305">
      <c r="A2305" s="1" t="s">
        <v>1123</v>
      </c>
      <c r="B2305" s="2">
        <v>0.40544895</v>
      </c>
      <c r="C2305" s="2">
        <v>-0.5263067</v>
      </c>
      <c r="D2305" s="2">
        <v>-0.0673206</v>
      </c>
      <c r="E2305" s="2">
        <v>0.07554259</v>
      </c>
      <c r="F2305" s="2">
        <v>-0.3899703</v>
      </c>
      <c r="G2305" s="2">
        <v>0.22081183</v>
      </c>
      <c r="H2305" s="2">
        <v>0.22162605</v>
      </c>
      <c r="I2305" s="2">
        <v>-0.8823076</v>
      </c>
      <c r="J2305" s="2">
        <v>-1.5554296</v>
      </c>
      <c r="K2305" s="2">
        <v>0.03754723</v>
      </c>
      <c r="L2305" s="2">
        <v>-1.0495185</v>
      </c>
      <c r="M2305" s="2">
        <v>0.11457391</v>
      </c>
      <c r="N2305" s="2">
        <v>-4.4353232</v>
      </c>
      <c r="O2305" s="2">
        <v>-0.516424</v>
      </c>
      <c r="P2305" s="2">
        <v>0.0</v>
      </c>
      <c r="Q2305" s="2">
        <v>0.0</v>
      </c>
      <c r="R2305" s="8">
        <v>0.0</v>
      </c>
      <c r="S2305" s="8">
        <v>0.0</v>
      </c>
      <c r="T2305" s="9">
        <v>1.0</v>
      </c>
      <c r="U2305" s="9">
        <v>1.0</v>
      </c>
    </row>
    <row r="2306">
      <c r="A2306" s="1" t="s">
        <v>1126</v>
      </c>
      <c r="B2306" s="2">
        <v>0.40320855</v>
      </c>
      <c r="C2306" s="2">
        <v>-0.0929265</v>
      </c>
      <c r="D2306" s="2">
        <v>-0.3357722</v>
      </c>
      <c r="E2306" s="2">
        <v>0.26332464</v>
      </c>
      <c r="F2306" s="2">
        <v>0.97409698</v>
      </c>
      <c r="G2306" s="2">
        <v>1.11785987</v>
      </c>
      <c r="H2306" s="2">
        <v>-1.4103397</v>
      </c>
      <c r="I2306" s="2">
        <v>0.63500028</v>
      </c>
      <c r="J2306" s="2">
        <v>1.73283235</v>
      </c>
      <c r="K2306" s="2">
        <v>1.68700019</v>
      </c>
      <c r="L2306" s="2">
        <v>0.03559537</v>
      </c>
      <c r="M2306" s="2">
        <v>0.58968662</v>
      </c>
      <c r="N2306" s="2">
        <v>6.61725885</v>
      </c>
      <c r="O2306" s="2">
        <v>1.23949951</v>
      </c>
      <c r="P2306" s="2">
        <v>0.0</v>
      </c>
      <c r="Q2306" s="2">
        <v>0.0</v>
      </c>
      <c r="R2306" s="8">
        <v>0.0</v>
      </c>
      <c r="S2306" s="8">
        <v>0.0</v>
      </c>
      <c r="T2306" s="8">
        <v>0.0</v>
      </c>
      <c r="U2306" s="8">
        <v>0.0</v>
      </c>
    </row>
    <row r="2307">
      <c r="A2307" s="1" t="s">
        <v>1129</v>
      </c>
      <c r="B2307" s="2">
        <v>0.38976618</v>
      </c>
      <c r="C2307" s="2">
        <v>-0.8437508</v>
      </c>
      <c r="D2307" s="2">
        <v>-0.9589056</v>
      </c>
      <c r="E2307" s="2">
        <v>0.4511067</v>
      </c>
      <c r="F2307" s="2">
        <v>-0.7745926</v>
      </c>
      <c r="G2307" s="2">
        <v>-1.1888351</v>
      </c>
      <c r="H2307" s="2">
        <v>1.41757041</v>
      </c>
      <c r="I2307" s="2">
        <v>-0.9990236</v>
      </c>
      <c r="J2307" s="2">
        <v>-0.3940435</v>
      </c>
      <c r="K2307" s="2">
        <v>-1.1113821</v>
      </c>
      <c r="L2307" s="2">
        <v>0.72636789</v>
      </c>
      <c r="M2307" s="2">
        <v>0.30194973</v>
      </c>
      <c r="N2307" s="2">
        <v>-4.5269958</v>
      </c>
      <c r="O2307" s="2">
        <v>-0.3864604</v>
      </c>
      <c r="P2307" s="2">
        <v>0.0</v>
      </c>
      <c r="Q2307" s="2">
        <v>0.0</v>
      </c>
      <c r="R2307" s="8">
        <v>0.0</v>
      </c>
      <c r="S2307" s="8">
        <v>0.0</v>
      </c>
      <c r="T2307" s="8">
        <v>0.0</v>
      </c>
      <c r="U2307" s="8">
        <v>0.0</v>
      </c>
    </row>
    <row r="2308">
      <c r="A2308" s="1" t="s">
        <v>1144</v>
      </c>
      <c r="B2308" s="2">
        <v>0.36288143</v>
      </c>
      <c r="C2308" s="2">
        <v>-0.2226645</v>
      </c>
      <c r="D2308" s="2">
        <v>-0.2218837</v>
      </c>
      <c r="E2308" s="2">
        <v>1.10322258</v>
      </c>
      <c r="F2308" s="2">
        <v>-0.526377</v>
      </c>
      <c r="G2308" s="2">
        <v>-0.2960587</v>
      </c>
      <c r="H2308" s="2">
        <v>-0.1396488</v>
      </c>
      <c r="I2308" s="2">
        <v>0.16813632</v>
      </c>
      <c r="J2308" s="2">
        <v>0.50148319</v>
      </c>
      <c r="K2308" s="2">
        <v>0.00342062</v>
      </c>
      <c r="L2308" s="2">
        <v>-0.013268</v>
      </c>
      <c r="M2308" s="2">
        <v>0.0822008</v>
      </c>
      <c r="N2308" s="2">
        <v>0.56711366</v>
      </c>
      <c r="O2308" s="2">
        <v>0.10666851</v>
      </c>
      <c r="P2308" s="2">
        <v>0.0</v>
      </c>
      <c r="Q2308" s="2">
        <v>0.0</v>
      </c>
      <c r="R2308" s="8">
        <v>0.0</v>
      </c>
      <c r="S2308" s="8">
        <v>0.0</v>
      </c>
      <c r="T2308" s="8">
        <v>0.0</v>
      </c>
      <c r="U2308" s="8">
        <v>0.0</v>
      </c>
    </row>
    <row r="2309">
      <c r="A2309" s="1" t="s">
        <v>1143</v>
      </c>
      <c r="B2309" s="2">
        <v>0.32255431</v>
      </c>
      <c r="C2309" s="2">
        <v>-0.0846453</v>
      </c>
      <c r="D2309" s="2">
        <v>-0.1665663</v>
      </c>
      <c r="E2309" s="2">
        <v>0.28722418</v>
      </c>
      <c r="F2309" s="2">
        <v>0.54251503</v>
      </c>
      <c r="G2309" s="2">
        <v>0.44720966</v>
      </c>
      <c r="H2309" s="2">
        <v>-0.2766841</v>
      </c>
      <c r="I2309" s="2">
        <v>0.28485231</v>
      </c>
      <c r="J2309" s="2">
        <v>0.73935746</v>
      </c>
      <c r="K2309" s="2">
        <v>0.52669535</v>
      </c>
      <c r="L2309" s="2">
        <v>0.14493771</v>
      </c>
      <c r="M2309" s="2">
        <v>0.16537212</v>
      </c>
      <c r="N2309" s="2">
        <v>3.40719228</v>
      </c>
      <c r="O2309" s="2">
        <v>0.61999628</v>
      </c>
      <c r="P2309" s="2">
        <v>0.0</v>
      </c>
      <c r="Q2309" s="2">
        <v>0.0</v>
      </c>
      <c r="R2309" s="8">
        <v>0.0</v>
      </c>
      <c r="S2309" s="8">
        <v>0.0</v>
      </c>
      <c r="T2309" s="8">
        <v>0.0</v>
      </c>
      <c r="U2309" s="8">
        <v>0.0</v>
      </c>
    </row>
    <row r="2310">
      <c r="A2310" s="1" t="s">
        <v>1120</v>
      </c>
      <c r="B2310" s="2">
        <v>0.30687154</v>
      </c>
      <c r="C2310" s="2">
        <v>2.0463708</v>
      </c>
      <c r="D2310" s="2">
        <v>1.62636553</v>
      </c>
      <c r="E2310" s="2">
        <v>-0.8019118</v>
      </c>
      <c r="F2310" s="2">
        <v>1.16417193</v>
      </c>
      <c r="G2310" s="2">
        <v>1.31862776</v>
      </c>
      <c r="H2310" s="2">
        <v>-1.3355932</v>
      </c>
      <c r="I2310" s="2">
        <v>0.4015683</v>
      </c>
      <c r="J2310" s="2">
        <v>0.78133527</v>
      </c>
      <c r="K2310" s="2">
        <v>1.36848513</v>
      </c>
      <c r="L2310" s="2">
        <v>2.15806482</v>
      </c>
      <c r="M2310" s="2">
        <v>0.97719475</v>
      </c>
      <c r="N2310" s="2">
        <v>12.61067</v>
      </c>
      <c r="O2310" s="2">
        <v>2.01664502</v>
      </c>
      <c r="P2310" s="2">
        <v>0.0</v>
      </c>
      <c r="Q2310" s="2">
        <v>0.0</v>
      </c>
      <c r="R2310" s="8">
        <v>0.0</v>
      </c>
      <c r="S2310" s="8">
        <v>0.0</v>
      </c>
      <c r="T2310" s="8">
        <v>0.0</v>
      </c>
      <c r="U2310" s="8">
        <v>0.0</v>
      </c>
    </row>
    <row r="2311">
      <c r="A2311" s="1" t="s">
        <v>1128</v>
      </c>
      <c r="B2311" s="2">
        <v>0.29342916</v>
      </c>
      <c r="C2311" s="2">
        <v>-0.7775016</v>
      </c>
      <c r="D2311" s="2">
        <v>-0.5537876</v>
      </c>
      <c r="E2311" s="2">
        <v>0.54329062</v>
      </c>
      <c r="F2311" s="2">
        <v>-0.3273574</v>
      </c>
      <c r="G2311" s="2">
        <v>-0.3601336</v>
      </c>
      <c r="H2311" s="2">
        <v>0.13442178</v>
      </c>
      <c r="I2311" s="2">
        <v>0.98514825</v>
      </c>
      <c r="J2311" s="2">
        <v>-0.6738956</v>
      </c>
      <c r="K2311" s="2">
        <v>0.28780906</v>
      </c>
      <c r="L2311" s="2">
        <v>-0.6297309</v>
      </c>
      <c r="M2311" s="2">
        <v>-0.2056982</v>
      </c>
      <c r="N2311" s="2">
        <v>-2.3384198</v>
      </c>
      <c r="O2311" s="2">
        <v>-0.0174809</v>
      </c>
      <c r="P2311" s="2">
        <v>0.0</v>
      </c>
      <c r="Q2311" s="2">
        <v>0.0</v>
      </c>
      <c r="R2311" s="8">
        <v>0.0</v>
      </c>
      <c r="S2311" s="8">
        <v>0.0</v>
      </c>
      <c r="T2311" s="8">
        <v>0.0</v>
      </c>
      <c r="U2311" s="8">
        <v>0.0</v>
      </c>
    </row>
    <row r="2312">
      <c r="A2312" s="1" t="s">
        <v>1131</v>
      </c>
      <c r="B2312" s="2">
        <v>0.27102521</v>
      </c>
      <c r="C2312" s="2">
        <v>-0.0846453</v>
      </c>
      <c r="D2312" s="2">
        <v>0.34267838</v>
      </c>
      <c r="E2312" s="2">
        <v>-0.0405409</v>
      </c>
      <c r="F2312" s="2">
        <v>1.68520091</v>
      </c>
      <c r="G2312" s="2">
        <v>1.09650158</v>
      </c>
      <c r="H2312" s="2">
        <v>-0.7002477</v>
      </c>
      <c r="I2312" s="2">
        <v>-0.6488756</v>
      </c>
      <c r="J2312" s="2">
        <v>0.97723173</v>
      </c>
      <c r="K2312" s="2">
        <v>0.58357304</v>
      </c>
      <c r="L2312" s="2">
        <v>0.36082281</v>
      </c>
      <c r="M2312" s="2">
        <v>0.55372801</v>
      </c>
      <c r="N2312" s="2">
        <v>6.07034682</v>
      </c>
      <c r="O2312" s="2">
        <v>0.97467293</v>
      </c>
      <c r="P2312" s="2">
        <v>0.0</v>
      </c>
      <c r="Q2312" s="2">
        <v>0.0</v>
      </c>
      <c r="R2312" s="8">
        <v>0.0</v>
      </c>
      <c r="S2312" s="8">
        <v>0.0</v>
      </c>
      <c r="T2312" s="8">
        <v>0.0</v>
      </c>
      <c r="U2312" s="8">
        <v>0.0</v>
      </c>
    </row>
    <row r="2313">
      <c r="A2313" s="1" t="s">
        <v>1254</v>
      </c>
      <c r="B2313" s="2">
        <v>0.25534244</v>
      </c>
      <c r="C2313" s="2">
        <v>0.24107993</v>
      </c>
      <c r="D2313" s="2">
        <v>-0.677438</v>
      </c>
      <c r="E2313" s="2">
        <v>-0.0166413</v>
      </c>
      <c r="F2313" s="2">
        <v>-0.4838897</v>
      </c>
      <c r="G2313" s="2">
        <v>0.17382359</v>
      </c>
      <c r="H2313" s="2">
        <v>-0.2766841</v>
      </c>
      <c r="I2313" s="2">
        <v>-0.1820116</v>
      </c>
      <c r="J2313" s="2">
        <v>0.68338704</v>
      </c>
      <c r="K2313" s="2">
        <v>-0.4857275</v>
      </c>
      <c r="L2313" s="2">
        <v>0.52580757</v>
      </c>
      <c r="M2313" s="2">
        <v>1.28727686</v>
      </c>
      <c r="N2313" s="2">
        <v>0.46663577</v>
      </c>
      <c r="O2313" s="2">
        <v>0.25888607</v>
      </c>
      <c r="P2313" s="2">
        <v>0.0</v>
      </c>
      <c r="Q2313" s="2">
        <v>0.0</v>
      </c>
      <c r="R2313" s="8">
        <v>0.0</v>
      </c>
      <c r="S2313" s="8">
        <v>0.0</v>
      </c>
      <c r="T2313" s="8">
        <v>0.0</v>
      </c>
      <c r="U2313" s="8">
        <v>0.0</v>
      </c>
    </row>
    <row r="2314">
      <c r="A2314" s="1" t="s">
        <v>1252</v>
      </c>
      <c r="B2314" s="2">
        <v>0.25310204</v>
      </c>
      <c r="C2314" s="2">
        <v>1.41148257</v>
      </c>
      <c r="D2314" s="2">
        <v>0.37521798</v>
      </c>
      <c r="E2314" s="2">
        <v>-0.6312008</v>
      </c>
      <c r="F2314" s="2">
        <v>1.77464794</v>
      </c>
      <c r="G2314" s="2">
        <v>0.56681607</v>
      </c>
      <c r="H2314" s="2">
        <v>-0.9494028</v>
      </c>
      <c r="I2314" s="2">
        <v>0.98514825</v>
      </c>
      <c r="J2314" s="2">
        <v>0.68338704</v>
      </c>
      <c r="K2314" s="2">
        <v>1.76662895</v>
      </c>
      <c r="L2314" s="2">
        <v>0.54602334</v>
      </c>
      <c r="M2314" s="2">
        <v>1.23651518</v>
      </c>
      <c r="N2314" s="2">
        <v>9.62260123</v>
      </c>
      <c r="O2314" s="2">
        <v>1.96504551</v>
      </c>
      <c r="P2314" s="2">
        <v>0.0</v>
      </c>
      <c r="Q2314" s="2">
        <v>0.0</v>
      </c>
      <c r="R2314" s="8">
        <v>0.0</v>
      </c>
      <c r="S2314" s="8">
        <v>0.0</v>
      </c>
      <c r="T2314" s="8">
        <v>0.0</v>
      </c>
      <c r="U2314" s="9">
        <v>1.0</v>
      </c>
    </row>
    <row r="2315">
      <c r="A2315" s="1" t="s">
        <v>1283</v>
      </c>
      <c r="B2315" s="2">
        <v>0.23965967</v>
      </c>
      <c r="C2315" s="2">
        <v>-1.9258212</v>
      </c>
      <c r="D2315" s="2">
        <v>-2.1856484</v>
      </c>
      <c r="E2315" s="2">
        <v>1.91239254</v>
      </c>
      <c r="F2315" s="2">
        <v>0.04832016</v>
      </c>
      <c r="G2315" s="2">
        <v>-0.7274961</v>
      </c>
      <c r="H2315" s="2">
        <v>-0.2268531</v>
      </c>
      <c r="I2315" s="2">
        <v>-0.4154436</v>
      </c>
      <c r="J2315" s="2">
        <v>1.5509285</v>
      </c>
      <c r="K2315" s="2">
        <v>0.62907519</v>
      </c>
      <c r="L2315" s="2">
        <v>-0.6268558</v>
      </c>
      <c r="M2315" s="2">
        <v>0.08042586</v>
      </c>
      <c r="N2315" s="2">
        <v>-3.0333404</v>
      </c>
      <c r="O2315" s="2">
        <v>0.02395767</v>
      </c>
      <c r="P2315" s="2">
        <v>0.0</v>
      </c>
      <c r="Q2315" s="2">
        <v>0.0</v>
      </c>
      <c r="R2315" s="8">
        <v>0.0</v>
      </c>
      <c r="S2315" s="8">
        <v>0.0</v>
      </c>
      <c r="T2315" s="8">
        <v>0.0</v>
      </c>
      <c r="U2315" s="8">
        <v>0.0</v>
      </c>
    </row>
    <row r="2316">
      <c r="A2316" s="1" t="s">
        <v>1156</v>
      </c>
      <c r="B2316" s="2">
        <v>0.23517888</v>
      </c>
      <c r="C2316" s="2">
        <v>0.69654323</v>
      </c>
      <c r="D2316" s="2">
        <v>-0.9719214</v>
      </c>
      <c r="E2316" s="2">
        <v>-0.1805239</v>
      </c>
      <c r="F2316" s="2">
        <v>-0.5151962</v>
      </c>
      <c r="G2316" s="2">
        <v>-0.3601336</v>
      </c>
      <c r="H2316" s="2">
        <v>0.38357685</v>
      </c>
      <c r="I2316" s="2">
        <v>-0.5321596</v>
      </c>
      <c r="J2316" s="2">
        <v>-0.4220287</v>
      </c>
      <c r="K2316" s="2">
        <v>-0.6677361</v>
      </c>
      <c r="L2316" s="2">
        <v>-1.432589</v>
      </c>
      <c r="M2316" s="2">
        <v>-0.020032</v>
      </c>
      <c r="N2316" s="2">
        <v>-5.2275552</v>
      </c>
      <c r="O2316" s="2">
        <v>-0.7528268</v>
      </c>
      <c r="P2316" s="2">
        <v>0.0</v>
      </c>
      <c r="Q2316" s="2">
        <v>0.0</v>
      </c>
      <c r="R2316" s="8">
        <v>0.0</v>
      </c>
      <c r="S2316" s="8">
        <v>0.0</v>
      </c>
      <c r="T2316" s="8">
        <v>0.0</v>
      </c>
      <c r="U2316" s="8">
        <v>0.0</v>
      </c>
    </row>
    <row r="2317">
      <c r="A2317" s="1" t="s">
        <v>1118</v>
      </c>
      <c r="B2317" s="2">
        <v>0.23069808</v>
      </c>
      <c r="C2317" s="2">
        <v>0.36805758</v>
      </c>
      <c r="D2317" s="2">
        <v>-0.4220022</v>
      </c>
      <c r="E2317" s="2">
        <v>-0.0337124</v>
      </c>
      <c r="F2317" s="2">
        <v>0.04832016</v>
      </c>
      <c r="G2317" s="2">
        <v>0.25925674</v>
      </c>
      <c r="H2317" s="2">
        <v>-0.8746563</v>
      </c>
      <c r="I2317" s="2">
        <v>0.86843226</v>
      </c>
      <c r="J2317" s="2">
        <v>0.13767548</v>
      </c>
      <c r="K2317" s="2">
        <v>1.06134562</v>
      </c>
      <c r="L2317" s="2">
        <v>0.16255628</v>
      </c>
      <c r="M2317" s="2">
        <v>-0.0719688</v>
      </c>
      <c r="N2317" s="2">
        <v>1.40499819</v>
      </c>
      <c r="O2317" s="2">
        <v>0.61277111</v>
      </c>
      <c r="P2317" s="2">
        <v>0.0</v>
      </c>
      <c r="Q2317" s="2">
        <v>0.0</v>
      </c>
      <c r="R2317" s="8">
        <v>0.0</v>
      </c>
      <c r="S2317" s="8">
        <v>0.0</v>
      </c>
      <c r="T2317" s="8">
        <v>0.0</v>
      </c>
      <c r="U2317" s="8">
        <v>0.0</v>
      </c>
    </row>
    <row r="2318">
      <c r="A2318" s="1" t="s">
        <v>1121</v>
      </c>
      <c r="B2318" s="2">
        <v>0.21949611</v>
      </c>
      <c r="C2318" s="2">
        <v>1.57434521</v>
      </c>
      <c r="D2318" s="2">
        <v>-0.9507707</v>
      </c>
      <c r="E2318" s="2">
        <v>-0.2829504</v>
      </c>
      <c r="F2318" s="2">
        <v>-1.5796159</v>
      </c>
      <c r="G2318" s="2">
        <v>-0.3216887</v>
      </c>
      <c r="H2318" s="2">
        <v>-0.0399868</v>
      </c>
      <c r="I2318" s="2">
        <v>0.75171627</v>
      </c>
      <c r="J2318" s="2">
        <v>-1.4574814</v>
      </c>
      <c r="K2318" s="2">
        <v>0.18542922</v>
      </c>
      <c r="L2318" s="2">
        <v>0.22473632</v>
      </c>
      <c r="M2318" s="2">
        <v>0.18846831</v>
      </c>
      <c r="N2318" s="2">
        <v>-3.9576216</v>
      </c>
      <c r="O2318" s="2">
        <v>-0.0377363</v>
      </c>
      <c r="P2318" s="2">
        <v>0.0</v>
      </c>
      <c r="Q2318" s="2">
        <v>0.0</v>
      </c>
      <c r="R2318" s="8">
        <v>0.0</v>
      </c>
      <c r="S2318" s="8">
        <v>0.0</v>
      </c>
      <c r="T2318" s="8">
        <v>0.0</v>
      </c>
      <c r="U2318" s="8">
        <v>0.0</v>
      </c>
    </row>
    <row r="2319">
      <c r="A2319" s="1" t="s">
        <v>1093</v>
      </c>
      <c r="B2319" s="2">
        <v>0.17916898</v>
      </c>
      <c r="C2319" s="2">
        <v>-0.8823962</v>
      </c>
      <c r="D2319" s="2">
        <v>0.91374833</v>
      </c>
      <c r="E2319" s="2">
        <v>1.17492118</v>
      </c>
      <c r="F2319" s="2">
        <v>-0.995974</v>
      </c>
      <c r="G2319" s="2">
        <v>-0.5309999</v>
      </c>
      <c r="H2319" s="2">
        <v>-0.0524445</v>
      </c>
      <c r="I2319" s="2">
        <v>0.98514825</v>
      </c>
      <c r="J2319" s="2">
        <v>0.09569767</v>
      </c>
      <c r="K2319" s="2">
        <v>-0.3378455</v>
      </c>
      <c r="L2319" s="2">
        <v>-0.013268</v>
      </c>
      <c r="M2319" s="2">
        <v>-0.833945</v>
      </c>
      <c r="N2319" s="2">
        <v>0.16542152</v>
      </c>
      <c r="O2319" s="2">
        <v>-0.3623087</v>
      </c>
      <c r="P2319" s="2">
        <v>0.0</v>
      </c>
      <c r="Q2319" s="2">
        <v>0.0</v>
      </c>
      <c r="R2319" s="8">
        <v>0.0</v>
      </c>
      <c r="S2319" s="8">
        <v>0.0</v>
      </c>
      <c r="T2319" s="8">
        <v>0.0</v>
      </c>
      <c r="U2319" s="8">
        <v>0.0</v>
      </c>
    </row>
    <row r="2320">
      <c r="A2320" s="1" t="s">
        <v>1135</v>
      </c>
      <c r="B2320" s="2">
        <v>0.1724478</v>
      </c>
      <c r="C2320" s="2">
        <v>0.05889462</v>
      </c>
      <c r="D2320" s="2">
        <v>1.43926284</v>
      </c>
      <c r="E2320" s="2">
        <v>-1.4403708</v>
      </c>
      <c r="F2320" s="2">
        <v>-0.233438</v>
      </c>
      <c r="G2320" s="2">
        <v>-0.0483026</v>
      </c>
      <c r="H2320" s="2">
        <v>0.13442178</v>
      </c>
      <c r="I2320" s="2">
        <v>-2.1661835</v>
      </c>
      <c r="J2320" s="2">
        <v>-1.9472225</v>
      </c>
      <c r="K2320" s="2">
        <v>-0.4857275</v>
      </c>
      <c r="L2320" s="2">
        <v>0.60600262</v>
      </c>
      <c r="M2320" s="2">
        <v>-0.6950054</v>
      </c>
      <c r="N2320" s="2">
        <v>-4.256288</v>
      </c>
      <c r="O2320" s="2">
        <v>-0.7691808</v>
      </c>
      <c r="P2320" s="2">
        <v>0.0</v>
      </c>
      <c r="Q2320" s="2">
        <v>0.0</v>
      </c>
      <c r="R2320" s="8">
        <v>0.0</v>
      </c>
      <c r="S2320" s="8">
        <v>0.0</v>
      </c>
      <c r="T2320" s="8">
        <v>0.0</v>
      </c>
      <c r="U2320" s="8">
        <v>0.0</v>
      </c>
    </row>
    <row r="2321">
      <c r="A2321" s="1" t="s">
        <v>1247</v>
      </c>
      <c r="B2321" s="2">
        <v>0.16796701</v>
      </c>
      <c r="C2321" s="2">
        <v>-0.3965687</v>
      </c>
      <c r="D2321" s="2">
        <v>0.57533651</v>
      </c>
      <c r="E2321" s="2">
        <v>0.07554259</v>
      </c>
      <c r="F2321" s="2">
        <v>0.52015327</v>
      </c>
      <c r="G2321" s="2">
        <v>-1.1076736</v>
      </c>
      <c r="H2321" s="2">
        <v>0.3711191</v>
      </c>
      <c r="I2321" s="2">
        <v>1.80216018</v>
      </c>
      <c r="J2321" s="2">
        <v>0.40353496</v>
      </c>
      <c r="K2321" s="2">
        <v>-0.1899635</v>
      </c>
      <c r="L2321" s="2">
        <v>0.74353855</v>
      </c>
      <c r="M2321" s="2">
        <v>0.06865178</v>
      </c>
      <c r="N2321" s="2">
        <v>4.07097876</v>
      </c>
      <c r="O2321" s="2">
        <v>0.76600415</v>
      </c>
      <c r="P2321" s="2">
        <v>0.0</v>
      </c>
      <c r="Q2321" s="2">
        <v>0.0</v>
      </c>
      <c r="R2321" s="8">
        <v>0.0</v>
      </c>
      <c r="S2321" s="8">
        <v>0.0</v>
      </c>
      <c r="T2321" s="9">
        <v>0.0</v>
      </c>
      <c r="U2321" s="9">
        <v>1.0</v>
      </c>
    </row>
    <row r="2322">
      <c r="A2322" s="1" t="s">
        <v>1280</v>
      </c>
      <c r="B2322" s="2">
        <v>0.15452463</v>
      </c>
      <c r="C2322" s="2">
        <v>-0.5511502</v>
      </c>
      <c r="D2322" s="2">
        <v>1.76465883</v>
      </c>
      <c r="E2322" s="2">
        <v>-0.3648917</v>
      </c>
      <c r="F2322" s="2">
        <v>1.15075487</v>
      </c>
      <c r="G2322" s="2">
        <v>0.19945354</v>
      </c>
      <c r="H2322" s="2">
        <v>-0.1396488</v>
      </c>
      <c r="I2322" s="2">
        <v>0.05142033</v>
      </c>
      <c r="J2322" s="2">
        <v>1.03320215</v>
      </c>
      <c r="K2322" s="2">
        <v>-0.5881073</v>
      </c>
      <c r="L2322" s="2">
        <v>0.27868379</v>
      </c>
      <c r="M2322" s="2">
        <v>0.37770764</v>
      </c>
      <c r="N2322" s="2">
        <v>6.22324511</v>
      </c>
      <c r="O2322" s="2">
        <v>0.4040097</v>
      </c>
      <c r="P2322" s="2">
        <v>0.0</v>
      </c>
      <c r="Q2322" s="2">
        <v>0.0</v>
      </c>
      <c r="R2322" s="8">
        <v>0.0</v>
      </c>
      <c r="S2322" s="8">
        <v>0.0</v>
      </c>
      <c r="T2322" s="8">
        <v>0.0</v>
      </c>
      <c r="U2322" s="8">
        <v>0.0</v>
      </c>
    </row>
    <row r="2323">
      <c r="A2323" s="1" t="s">
        <v>1132</v>
      </c>
      <c r="B2323" s="2">
        <v>0.15228424</v>
      </c>
      <c r="C2323" s="2">
        <v>0.24936108</v>
      </c>
      <c r="D2323" s="2">
        <v>-0.192598</v>
      </c>
      <c r="E2323" s="2">
        <v>0.25649621</v>
      </c>
      <c r="F2323" s="2">
        <v>-1.2687874</v>
      </c>
      <c r="G2323" s="2">
        <v>0.7035091</v>
      </c>
      <c r="H2323" s="2">
        <v>-0.637959</v>
      </c>
      <c r="I2323" s="2">
        <v>0.16813632</v>
      </c>
      <c r="J2323" s="2">
        <v>-0.5619547</v>
      </c>
      <c r="K2323" s="2">
        <v>1.03859454</v>
      </c>
      <c r="L2323" s="2">
        <v>0.05575001</v>
      </c>
      <c r="M2323" s="2">
        <v>-0.5836824</v>
      </c>
      <c r="N2323" s="2">
        <v>-1.7288191</v>
      </c>
      <c r="O2323" s="2">
        <v>-0.1904504</v>
      </c>
      <c r="P2323" s="2">
        <v>0.0</v>
      </c>
      <c r="Q2323" s="2">
        <v>0.0</v>
      </c>
      <c r="R2323" s="8">
        <v>0.0</v>
      </c>
      <c r="S2323" s="8">
        <v>0.0</v>
      </c>
      <c r="T2323" s="8">
        <v>0.0</v>
      </c>
      <c r="U2323" s="8">
        <v>0.0</v>
      </c>
    </row>
    <row r="2324">
      <c r="A2324" s="1" t="s">
        <v>1133</v>
      </c>
      <c r="B2324" s="2">
        <v>0.14556305</v>
      </c>
      <c r="C2324" s="2">
        <v>0.56128443</v>
      </c>
      <c r="D2324" s="2">
        <v>-0.6644222</v>
      </c>
      <c r="E2324" s="2">
        <v>-1.2560029</v>
      </c>
      <c r="F2324" s="2">
        <v>-1.8926805</v>
      </c>
      <c r="G2324" s="2">
        <v>-1.9363751</v>
      </c>
      <c r="H2324" s="2">
        <v>1.44248592</v>
      </c>
      <c r="I2324" s="2">
        <v>-1.1157396</v>
      </c>
      <c r="J2324" s="2">
        <v>-2.6608453</v>
      </c>
      <c r="K2324" s="2">
        <v>-0.9976267</v>
      </c>
      <c r="L2324" s="2">
        <v>0.52102325</v>
      </c>
      <c r="M2324" s="2">
        <v>-0.0834511</v>
      </c>
      <c r="N2324" s="2">
        <v>-10.877972</v>
      </c>
      <c r="O2324" s="2">
        <v>-1.1006725</v>
      </c>
      <c r="P2324" s="2">
        <v>0.0</v>
      </c>
      <c r="Q2324" s="2">
        <v>0.0</v>
      </c>
      <c r="R2324" s="8">
        <v>0.0</v>
      </c>
      <c r="S2324" s="8">
        <v>0.0</v>
      </c>
      <c r="T2324" s="8">
        <v>0.0</v>
      </c>
      <c r="U2324" s="8">
        <v>0.0</v>
      </c>
    </row>
    <row r="2325">
      <c r="A2325" s="1" t="s">
        <v>1150</v>
      </c>
      <c r="B2325" s="2">
        <v>0.14108226</v>
      </c>
      <c r="C2325" s="2">
        <v>-0.0239169</v>
      </c>
      <c r="D2325" s="2">
        <v>-0.3715658</v>
      </c>
      <c r="E2325" s="2">
        <v>1.71778204</v>
      </c>
      <c r="F2325" s="2">
        <v>-0.0455992</v>
      </c>
      <c r="G2325" s="2">
        <v>-0.1508224</v>
      </c>
      <c r="H2325" s="2">
        <v>0.10950627</v>
      </c>
      <c r="I2325" s="2">
        <v>0.75171627</v>
      </c>
      <c r="J2325" s="2">
        <v>-1.0936737</v>
      </c>
      <c r="K2325" s="2">
        <v>-0.0534571</v>
      </c>
      <c r="L2325" s="2">
        <v>0.95004049</v>
      </c>
      <c r="M2325" s="2">
        <v>-0.2672442</v>
      </c>
      <c r="N2325" s="2">
        <v>0.72264586</v>
      </c>
      <c r="O2325" s="2">
        <v>0.62660489</v>
      </c>
      <c r="P2325" s="2">
        <v>0.0</v>
      </c>
      <c r="Q2325" s="2">
        <v>0.0</v>
      </c>
      <c r="R2325" s="8">
        <v>0.0</v>
      </c>
      <c r="S2325" s="8">
        <v>0.0</v>
      </c>
      <c r="T2325" s="8">
        <v>0.0</v>
      </c>
      <c r="U2325" s="8">
        <v>0.0</v>
      </c>
    </row>
    <row r="2326">
      <c r="A2326" s="1" t="s">
        <v>1229</v>
      </c>
      <c r="B2326" s="2">
        <v>0.10299553</v>
      </c>
      <c r="C2326" s="2">
        <v>0.51435791</v>
      </c>
      <c r="D2326" s="2">
        <v>1.33839009</v>
      </c>
      <c r="E2326" s="2">
        <v>0.16431229</v>
      </c>
      <c r="F2326" s="2">
        <v>-0.5151962</v>
      </c>
      <c r="G2326" s="2">
        <v>0.45148132</v>
      </c>
      <c r="H2326" s="2">
        <v>0.05967525</v>
      </c>
      <c r="I2326" s="2">
        <v>-0.1820116</v>
      </c>
      <c r="J2326" s="2">
        <v>-2.2410672</v>
      </c>
      <c r="K2326" s="2">
        <v>0.58357304</v>
      </c>
      <c r="L2326" s="2">
        <v>0.31108198</v>
      </c>
      <c r="M2326" s="2">
        <v>0.18447697</v>
      </c>
      <c r="N2326" s="2">
        <v>0.73232775</v>
      </c>
      <c r="O2326" s="2">
        <v>0.18243572</v>
      </c>
      <c r="P2326" s="2">
        <v>0.0</v>
      </c>
      <c r="Q2326" s="2">
        <v>0.0</v>
      </c>
      <c r="R2326" s="8">
        <v>0.0</v>
      </c>
      <c r="S2326" s="8">
        <v>0.0</v>
      </c>
      <c r="T2326" s="8">
        <v>0.0</v>
      </c>
      <c r="U2326" s="8">
        <v>0.0</v>
      </c>
    </row>
    <row r="2327">
      <c r="A2327" s="1" t="s">
        <v>1124</v>
      </c>
      <c r="B2327" s="2">
        <v>0.06490881</v>
      </c>
      <c r="C2327" s="2">
        <v>0.35701604</v>
      </c>
      <c r="D2327" s="2">
        <v>-0.0396619</v>
      </c>
      <c r="E2327" s="2">
        <v>-0.0302982</v>
      </c>
      <c r="F2327" s="2">
        <v>-0.4414024</v>
      </c>
      <c r="G2327" s="2">
        <v>0.18663857</v>
      </c>
      <c r="H2327" s="2">
        <v>-0.3265151</v>
      </c>
      <c r="I2327" s="2">
        <v>0.28485231</v>
      </c>
      <c r="J2327" s="2">
        <v>-1.331548</v>
      </c>
      <c r="K2327" s="2">
        <v>0.28780906</v>
      </c>
      <c r="L2327" s="2">
        <v>0.02495709</v>
      </c>
      <c r="M2327" s="2">
        <v>0.12581842</v>
      </c>
      <c r="N2327" s="2">
        <v>-1.7635623</v>
      </c>
      <c r="O2327" s="2">
        <v>0.06753424</v>
      </c>
      <c r="P2327" s="2">
        <v>0.0</v>
      </c>
      <c r="Q2327" s="2">
        <v>0.0</v>
      </c>
      <c r="R2327" s="8">
        <v>0.0</v>
      </c>
      <c r="S2327" s="8">
        <v>0.0</v>
      </c>
      <c r="T2327" s="8">
        <v>0.0</v>
      </c>
      <c r="U2327" s="9">
        <v>1.0</v>
      </c>
    </row>
    <row r="2328">
      <c r="A2328" s="1" t="s">
        <v>1130</v>
      </c>
      <c r="B2328" s="2">
        <v>0.04698564</v>
      </c>
      <c r="C2328" s="2">
        <v>-1.3212972</v>
      </c>
      <c r="D2328" s="2">
        <v>-1.573904</v>
      </c>
      <c r="E2328" s="2">
        <v>-0.5321884</v>
      </c>
      <c r="F2328" s="2">
        <v>-0.2177848</v>
      </c>
      <c r="G2328" s="2">
        <v>-1.0521421</v>
      </c>
      <c r="H2328" s="2">
        <v>1.84113404</v>
      </c>
      <c r="I2328" s="2">
        <v>-2.6330474</v>
      </c>
      <c r="J2328" s="2">
        <v>-1.5834148</v>
      </c>
      <c r="K2328" s="2">
        <v>-1.9645474</v>
      </c>
      <c r="L2328" s="2">
        <v>-1.7041067</v>
      </c>
      <c r="M2328" s="2">
        <v>0.05046499</v>
      </c>
      <c r="N2328" s="2">
        <v>-13.118352</v>
      </c>
      <c r="O2328" s="2">
        <v>-1.831207</v>
      </c>
      <c r="P2328" s="2">
        <v>0.0</v>
      </c>
      <c r="Q2328" s="2">
        <v>0.0</v>
      </c>
      <c r="R2328" s="8">
        <v>0.0</v>
      </c>
      <c r="S2328" s="8">
        <v>0.0</v>
      </c>
      <c r="T2328" s="8">
        <v>0.0</v>
      </c>
      <c r="U2328" s="8">
        <v>0.0</v>
      </c>
    </row>
    <row r="2329">
      <c r="A2329" s="1" t="s">
        <v>1224</v>
      </c>
      <c r="B2329" s="2">
        <v>0.00665852</v>
      </c>
      <c r="C2329" s="2">
        <v>-1.4455144</v>
      </c>
      <c r="D2329" s="2">
        <v>1.14803344</v>
      </c>
      <c r="E2329" s="2">
        <v>0.18821182</v>
      </c>
      <c r="F2329" s="2">
        <v>0.45530417</v>
      </c>
      <c r="G2329" s="2">
        <v>0.57108773</v>
      </c>
      <c r="H2329" s="2">
        <v>0.39603461</v>
      </c>
      <c r="I2329" s="2">
        <v>-1.1157396</v>
      </c>
      <c r="J2329" s="2">
        <v>0.65540184</v>
      </c>
      <c r="K2329" s="2">
        <v>0.19680476</v>
      </c>
      <c r="L2329" s="2">
        <v>-0.013268</v>
      </c>
      <c r="M2329" s="2">
        <v>0.0822008</v>
      </c>
      <c r="N2329" s="2">
        <v>2.82860214</v>
      </c>
      <c r="O2329" s="2">
        <v>-0.1481154</v>
      </c>
      <c r="P2329" s="2">
        <v>0.0</v>
      </c>
      <c r="Q2329" s="2">
        <v>0.0</v>
      </c>
      <c r="R2329" s="8">
        <v>0.0</v>
      </c>
      <c r="S2329" s="8">
        <v>0.0</v>
      </c>
      <c r="T2329" s="8">
        <v>0.0</v>
      </c>
      <c r="U2329" s="8">
        <v>0.0</v>
      </c>
    </row>
    <row r="2330">
      <c r="A2330" s="1" t="s">
        <v>1215</v>
      </c>
      <c r="B2330" s="2">
        <v>-0.0023031</v>
      </c>
      <c r="C2330" s="2">
        <v>1.64887556</v>
      </c>
      <c r="D2330" s="2">
        <v>1.14803344</v>
      </c>
      <c r="E2330" s="2">
        <v>1.19882072</v>
      </c>
      <c r="F2330" s="2">
        <v>0.29206333</v>
      </c>
      <c r="G2330" s="2">
        <v>0.51555618</v>
      </c>
      <c r="H2330" s="2">
        <v>-1.1985579</v>
      </c>
      <c r="I2330" s="2">
        <v>1.5687282</v>
      </c>
      <c r="J2330" s="2">
        <v>-0.0302358</v>
      </c>
      <c r="K2330" s="2">
        <v>1.15234992</v>
      </c>
      <c r="L2330" s="2">
        <v>-0.013268</v>
      </c>
      <c r="M2330" s="2">
        <v>1.68639883</v>
      </c>
      <c r="N2330" s="2">
        <v>9.24540872</v>
      </c>
      <c r="O2330" s="2">
        <v>1.51514517</v>
      </c>
      <c r="P2330" s="2">
        <v>0.0</v>
      </c>
      <c r="Q2330" s="2">
        <v>0.0</v>
      </c>
      <c r="R2330" s="8">
        <v>0.0</v>
      </c>
      <c r="S2330" s="8">
        <v>0.0</v>
      </c>
      <c r="T2330" s="8">
        <v>0.0</v>
      </c>
      <c r="U2330" s="8">
        <v>0.0</v>
      </c>
    </row>
    <row r="2331">
      <c r="A2331" s="1" t="s">
        <v>1137</v>
      </c>
      <c r="B2331" s="2">
        <v>-0.0291878</v>
      </c>
      <c r="C2331" s="2">
        <v>-0.6256805</v>
      </c>
      <c r="D2331" s="2">
        <v>-0.4203752</v>
      </c>
      <c r="E2331" s="2">
        <v>0.31112371</v>
      </c>
      <c r="F2331" s="2">
        <v>1.42804068</v>
      </c>
      <c r="G2331" s="2">
        <v>-0.4711967</v>
      </c>
      <c r="H2331" s="2">
        <v>-0.7002477</v>
      </c>
      <c r="I2331" s="2">
        <v>0.75171627</v>
      </c>
      <c r="J2331" s="2">
        <v>1.00521694</v>
      </c>
      <c r="K2331" s="2">
        <v>0.42431551</v>
      </c>
      <c r="L2331" s="2">
        <v>-0.7714113</v>
      </c>
      <c r="M2331" s="2">
        <v>-0.6733016</v>
      </c>
      <c r="N2331" s="2">
        <v>1.02526588</v>
      </c>
      <c r="O2331" s="2">
        <v>0.34465032</v>
      </c>
      <c r="P2331" s="2">
        <v>0.0</v>
      </c>
      <c r="Q2331" s="2">
        <v>0.0</v>
      </c>
      <c r="R2331" s="8">
        <v>0.0</v>
      </c>
      <c r="S2331" s="8">
        <v>0.0</v>
      </c>
      <c r="T2331" s="8">
        <v>0.0</v>
      </c>
      <c r="U2331" s="8">
        <v>0.0</v>
      </c>
    </row>
    <row r="2332">
      <c r="A2332" s="1" t="s">
        <v>1159</v>
      </c>
      <c r="B2332" s="2">
        <v>-0.0448706</v>
      </c>
      <c r="C2332" s="2">
        <v>-1.456556</v>
      </c>
      <c r="D2332" s="2">
        <v>-1.3981901</v>
      </c>
      <c r="E2332" s="2">
        <v>0.38965076</v>
      </c>
      <c r="F2332" s="2">
        <v>-0.4100959</v>
      </c>
      <c r="G2332" s="2">
        <v>-1.9022019</v>
      </c>
      <c r="H2332" s="2">
        <v>1.29299288</v>
      </c>
      <c r="I2332" s="2">
        <v>0.63500028</v>
      </c>
      <c r="J2332" s="2">
        <v>-2.2550598</v>
      </c>
      <c r="K2332" s="2">
        <v>-1.2820151</v>
      </c>
      <c r="L2332" s="2">
        <v>-1.0598661</v>
      </c>
      <c r="M2332" s="2">
        <v>-1.2210697</v>
      </c>
      <c r="N2332" s="2">
        <v>-11.443049</v>
      </c>
      <c r="O2332" s="2">
        <v>-1.1240012</v>
      </c>
      <c r="P2332" s="2">
        <v>0.0</v>
      </c>
      <c r="Q2332" s="2">
        <v>0.0</v>
      </c>
      <c r="R2332" s="8">
        <v>0.0</v>
      </c>
      <c r="S2332" s="8">
        <v>0.0</v>
      </c>
      <c r="T2332" s="8">
        <v>0.0</v>
      </c>
      <c r="U2332" s="8">
        <v>0.0</v>
      </c>
    </row>
    <row r="2333">
      <c r="A2333" s="1" t="s">
        <v>1140</v>
      </c>
      <c r="B2333" s="2">
        <v>-0.0493514</v>
      </c>
      <c r="C2333" s="2">
        <v>-1.2495272</v>
      </c>
      <c r="D2333" s="2">
        <v>0.11327421</v>
      </c>
      <c r="E2333" s="2">
        <v>0.71058737</v>
      </c>
      <c r="F2333" s="2">
        <v>1.35648305</v>
      </c>
      <c r="G2333" s="2">
        <v>1.34852936</v>
      </c>
      <c r="H2333" s="2">
        <v>-0.5756702</v>
      </c>
      <c r="I2333" s="2">
        <v>-0.6488756</v>
      </c>
      <c r="J2333" s="2">
        <v>1.07517996</v>
      </c>
      <c r="K2333" s="2">
        <v>0.07167384</v>
      </c>
      <c r="L2333" s="2">
        <v>-0.841741</v>
      </c>
      <c r="M2333" s="2">
        <v>0.5109554</v>
      </c>
      <c r="N2333" s="2">
        <v>3.1506235</v>
      </c>
      <c r="O2333" s="2">
        <v>0.1913304</v>
      </c>
      <c r="P2333" s="2">
        <v>0.0</v>
      </c>
      <c r="Q2333" s="2">
        <v>0.0</v>
      </c>
      <c r="R2333" s="8">
        <v>0.0</v>
      </c>
      <c r="S2333" s="8">
        <v>0.0</v>
      </c>
      <c r="T2333" s="8">
        <v>0.0</v>
      </c>
      <c r="U2333" s="8">
        <v>0.0</v>
      </c>
    </row>
    <row r="2334">
      <c r="A2334" s="1" t="s">
        <v>1138</v>
      </c>
      <c r="B2334" s="2">
        <v>-0.132246</v>
      </c>
      <c r="C2334" s="2">
        <v>0.52263906</v>
      </c>
      <c r="D2334" s="2">
        <v>-0.4187482</v>
      </c>
      <c r="E2334" s="2">
        <v>2.01481912</v>
      </c>
      <c r="F2334" s="2">
        <v>-2.1162981</v>
      </c>
      <c r="G2334" s="2">
        <v>-0.2319839</v>
      </c>
      <c r="H2334" s="2">
        <v>0.44586562</v>
      </c>
      <c r="I2334" s="2">
        <v>0.51828429</v>
      </c>
      <c r="J2334" s="2">
        <v>-0.8837846</v>
      </c>
      <c r="K2334" s="2">
        <v>-0.5881073</v>
      </c>
      <c r="L2334" s="2">
        <v>-2.3165859</v>
      </c>
      <c r="M2334" s="2">
        <v>-0.0111463</v>
      </c>
      <c r="N2334" s="2">
        <v>-5.1160819</v>
      </c>
      <c r="O2334" s="2">
        <v>-1.2302009</v>
      </c>
      <c r="P2334" s="2">
        <v>0.0</v>
      </c>
      <c r="Q2334" s="2">
        <v>0.0</v>
      </c>
      <c r="R2334" s="8">
        <v>0.0</v>
      </c>
      <c r="S2334" s="8">
        <v>0.0</v>
      </c>
      <c r="T2334" s="8">
        <v>0.0</v>
      </c>
      <c r="U2334" s="8">
        <v>0.0</v>
      </c>
    </row>
    <row r="2335">
      <c r="A2335" s="1" t="s">
        <v>1253</v>
      </c>
      <c r="B2335" s="2">
        <v>-0.1344864</v>
      </c>
      <c r="C2335" s="2">
        <v>-0.8354697</v>
      </c>
      <c r="D2335" s="2">
        <v>-1.6471181</v>
      </c>
      <c r="E2335" s="2">
        <v>-0.5629164</v>
      </c>
      <c r="F2335" s="2">
        <v>1.12615694</v>
      </c>
      <c r="G2335" s="2">
        <v>-0.0782042</v>
      </c>
      <c r="H2335" s="2">
        <v>-0.1271911</v>
      </c>
      <c r="I2335" s="2">
        <v>-2.2828995</v>
      </c>
      <c r="J2335" s="2">
        <v>-1.1356515</v>
      </c>
      <c r="K2335" s="2">
        <v>0.67457734</v>
      </c>
      <c r="L2335" s="2">
        <v>-0.6872411</v>
      </c>
      <c r="M2335" s="2">
        <v>-0.4837527</v>
      </c>
      <c r="N2335" s="2">
        <v>-7.8260617</v>
      </c>
      <c r="O2335" s="2">
        <v>-0.428469</v>
      </c>
      <c r="P2335" s="2">
        <v>0.0</v>
      </c>
      <c r="Q2335" s="2">
        <v>0.0</v>
      </c>
      <c r="R2335" s="8">
        <v>0.0</v>
      </c>
      <c r="S2335" s="8">
        <v>0.0</v>
      </c>
      <c r="T2335" s="8">
        <v>0.0</v>
      </c>
      <c r="U2335" s="8">
        <v>0.0</v>
      </c>
    </row>
    <row r="2336">
      <c r="A2336" s="1" t="s">
        <v>1279</v>
      </c>
      <c r="B2336" s="2">
        <v>-0.1479288</v>
      </c>
      <c r="C2336" s="2">
        <v>0.9366966</v>
      </c>
      <c r="D2336" s="2">
        <v>-0.2462884</v>
      </c>
      <c r="E2336" s="2">
        <v>2.71473406</v>
      </c>
      <c r="F2336" s="2">
        <v>-0.5956985</v>
      </c>
      <c r="G2336" s="2">
        <v>-2.0388949</v>
      </c>
      <c r="H2336" s="2">
        <v>0.43340787</v>
      </c>
      <c r="I2336" s="2">
        <v>2.26902414</v>
      </c>
      <c r="J2336" s="2">
        <v>-0.5759473</v>
      </c>
      <c r="K2336" s="2">
        <v>-0.7814915</v>
      </c>
      <c r="L2336" s="2">
        <v>0.72706901</v>
      </c>
      <c r="M2336" s="2">
        <v>0.65682819</v>
      </c>
      <c r="N2336" s="2">
        <v>2.51939927</v>
      </c>
      <c r="O2336" s="2">
        <v>0.87127553</v>
      </c>
      <c r="P2336" s="2">
        <v>0.0</v>
      </c>
      <c r="Q2336" s="2">
        <v>0.0</v>
      </c>
      <c r="R2336" s="8">
        <v>0.0</v>
      </c>
      <c r="S2336" s="8">
        <v>0.0</v>
      </c>
      <c r="T2336" s="8">
        <v>0.0</v>
      </c>
      <c r="U2336" s="8">
        <v>0.0</v>
      </c>
    </row>
    <row r="2337">
      <c r="A2337" s="1" t="s">
        <v>1147</v>
      </c>
      <c r="B2337" s="2">
        <v>-0.1524096</v>
      </c>
      <c r="C2337" s="2">
        <v>1.65715671</v>
      </c>
      <c r="D2337" s="2">
        <v>2.07541199</v>
      </c>
      <c r="E2337" s="2">
        <v>0.35550856</v>
      </c>
      <c r="F2337" s="2">
        <v>0.04832016</v>
      </c>
      <c r="G2337" s="2">
        <v>0.65652087</v>
      </c>
      <c r="H2337" s="2">
        <v>0.80714048</v>
      </c>
      <c r="I2337" s="2">
        <v>-1.3491715</v>
      </c>
      <c r="J2337" s="2">
        <v>0.24961632</v>
      </c>
      <c r="K2337" s="2">
        <v>-0.4516009</v>
      </c>
      <c r="L2337" s="2">
        <v>0.52282977</v>
      </c>
      <c r="M2337" s="2">
        <v>-0.1705143</v>
      </c>
      <c r="N2337" s="2">
        <v>6.47318884</v>
      </c>
      <c r="O2337" s="2">
        <v>-0.0349701</v>
      </c>
      <c r="P2337" s="2">
        <v>0.0</v>
      </c>
      <c r="Q2337" s="2">
        <v>0.0</v>
      </c>
      <c r="R2337" s="8">
        <v>0.0</v>
      </c>
      <c r="S2337" s="8">
        <v>0.0</v>
      </c>
      <c r="T2337" s="8">
        <v>0.0</v>
      </c>
      <c r="U2337" s="8">
        <v>0.0</v>
      </c>
    </row>
    <row r="2338">
      <c r="A2338" s="1" t="s">
        <v>1154</v>
      </c>
      <c r="B2338" s="2">
        <v>-0.1792943</v>
      </c>
      <c r="C2338" s="2">
        <v>-0.3220383</v>
      </c>
      <c r="D2338" s="2">
        <v>-1.3851743</v>
      </c>
      <c r="E2338" s="2">
        <v>2.10358882</v>
      </c>
      <c r="F2338" s="2">
        <v>-2.6462718</v>
      </c>
      <c r="G2338" s="2">
        <v>-0.1849956</v>
      </c>
      <c r="H2338" s="2">
        <v>0.96909128</v>
      </c>
      <c r="I2338" s="2">
        <v>0.16813632</v>
      </c>
      <c r="J2338" s="2">
        <v>0.24961632</v>
      </c>
      <c r="K2338" s="2">
        <v>-1.2251374</v>
      </c>
      <c r="L2338" s="2">
        <v>0.07059364</v>
      </c>
      <c r="M2338" s="2">
        <v>-0.8969757</v>
      </c>
      <c r="N2338" s="2">
        <v>-5.8623631</v>
      </c>
      <c r="O2338" s="2">
        <v>-1.2795564</v>
      </c>
      <c r="P2338" s="2">
        <v>0.0</v>
      </c>
      <c r="Q2338" s="2">
        <v>0.0</v>
      </c>
      <c r="R2338" s="8">
        <v>0.0</v>
      </c>
      <c r="S2338" s="8">
        <v>0.0</v>
      </c>
      <c r="T2338" s="8">
        <v>0.0</v>
      </c>
      <c r="U2338" s="8">
        <v>0.0</v>
      </c>
    </row>
    <row r="2339">
      <c r="A2339" s="1" t="s">
        <v>1149</v>
      </c>
      <c r="B2339" s="2">
        <v>-0.2016983</v>
      </c>
      <c r="C2339" s="2">
        <v>0.08373807</v>
      </c>
      <c r="D2339" s="2">
        <v>1.91596796</v>
      </c>
      <c r="E2339" s="2">
        <v>0.05847149</v>
      </c>
      <c r="F2339" s="2">
        <v>-0.1596442</v>
      </c>
      <c r="G2339" s="2">
        <v>0.18663857</v>
      </c>
      <c r="H2339" s="2">
        <v>-0.07736</v>
      </c>
      <c r="I2339" s="2">
        <v>-0.2987276</v>
      </c>
      <c r="J2339" s="2">
        <v>0.73935746</v>
      </c>
      <c r="K2339" s="2">
        <v>0.17405368</v>
      </c>
      <c r="L2339" s="2">
        <v>0.17166023</v>
      </c>
      <c r="M2339" s="2">
        <v>-0.8247553</v>
      </c>
      <c r="N2339" s="2">
        <v>3.9735266</v>
      </c>
      <c r="O2339" s="2">
        <v>-0.2824473</v>
      </c>
      <c r="P2339" s="2">
        <v>0.0</v>
      </c>
      <c r="Q2339" s="2">
        <v>0.0</v>
      </c>
      <c r="R2339" s="8">
        <v>0.0</v>
      </c>
      <c r="S2339" s="8">
        <v>0.0</v>
      </c>
      <c r="T2339" s="8">
        <v>0.0</v>
      </c>
      <c r="U2339" s="8">
        <v>0.0</v>
      </c>
    </row>
    <row r="2340">
      <c r="A2340" s="1" t="s">
        <v>1258</v>
      </c>
      <c r="B2340" s="2">
        <v>-0.2151407</v>
      </c>
      <c r="C2340" s="2">
        <v>-0.5649521</v>
      </c>
      <c r="D2340" s="2">
        <v>-0.9963261</v>
      </c>
      <c r="E2340" s="2">
        <v>1.31148995</v>
      </c>
      <c r="F2340" s="2">
        <v>0.78849438</v>
      </c>
      <c r="G2340" s="2">
        <v>-0.3345036</v>
      </c>
      <c r="H2340" s="2">
        <v>0.2091683</v>
      </c>
      <c r="I2340" s="2">
        <v>1.21858023</v>
      </c>
      <c r="J2340" s="2">
        <v>1.59290631</v>
      </c>
      <c r="K2340" s="2">
        <v>0.0602983</v>
      </c>
      <c r="L2340" s="2">
        <v>-0.013268</v>
      </c>
      <c r="M2340" s="2">
        <v>0.54020136</v>
      </c>
      <c r="N2340" s="2">
        <v>3.79132266</v>
      </c>
      <c r="O2340" s="2">
        <v>0.7211665</v>
      </c>
      <c r="P2340" s="2">
        <v>0.0</v>
      </c>
      <c r="Q2340" s="2">
        <v>0.0</v>
      </c>
      <c r="R2340" s="8">
        <v>0.0</v>
      </c>
      <c r="S2340" s="8">
        <v>0.0</v>
      </c>
      <c r="T2340" s="8">
        <v>0.0</v>
      </c>
      <c r="U2340" s="8">
        <v>0.0</v>
      </c>
    </row>
    <row r="2341">
      <c r="A2341" s="1" t="s">
        <v>1226</v>
      </c>
      <c r="B2341" s="2">
        <v>-0.2330638</v>
      </c>
      <c r="C2341" s="2">
        <v>-0.9596869</v>
      </c>
      <c r="D2341" s="2">
        <v>-0.3748198</v>
      </c>
      <c r="E2341" s="2">
        <v>-0.1736954</v>
      </c>
      <c r="F2341" s="2">
        <v>0.50450004</v>
      </c>
      <c r="G2341" s="2">
        <v>0.40022143</v>
      </c>
      <c r="H2341" s="2">
        <v>-0.1894798</v>
      </c>
      <c r="I2341" s="2">
        <v>0.63500028</v>
      </c>
      <c r="J2341" s="2">
        <v>0.48749059</v>
      </c>
      <c r="K2341" s="2">
        <v>0.28780906</v>
      </c>
      <c r="L2341" s="2">
        <v>-0.4039276</v>
      </c>
      <c r="M2341" s="2">
        <v>0.02050093</v>
      </c>
      <c r="N2341" s="2">
        <v>0.12202451</v>
      </c>
      <c r="O2341" s="2">
        <v>0.03961615</v>
      </c>
      <c r="P2341" s="2">
        <v>0.0</v>
      </c>
      <c r="Q2341" s="2">
        <v>0.0</v>
      </c>
      <c r="R2341" s="8">
        <v>0.0</v>
      </c>
      <c r="S2341" s="8">
        <v>0.0</v>
      </c>
      <c r="T2341" s="8">
        <v>0.0</v>
      </c>
      <c r="U2341" s="8">
        <v>0.0</v>
      </c>
    </row>
    <row r="2342">
      <c r="A2342" s="1" t="s">
        <v>1175</v>
      </c>
      <c r="B2342" s="2">
        <v>-0.2465062</v>
      </c>
      <c r="C2342" s="2">
        <v>1.1547669</v>
      </c>
      <c r="D2342" s="2">
        <v>-1.162278</v>
      </c>
      <c r="E2342" s="2">
        <v>-1.0477355</v>
      </c>
      <c r="F2342" s="2">
        <v>-0.3318297</v>
      </c>
      <c r="G2342" s="2">
        <v>-0.8300159</v>
      </c>
      <c r="H2342" s="2">
        <v>0.03475975</v>
      </c>
      <c r="I2342" s="2">
        <v>-0.4154436</v>
      </c>
      <c r="J2342" s="2">
        <v>0.09569767</v>
      </c>
      <c r="K2342" s="2">
        <v>-0.2013391</v>
      </c>
      <c r="L2342" s="2">
        <v>1.8571</v>
      </c>
      <c r="M2342" s="2">
        <v>-0.3018542</v>
      </c>
      <c r="N2342" s="2">
        <v>-2.6750221</v>
      </c>
      <c r="O2342" s="2">
        <v>0.14164982</v>
      </c>
      <c r="P2342" s="2">
        <v>0.0</v>
      </c>
      <c r="Q2342" s="2">
        <v>0.0</v>
      </c>
      <c r="R2342" s="8">
        <v>0.0</v>
      </c>
      <c r="S2342" s="8">
        <v>0.0</v>
      </c>
      <c r="T2342" s="8">
        <v>0.0</v>
      </c>
      <c r="U2342" s="8">
        <v>0.0</v>
      </c>
    </row>
    <row r="2343">
      <c r="A2343" s="1" t="s">
        <v>1167</v>
      </c>
      <c r="B2343" s="2">
        <v>-0.2733909</v>
      </c>
      <c r="C2343" s="2">
        <v>0.13342497</v>
      </c>
      <c r="D2343" s="2">
        <v>0.02704427</v>
      </c>
      <c r="E2343" s="2">
        <v>-0.354649</v>
      </c>
      <c r="F2343" s="2">
        <v>0.56264062</v>
      </c>
      <c r="G2343" s="2">
        <v>-0.8556458</v>
      </c>
      <c r="H2343" s="2">
        <v>-0.0150713</v>
      </c>
      <c r="I2343" s="2">
        <v>-1.1157396</v>
      </c>
      <c r="J2343" s="2">
        <v>-0.2821026</v>
      </c>
      <c r="K2343" s="2">
        <v>0.16267814</v>
      </c>
      <c r="L2343" s="2">
        <v>0.31531583</v>
      </c>
      <c r="M2343" s="2">
        <v>-0.5907406</v>
      </c>
      <c r="N2343" s="2">
        <v>-2.1189228</v>
      </c>
      <c r="O2343" s="2">
        <v>-0.1523696</v>
      </c>
      <c r="P2343" s="2">
        <v>0.0</v>
      </c>
      <c r="Q2343" s="2">
        <v>0.0</v>
      </c>
      <c r="R2343" s="8">
        <v>0.0</v>
      </c>
      <c r="S2343" s="8">
        <v>0.0</v>
      </c>
      <c r="T2343" s="8">
        <v>0.0</v>
      </c>
      <c r="U2343" s="8">
        <v>0.0</v>
      </c>
    </row>
    <row r="2344">
      <c r="A2344" s="1" t="s">
        <v>1178</v>
      </c>
      <c r="B2344" s="2">
        <v>-0.2733909</v>
      </c>
      <c r="C2344" s="2">
        <v>0.03681155</v>
      </c>
      <c r="D2344" s="2">
        <v>0.51188429</v>
      </c>
      <c r="E2344" s="2">
        <v>-0.4400045</v>
      </c>
      <c r="F2344" s="2">
        <v>0.18696307</v>
      </c>
      <c r="G2344" s="2">
        <v>0.55827276</v>
      </c>
      <c r="H2344" s="2">
        <v>-0.1770221</v>
      </c>
      <c r="I2344" s="2">
        <v>-0.2987276</v>
      </c>
      <c r="J2344" s="2">
        <v>-0.1701618</v>
      </c>
      <c r="K2344" s="2">
        <v>0.67457734</v>
      </c>
      <c r="L2344" s="2">
        <v>0.06228253</v>
      </c>
      <c r="M2344" s="2">
        <v>0.21388225</v>
      </c>
      <c r="N2344" s="2">
        <v>1.40565173</v>
      </c>
      <c r="O2344" s="2">
        <v>0.09821051</v>
      </c>
      <c r="P2344" s="2">
        <v>0.0</v>
      </c>
      <c r="Q2344" s="2">
        <v>0.0</v>
      </c>
      <c r="R2344" s="8">
        <v>0.0</v>
      </c>
      <c r="S2344" s="8">
        <v>0.0</v>
      </c>
      <c r="T2344" s="8">
        <v>0.0</v>
      </c>
      <c r="U2344" s="8">
        <v>0.0</v>
      </c>
    </row>
    <row r="2345">
      <c r="A2345" s="1" t="s">
        <v>1162</v>
      </c>
      <c r="B2345" s="2">
        <v>-0.3271604</v>
      </c>
      <c r="C2345" s="2">
        <v>-0.5539105</v>
      </c>
      <c r="D2345" s="2">
        <v>0.99509733</v>
      </c>
      <c r="E2345" s="2">
        <v>0.67985939</v>
      </c>
      <c r="F2345" s="2">
        <v>0.6386706</v>
      </c>
      <c r="G2345" s="2">
        <v>0.25925674</v>
      </c>
      <c r="H2345" s="2">
        <v>-0.2019376</v>
      </c>
      <c r="I2345" s="2">
        <v>-0.2987276</v>
      </c>
      <c r="J2345" s="2">
        <v>1.77481017</v>
      </c>
      <c r="K2345" s="2">
        <v>0.25368244</v>
      </c>
      <c r="L2345" s="2">
        <v>-1.2315688</v>
      </c>
      <c r="M2345" s="2">
        <v>0.03733095</v>
      </c>
      <c r="N2345" s="2">
        <v>4.22724035</v>
      </c>
      <c r="O2345" s="2">
        <v>-0.208412</v>
      </c>
      <c r="P2345" s="2">
        <v>0.0</v>
      </c>
      <c r="Q2345" s="2">
        <v>0.0</v>
      </c>
      <c r="R2345" s="8">
        <v>0.0</v>
      </c>
      <c r="S2345" s="8">
        <v>0.0</v>
      </c>
      <c r="T2345" s="8">
        <v>0.0</v>
      </c>
      <c r="U2345" s="8">
        <v>0.0</v>
      </c>
    </row>
    <row r="2346">
      <c r="A2346" s="1" t="s">
        <v>1153</v>
      </c>
      <c r="B2346" s="2">
        <v>-0.336122</v>
      </c>
      <c r="C2346" s="2">
        <v>-0.5345879</v>
      </c>
      <c r="D2346" s="2">
        <v>0.13767891</v>
      </c>
      <c r="E2346" s="2">
        <v>0.73790112</v>
      </c>
      <c r="F2346" s="2">
        <v>0.11093309</v>
      </c>
      <c r="G2346" s="2">
        <v>0.08411879</v>
      </c>
      <c r="H2346" s="2">
        <v>-0.2393108</v>
      </c>
      <c r="I2346" s="2">
        <v>1.45201221</v>
      </c>
      <c r="J2346" s="2">
        <v>0.82331308</v>
      </c>
      <c r="K2346" s="2">
        <v>0.68595287</v>
      </c>
      <c r="L2346" s="2">
        <v>-1.7896327</v>
      </c>
      <c r="M2346" s="2">
        <v>0.13970709</v>
      </c>
      <c r="N2346" s="2">
        <v>1.87676575</v>
      </c>
      <c r="O2346" s="2">
        <v>-0.0828619</v>
      </c>
      <c r="P2346" s="2">
        <v>0.0</v>
      </c>
      <c r="Q2346" s="2">
        <v>0.0</v>
      </c>
      <c r="R2346" s="8">
        <v>0.0</v>
      </c>
      <c r="S2346" s="8">
        <v>0.0</v>
      </c>
      <c r="T2346" s="8">
        <v>0.0</v>
      </c>
      <c r="U2346" s="8">
        <v>0.0</v>
      </c>
    </row>
    <row r="2347">
      <c r="A2347" s="1" t="s">
        <v>1145</v>
      </c>
      <c r="B2347" s="2">
        <v>-0.3630068</v>
      </c>
      <c r="C2347" s="2">
        <v>-1.3323387</v>
      </c>
      <c r="D2347" s="2">
        <v>-1.0581513</v>
      </c>
      <c r="E2347" s="2">
        <v>0.37599388</v>
      </c>
      <c r="F2347" s="2">
        <v>-1.5371285</v>
      </c>
      <c r="G2347" s="2">
        <v>0.33614657</v>
      </c>
      <c r="H2347" s="2">
        <v>0.02230199</v>
      </c>
      <c r="I2347" s="2">
        <v>0.16813632</v>
      </c>
      <c r="J2347" s="2">
        <v>-0.9677402</v>
      </c>
      <c r="K2347" s="2">
        <v>-0.1103348</v>
      </c>
      <c r="L2347" s="2">
        <v>-0.4324068</v>
      </c>
      <c r="M2347" s="2">
        <v>-0.6938636</v>
      </c>
      <c r="N2347" s="2">
        <v>-7.9029777</v>
      </c>
      <c r="O2347" s="2">
        <v>-1.1253737</v>
      </c>
      <c r="P2347" s="2">
        <v>0.0</v>
      </c>
      <c r="Q2347" s="2">
        <v>0.0</v>
      </c>
      <c r="R2347" s="8">
        <v>0.0</v>
      </c>
      <c r="S2347" s="8">
        <v>0.0</v>
      </c>
      <c r="T2347" s="8">
        <v>0.0</v>
      </c>
      <c r="U2347" s="8">
        <v>0.0</v>
      </c>
    </row>
    <row r="2348">
      <c r="A2348" s="1" t="s">
        <v>1164</v>
      </c>
      <c r="B2348" s="2">
        <v>-0.3764491</v>
      </c>
      <c r="C2348" s="2">
        <v>0.21071571</v>
      </c>
      <c r="D2348" s="2">
        <v>0.7705741</v>
      </c>
      <c r="E2348" s="2">
        <v>0.73790112</v>
      </c>
      <c r="F2348" s="2">
        <v>0.9808055</v>
      </c>
      <c r="G2348" s="2">
        <v>1.07941495</v>
      </c>
      <c r="H2348" s="2">
        <v>-0.5258392</v>
      </c>
      <c r="I2348" s="2">
        <v>-0.4154436</v>
      </c>
      <c r="J2348" s="2">
        <v>0.38954236</v>
      </c>
      <c r="K2348" s="2">
        <v>0.79970825</v>
      </c>
      <c r="L2348" s="2">
        <v>1.71461848</v>
      </c>
      <c r="M2348" s="2">
        <v>1.36659836</v>
      </c>
      <c r="N2348" s="2">
        <v>8.18789492</v>
      </c>
      <c r="O2348" s="2">
        <v>1.34138122</v>
      </c>
      <c r="P2348" s="2">
        <v>0.0</v>
      </c>
      <c r="Q2348" s="2">
        <v>0.0</v>
      </c>
      <c r="R2348" s="8">
        <v>0.0</v>
      </c>
      <c r="S2348" s="8">
        <v>0.0</v>
      </c>
      <c r="T2348" s="8">
        <v>0.0</v>
      </c>
      <c r="U2348" s="8">
        <v>0.0</v>
      </c>
    </row>
    <row r="2349">
      <c r="A2349" s="1" t="s">
        <v>1255</v>
      </c>
      <c r="B2349" s="2">
        <v>-0.3988531</v>
      </c>
      <c r="C2349" s="2">
        <v>0.16654958</v>
      </c>
      <c r="D2349" s="2">
        <v>1.35791385</v>
      </c>
      <c r="E2349" s="2">
        <v>0.1677265</v>
      </c>
      <c r="F2349" s="2">
        <v>-1.1167275</v>
      </c>
      <c r="G2349" s="2">
        <v>-0.629248</v>
      </c>
      <c r="H2349" s="2">
        <v>0.57044316</v>
      </c>
      <c r="I2349" s="2">
        <v>-1.1157396</v>
      </c>
      <c r="J2349" s="2">
        <v>0.09569767</v>
      </c>
      <c r="K2349" s="2">
        <v>-0.622234</v>
      </c>
      <c r="L2349" s="2">
        <v>0.16255628</v>
      </c>
      <c r="M2349" s="2">
        <v>-0.3922983</v>
      </c>
      <c r="N2349" s="2">
        <v>-0.9068144</v>
      </c>
      <c r="O2349" s="2">
        <v>-0.9422671</v>
      </c>
      <c r="P2349" s="2">
        <v>0.0</v>
      </c>
      <c r="Q2349" s="2">
        <v>0.0</v>
      </c>
      <c r="R2349" s="8">
        <v>0.0</v>
      </c>
      <c r="S2349" s="8">
        <v>0.0</v>
      </c>
      <c r="T2349" s="8">
        <v>0.0</v>
      </c>
      <c r="U2349" s="8">
        <v>0.0</v>
      </c>
    </row>
    <row r="2350">
      <c r="A2350" s="1" t="s">
        <v>1148</v>
      </c>
      <c r="B2350" s="2">
        <v>-0.4279782</v>
      </c>
      <c r="C2350" s="2">
        <v>0.75727166</v>
      </c>
      <c r="D2350" s="2">
        <v>0.2678373</v>
      </c>
      <c r="E2350" s="2">
        <v>0.14724119</v>
      </c>
      <c r="F2350" s="2">
        <v>0.38598272</v>
      </c>
      <c r="G2350" s="2">
        <v>0.85301711</v>
      </c>
      <c r="H2350" s="2">
        <v>-0.2891419</v>
      </c>
      <c r="I2350" s="2">
        <v>0.63500028</v>
      </c>
      <c r="J2350" s="2">
        <v>-0.4360213</v>
      </c>
      <c r="K2350" s="2">
        <v>-0.2809678</v>
      </c>
      <c r="L2350" s="2">
        <v>-0.013268</v>
      </c>
      <c r="M2350" s="2">
        <v>0.2538952</v>
      </c>
      <c r="N2350" s="2">
        <v>2.09568631</v>
      </c>
      <c r="O2350" s="2">
        <v>0.23188151</v>
      </c>
      <c r="P2350" s="2">
        <v>0.0</v>
      </c>
      <c r="Q2350" s="2">
        <v>0.0</v>
      </c>
      <c r="R2350" s="8">
        <v>0.0</v>
      </c>
      <c r="S2350" s="8">
        <v>0.0</v>
      </c>
      <c r="T2350" s="8">
        <v>0.0</v>
      </c>
      <c r="U2350" s="8">
        <v>0.0</v>
      </c>
    </row>
    <row r="2351">
      <c r="A2351" s="1" t="s">
        <v>1146</v>
      </c>
      <c r="B2351" s="2">
        <v>-0.443661</v>
      </c>
      <c r="C2351" s="2">
        <v>-0.2668306</v>
      </c>
      <c r="D2351" s="2">
        <v>0.33779744</v>
      </c>
      <c r="E2351" s="2">
        <v>-0.4604898</v>
      </c>
      <c r="F2351" s="2">
        <v>-0.1171569</v>
      </c>
      <c r="G2351" s="2">
        <v>0.25925674</v>
      </c>
      <c r="H2351" s="2">
        <v>0.73239396</v>
      </c>
      <c r="I2351" s="2">
        <v>-1.1157396</v>
      </c>
      <c r="J2351" s="2">
        <v>-0.3940435</v>
      </c>
      <c r="K2351" s="2">
        <v>-0.1558369</v>
      </c>
      <c r="L2351" s="2">
        <v>1.12061946</v>
      </c>
      <c r="M2351" s="2">
        <v>-0.0483553</v>
      </c>
      <c r="N2351" s="2">
        <v>-0.4698487</v>
      </c>
      <c r="O2351" s="2">
        <v>-0.2379368</v>
      </c>
      <c r="P2351" s="2">
        <v>0.0</v>
      </c>
      <c r="Q2351" s="2">
        <v>0.0</v>
      </c>
      <c r="R2351" s="8">
        <v>0.0</v>
      </c>
      <c r="S2351" s="8">
        <v>0.0</v>
      </c>
      <c r="T2351" s="8">
        <v>0.0</v>
      </c>
      <c r="U2351" s="8">
        <v>0.0</v>
      </c>
    </row>
    <row r="2352">
      <c r="A2352" s="1" t="s">
        <v>1166</v>
      </c>
      <c r="B2352" s="2">
        <v>-0.4481418</v>
      </c>
      <c r="C2352" s="2">
        <v>-1.4510352</v>
      </c>
      <c r="D2352" s="2">
        <v>0.93164511</v>
      </c>
      <c r="E2352" s="2">
        <v>1.33197527</v>
      </c>
      <c r="F2352" s="2">
        <v>-0.3161765</v>
      </c>
      <c r="G2352" s="2">
        <v>0.4941979</v>
      </c>
      <c r="H2352" s="2">
        <v>0.03475975</v>
      </c>
      <c r="I2352" s="2">
        <v>-0.5321596</v>
      </c>
      <c r="J2352" s="2">
        <v>1.24309121</v>
      </c>
      <c r="K2352" s="2">
        <v>-0.3605966</v>
      </c>
      <c r="L2352" s="2">
        <v>0.04562642</v>
      </c>
      <c r="M2352" s="2">
        <v>-0.7586619</v>
      </c>
      <c r="N2352" s="2">
        <v>1.6096265</v>
      </c>
      <c r="O2352" s="2">
        <v>-0.6524669</v>
      </c>
      <c r="P2352" s="2">
        <v>0.0</v>
      </c>
      <c r="Q2352" s="2">
        <v>0.0</v>
      </c>
      <c r="R2352" s="8">
        <v>0.0</v>
      </c>
      <c r="S2352" s="8">
        <v>0.0</v>
      </c>
      <c r="T2352" s="9">
        <v>1.0</v>
      </c>
      <c r="U2352" s="9">
        <v>1.0</v>
      </c>
    </row>
    <row r="2353">
      <c r="A2353" s="1" t="s">
        <v>1248</v>
      </c>
      <c r="B2353" s="2">
        <v>-0.5019113</v>
      </c>
      <c r="C2353" s="2">
        <v>-0.506984</v>
      </c>
      <c r="D2353" s="2">
        <v>1.16430324</v>
      </c>
      <c r="E2353" s="2">
        <v>1.88166457</v>
      </c>
      <c r="F2353" s="2">
        <v>-0.385498</v>
      </c>
      <c r="G2353" s="2">
        <v>0.66506419</v>
      </c>
      <c r="H2353" s="2">
        <v>-0.2891419</v>
      </c>
      <c r="I2353" s="2">
        <v>0.16813632</v>
      </c>
      <c r="J2353" s="2">
        <v>-0.1561692</v>
      </c>
      <c r="K2353" s="2">
        <v>0.02617169</v>
      </c>
      <c r="L2353" s="2">
        <v>0.85256966</v>
      </c>
      <c r="M2353" s="2">
        <v>0.80898085</v>
      </c>
      <c r="N2353" s="2">
        <v>4.62065585</v>
      </c>
      <c r="O2353" s="2">
        <v>0.37546102</v>
      </c>
      <c r="P2353" s="2">
        <v>0.0</v>
      </c>
      <c r="Q2353" s="2">
        <v>0.0</v>
      </c>
      <c r="R2353" s="8">
        <v>0.0</v>
      </c>
      <c r="S2353" s="8">
        <v>0.0</v>
      </c>
      <c r="T2353" s="8">
        <v>0.0</v>
      </c>
      <c r="U2353" s="8">
        <v>0.0</v>
      </c>
    </row>
    <row r="2354">
      <c r="A2354" s="1" t="s">
        <v>1151</v>
      </c>
      <c r="B2354" s="2">
        <v>-0.5086325</v>
      </c>
      <c r="C2354" s="2">
        <v>-1.9092589</v>
      </c>
      <c r="D2354" s="2">
        <v>-0.6562873</v>
      </c>
      <c r="E2354" s="2">
        <v>-0.4263476</v>
      </c>
      <c r="F2354" s="2">
        <v>-1.2822045</v>
      </c>
      <c r="G2354" s="2">
        <v>0.03713056</v>
      </c>
      <c r="H2354" s="2">
        <v>1.30545063</v>
      </c>
      <c r="I2354" s="2">
        <v>-1.3491715</v>
      </c>
      <c r="J2354" s="2">
        <v>0.24961632</v>
      </c>
      <c r="K2354" s="2">
        <v>-0.9521245</v>
      </c>
      <c r="L2354" s="2">
        <v>1.40363203</v>
      </c>
      <c r="M2354" s="2">
        <v>-1.0206854</v>
      </c>
      <c r="N2354" s="2">
        <v>-6.2814641</v>
      </c>
      <c r="O2354" s="2">
        <v>-1.3147233</v>
      </c>
      <c r="P2354" s="2">
        <v>0.0</v>
      </c>
      <c r="Q2354" s="2">
        <v>0.0</v>
      </c>
      <c r="R2354" s="8">
        <v>0.0</v>
      </c>
      <c r="S2354" s="8">
        <v>0.0</v>
      </c>
      <c r="T2354" s="8">
        <v>0.0</v>
      </c>
      <c r="U2354" s="8">
        <v>0.0</v>
      </c>
    </row>
    <row r="2355">
      <c r="A2355" s="1" t="s">
        <v>1180</v>
      </c>
      <c r="B2355" s="2">
        <v>-0.5086325</v>
      </c>
      <c r="C2355" s="2">
        <v>-0.3192779</v>
      </c>
      <c r="D2355" s="2">
        <v>1.67354795</v>
      </c>
      <c r="E2355" s="2">
        <v>-0.3444064</v>
      </c>
      <c r="F2355" s="2">
        <v>1.29163395</v>
      </c>
      <c r="G2355" s="2">
        <v>0.35750486</v>
      </c>
      <c r="H2355" s="2">
        <v>-0.2517686</v>
      </c>
      <c r="I2355" s="2">
        <v>-0.5321596</v>
      </c>
      <c r="J2355" s="2">
        <v>0.90726871</v>
      </c>
      <c r="K2355" s="2">
        <v>0.25368244</v>
      </c>
      <c r="L2355" s="2">
        <v>0.50906747</v>
      </c>
      <c r="M2355" s="2">
        <v>0.07203002</v>
      </c>
      <c r="N2355" s="2">
        <v>5.88148968</v>
      </c>
      <c r="O2355" s="2">
        <v>0.34413481</v>
      </c>
      <c r="P2355" s="2">
        <v>0.0</v>
      </c>
      <c r="Q2355" s="2">
        <v>0.0</v>
      </c>
      <c r="R2355" s="8">
        <v>0.0</v>
      </c>
      <c r="S2355" s="8">
        <v>0.0</v>
      </c>
      <c r="T2355" s="8">
        <v>0.0</v>
      </c>
      <c r="U2355" s="8">
        <v>0.0</v>
      </c>
    </row>
    <row r="2356">
      <c r="A2356" s="1" t="s">
        <v>1174</v>
      </c>
      <c r="B2356" s="2">
        <v>-0.5780847</v>
      </c>
      <c r="C2356" s="2">
        <v>0.18863265</v>
      </c>
      <c r="D2356" s="2">
        <v>-0.2609312</v>
      </c>
      <c r="E2356" s="2">
        <v>0.24625355</v>
      </c>
      <c r="F2356" s="2">
        <v>-0.398915</v>
      </c>
      <c r="G2356" s="2">
        <v>0.05421719</v>
      </c>
      <c r="H2356" s="2">
        <v>0.10950627</v>
      </c>
      <c r="I2356" s="2">
        <v>-1.8160355</v>
      </c>
      <c r="J2356" s="2">
        <v>0.93525392</v>
      </c>
      <c r="K2356" s="2">
        <v>0.40156443</v>
      </c>
      <c r="L2356" s="2">
        <v>-1.9404681</v>
      </c>
      <c r="M2356" s="2">
        <v>-0.2548118</v>
      </c>
      <c r="N2356" s="2">
        <v>-3.30658</v>
      </c>
      <c r="O2356" s="2">
        <v>-1.2019379</v>
      </c>
      <c r="P2356" s="2">
        <v>0.0</v>
      </c>
      <c r="Q2356" s="2">
        <v>0.0</v>
      </c>
      <c r="R2356" s="8">
        <v>0.0</v>
      </c>
      <c r="S2356" s="8">
        <v>0.0</v>
      </c>
      <c r="T2356" s="8">
        <v>0.0</v>
      </c>
      <c r="U2356" s="9">
        <v>1.0</v>
      </c>
    </row>
    <row r="2357">
      <c r="A2357" s="1" t="s">
        <v>1173</v>
      </c>
      <c r="B2357" s="2">
        <v>-0.5915271</v>
      </c>
      <c r="C2357" s="2">
        <v>0.92841545</v>
      </c>
      <c r="D2357" s="2">
        <v>-1.1134686</v>
      </c>
      <c r="E2357" s="2">
        <v>-2.7582594</v>
      </c>
      <c r="F2357" s="2">
        <v>-2.2370516</v>
      </c>
      <c r="G2357" s="2">
        <v>-2.2353911</v>
      </c>
      <c r="H2357" s="2">
        <v>1.34282389</v>
      </c>
      <c r="I2357" s="2">
        <v>-0.2987276</v>
      </c>
      <c r="J2357" s="2">
        <v>-0.9677402</v>
      </c>
      <c r="K2357" s="2">
        <v>-1.0203778</v>
      </c>
      <c r="L2357" s="2">
        <v>-1.6418173</v>
      </c>
      <c r="M2357" s="2">
        <v>-0.9728943</v>
      </c>
      <c r="N2357" s="2">
        <v>-14.28188</v>
      </c>
      <c r="O2357" s="2">
        <v>-2.3657299</v>
      </c>
      <c r="P2357" s="2">
        <v>0.0</v>
      </c>
      <c r="Q2357" s="2">
        <v>0.0</v>
      </c>
      <c r="R2357" s="8">
        <v>0.0</v>
      </c>
      <c r="S2357" s="8">
        <v>0.0</v>
      </c>
      <c r="T2357" s="8">
        <v>0.0</v>
      </c>
      <c r="U2357" s="8">
        <v>0.0</v>
      </c>
    </row>
    <row r="2358">
      <c r="A2358" s="1" t="s">
        <v>1168</v>
      </c>
      <c r="B2358" s="2">
        <v>-0.6296138</v>
      </c>
      <c r="C2358" s="2">
        <v>-1.2329649</v>
      </c>
      <c r="D2358" s="2">
        <v>-1.1150956</v>
      </c>
      <c r="E2358" s="2">
        <v>0.79594285</v>
      </c>
      <c r="F2358" s="2">
        <v>-0.4771812</v>
      </c>
      <c r="G2358" s="2">
        <v>-0.642063</v>
      </c>
      <c r="H2358" s="2">
        <v>0.78222497</v>
      </c>
      <c r="I2358" s="2">
        <v>0.28485231</v>
      </c>
      <c r="J2358" s="2">
        <v>-0.3660583</v>
      </c>
      <c r="K2358" s="2">
        <v>-1.2820151</v>
      </c>
      <c r="L2358" s="2">
        <v>-0.013268</v>
      </c>
      <c r="M2358" s="2">
        <v>-1.2716214</v>
      </c>
      <c r="N2358" s="2">
        <v>-6.7035765</v>
      </c>
      <c r="O2358" s="2">
        <v>-1.0363571</v>
      </c>
      <c r="P2358" s="2">
        <v>0.0</v>
      </c>
      <c r="Q2358" s="2">
        <v>0.0</v>
      </c>
      <c r="R2358" s="8">
        <v>0.0</v>
      </c>
      <c r="S2358" s="8">
        <v>0.0</v>
      </c>
      <c r="T2358" s="8">
        <v>0.0</v>
      </c>
      <c r="U2358" s="8">
        <v>0.0</v>
      </c>
    </row>
    <row r="2359">
      <c r="A2359" s="1" t="s">
        <v>1295</v>
      </c>
      <c r="B2359" s="2">
        <v>-0.6408158</v>
      </c>
      <c r="C2359" s="2">
        <v>-1.7546774</v>
      </c>
      <c r="D2359" s="2">
        <v>-0.7831917</v>
      </c>
      <c r="E2359" s="2">
        <v>-2.1436999</v>
      </c>
      <c r="F2359" s="2">
        <v>-2.1386598</v>
      </c>
      <c r="G2359" s="2">
        <v>-3.0811793</v>
      </c>
      <c r="H2359" s="2">
        <v>3.27377572</v>
      </c>
      <c r="I2359" s="2">
        <v>-0.8823076</v>
      </c>
      <c r="J2359" s="2">
        <v>-0.1841544</v>
      </c>
      <c r="K2359" s="2">
        <v>-2.44232</v>
      </c>
      <c r="L2359" s="2">
        <v>-0.8924589</v>
      </c>
      <c r="M2359" s="2">
        <v>-1.770027</v>
      </c>
      <c r="N2359" s="2">
        <v>-15.384315</v>
      </c>
      <c r="O2359" s="2">
        <v>-3.0602275</v>
      </c>
      <c r="P2359" s="2">
        <v>0.0</v>
      </c>
      <c r="Q2359" s="2">
        <v>0.0</v>
      </c>
      <c r="R2359" s="8">
        <v>0.0</v>
      </c>
      <c r="S2359" s="8">
        <v>0.0</v>
      </c>
      <c r="T2359" s="8">
        <v>0.0</v>
      </c>
      <c r="U2359" s="8">
        <v>0.0</v>
      </c>
    </row>
    <row r="2360">
      <c r="A2360" s="1" t="s">
        <v>1161</v>
      </c>
      <c r="B2360" s="2">
        <v>-0.6609794</v>
      </c>
      <c r="C2360" s="2">
        <v>1.33419183</v>
      </c>
      <c r="D2360" s="2">
        <v>-0.2658121</v>
      </c>
      <c r="E2360" s="2">
        <v>-0.7199705</v>
      </c>
      <c r="F2360" s="2">
        <v>-0.1797698</v>
      </c>
      <c r="G2360" s="2">
        <v>-0.4327517</v>
      </c>
      <c r="H2360" s="2">
        <v>-0.2517686</v>
      </c>
      <c r="I2360" s="2">
        <v>-0.0652957</v>
      </c>
      <c r="J2360" s="2">
        <v>0.73935746</v>
      </c>
      <c r="K2360" s="2">
        <v>-0.1330858</v>
      </c>
      <c r="L2360" s="2">
        <v>-0.7021597</v>
      </c>
      <c r="M2360" s="2">
        <v>0.80956154</v>
      </c>
      <c r="N2360" s="2">
        <v>-0.5145007</v>
      </c>
      <c r="O2360" s="2">
        <v>-0.2795878</v>
      </c>
      <c r="P2360" s="2">
        <v>0.0</v>
      </c>
      <c r="Q2360" s="2">
        <v>0.0</v>
      </c>
      <c r="R2360" s="8">
        <v>0.0</v>
      </c>
      <c r="S2360" s="8">
        <v>0.0</v>
      </c>
      <c r="T2360" s="8">
        <v>0.0</v>
      </c>
      <c r="U2360" s="8">
        <v>0.0</v>
      </c>
    </row>
    <row r="2361">
      <c r="A2361" s="1" t="s">
        <v>1171</v>
      </c>
      <c r="B2361" s="2">
        <v>-0.7035469</v>
      </c>
      <c r="C2361" s="2">
        <v>0.41774448</v>
      </c>
      <c r="D2361" s="2">
        <v>0.93815303</v>
      </c>
      <c r="E2361" s="2">
        <v>0.17114072</v>
      </c>
      <c r="F2361" s="2">
        <v>0.85334348</v>
      </c>
      <c r="G2361" s="2">
        <v>0.92990694</v>
      </c>
      <c r="H2361" s="2">
        <v>-0.6504167</v>
      </c>
      <c r="I2361" s="2">
        <v>-1.4658875</v>
      </c>
      <c r="J2361" s="2">
        <v>1.27107642</v>
      </c>
      <c r="K2361" s="2">
        <v>0.08304938</v>
      </c>
      <c r="L2361" s="2">
        <v>1.21437996</v>
      </c>
      <c r="M2361" s="2">
        <v>-0.4007928</v>
      </c>
      <c r="N2361" s="2">
        <v>4.65851346</v>
      </c>
      <c r="O2361" s="2">
        <v>0.14488593</v>
      </c>
      <c r="P2361" s="2">
        <v>0.0</v>
      </c>
      <c r="Q2361" s="2">
        <v>0.0</v>
      </c>
      <c r="R2361" s="8">
        <v>0.0</v>
      </c>
      <c r="S2361" s="8">
        <v>0.0</v>
      </c>
      <c r="T2361" s="8">
        <v>0.0</v>
      </c>
      <c r="U2361" s="8">
        <v>0.0</v>
      </c>
    </row>
    <row r="2362">
      <c r="A2362" s="1" t="s">
        <v>1170</v>
      </c>
      <c r="B2362" s="2">
        <v>-0.7102681</v>
      </c>
      <c r="C2362" s="2">
        <v>-0.5345879</v>
      </c>
      <c r="D2362" s="2">
        <v>-0.4171212</v>
      </c>
      <c r="E2362" s="2">
        <v>-0.057612</v>
      </c>
      <c r="F2362" s="2">
        <v>-0.9154716</v>
      </c>
      <c r="G2362" s="2">
        <v>-0.2875154</v>
      </c>
      <c r="H2362" s="2">
        <v>0.70747845</v>
      </c>
      <c r="I2362" s="2">
        <v>-1.1157396</v>
      </c>
      <c r="J2362" s="2">
        <v>-0.0442284</v>
      </c>
      <c r="K2362" s="2">
        <v>-0.792867</v>
      </c>
      <c r="L2362" s="2">
        <v>-2.6155264</v>
      </c>
      <c r="M2362" s="2">
        <v>-1.6706178</v>
      </c>
      <c r="N2362" s="2">
        <v>-9.3510482</v>
      </c>
      <c r="O2362" s="2">
        <v>-2.2958874</v>
      </c>
      <c r="P2362" s="2">
        <v>0.0</v>
      </c>
      <c r="Q2362" s="2">
        <v>0.0</v>
      </c>
      <c r="R2362" s="8">
        <v>0.0</v>
      </c>
      <c r="S2362" s="8">
        <v>0.0</v>
      </c>
      <c r="T2362" s="8">
        <v>0.0</v>
      </c>
      <c r="U2362" s="8">
        <v>0.0</v>
      </c>
    </row>
    <row r="2363">
      <c r="A2363" s="1" t="s">
        <v>1169</v>
      </c>
      <c r="B2363" s="2">
        <v>-0.7259509</v>
      </c>
      <c r="C2363" s="2">
        <v>-1.2302045</v>
      </c>
      <c r="D2363" s="2">
        <v>-1.2175954</v>
      </c>
      <c r="E2363" s="2">
        <v>-1.133091</v>
      </c>
      <c r="F2363" s="2">
        <v>1.43922156</v>
      </c>
      <c r="G2363" s="2">
        <v>-0.642063</v>
      </c>
      <c r="H2363" s="2">
        <v>0.39603461</v>
      </c>
      <c r="I2363" s="2">
        <v>-1.4658875</v>
      </c>
      <c r="J2363" s="2">
        <v>-0.4919917</v>
      </c>
      <c r="K2363" s="2">
        <v>-0.8497447</v>
      </c>
      <c r="L2363" s="2">
        <v>-0.1192709</v>
      </c>
      <c r="M2363" s="2">
        <v>-0.6757878</v>
      </c>
      <c r="N2363" s="2">
        <v>-7.4603116</v>
      </c>
      <c r="O2363" s="2">
        <v>-0.7461562</v>
      </c>
      <c r="P2363" s="2">
        <v>0.0</v>
      </c>
      <c r="Q2363" s="2">
        <v>0.0</v>
      </c>
      <c r="R2363" s="8">
        <v>0.0</v>
      </c>
      <c r="S2363" s="8">
        <v>0.0</v>
      </c>
      <c r="T2363" s="8">
        <v>0.0</v>
      </c>
      <c r="U2363" s="8">
        <v>0.0</v>
      </c>
    </row>
    <row r="2364">
      <c r="A2364" s="1" t="s">
        <v>1185</v>
      </c>
      <c r="B2364" s="2">
        <v>-0.7281913</v>
      </c>
      <c r="C2364" s="2">
        <v>0.51987868</v>
      </c>
      <c r="D2364" s="2">
        <v>0.90398645</v>
      </c>
      <c r="E2364" s="2">
        <v>-0.774598</v>
      </c>
      <c r="F2364" s="2">
        <v>-0.3452468</v>
      </c>
      <c r="G2364" s="2">
        <v>0.3532332</v>
      </c>
      <c r="H2364" s="2">
        <v>0.13442178</v>
      </c>
      <c r="I2364" s="2">
        <v>-0.6488756</v>
      </c>
      <c r="J2364" s="2">
        <v>1.45298027</v>
      </c>
      <c r="K2364" s="2">
        <v>-0.6563606</v>
      </c>
      <c r="L2364" s="2">
        <v>-0.013268</v>
      </c>
      <c r="M2364" s="2">
        <v>0.10795302</v>
      </c>
      <c r="N2364" s="2">
        <v>1.76376638</v>
      </c>
      <c r="O2364" s="2">
        <v>-0.6968597</v>
      </c>
      <c r="P2364" s="2">
        <v>0.0</v>
      </c>
      <c r="Q2364" s="2">
        <v>0.0</v>
      </c>
      <c r="R2364" s="8">
        <v>0.0</v>
      </c>
      <c r="S2364" s="8">
        <v>0.0</v>
      </c>
      <c r="T2364" s="8">
        <v>0.0</v>
      </c>
      <c r="U2364" s="8">
        <v>0.0</v>
      </c>
    </row>
    <row r="2365">
      <c r="A2365" s="1" t="s">
        <v>1246</v>
      </c>
      <c r="B2365" s="2">
        <v>-0.7304317</v>
      </c>
      <c r="C2365" s="2">
        <v>0.91737391</v>
      </c>
      <c r="D2365" s="2">
        <v>0.47283677</v>
      </c>
      <c r="E2365" s="2">
        <v>-0.8019118</v>
      </c>
      <c r="F2365" s="2">
        <v>-1.2307724</v>
      </c>
      <c r="G2365" s="2">
        <v>-1.2828116</v>
      </c>
      <c r="H2365" s="2">
        <v>1.25561961</v>
      </c>
      <c r="I2365" s="2">
        <v>-1.2324556</v>
      </c>
      <c r="J2365" s="2">
        <v>-2.073156</v>
      </c>
      <c r="K2365" s="2">
        <v>-1.2820151</v>
      </c>
      <c r="L2365" s="2">
        <v>0.2454803</v>
      </c>
      <c r="M2365" s="2">
        <v>-1.2753918</v>
      </c>
      <c r="N2365" s="2">
        <v>-8.1967627</v>
      </c>
      <c r="O2365" s="2">
        <v>-1.5233269</v>
      </c>
      <c r="P2365" s="2">
        <v>0.0</v>
      </c>
      <c r="Q2365" s="2">
        <v>0.0</v>
      </c>
      <c r="R2365" s="8">
        <v>0.0</v>
      </c>
      <c r="S2365" s="8">
        <v>0.0</v>
      </c>
      <c r="T2365" s="8">
        <v>0.0</v>
      </c>
      <c r="U2365" s="8">
        <v>0.0</v>
      </c>
    </row>
    <row r="2366">
      <c r="A2366" s="1" t="s">
        <v>1271</v>
      </c>
      <c r="B2366" s="2">
        <v>-0.7595568</v>
      </c>
      <c r="C2366" s="2">
        <v>-1.6967093</v>
      </c>
      <c r="D2366" s="2">
        <v>-0.0429159</v>
      </c>
      <c r="E2366" s="2">
        <v>-0.2385656</v>
      </c>
      <c r="F2366" s="2">
        <v>-0.1216292</v>
      </c>
      <c r="G2366" s="2">
        <v>0.0627605</v>
      </c>
      <c r="H2366" s="2">
        <v>0.89434476</v>
      </c>
      <c r="I2366" s="2">
        <v>0.75171627</v>
      </c>
      <c r="J2366" s="2">
        <v>2.19458829</v>
      </c>
      <c r="K2366" s="2">
        <v>-1.2933907</v>
      </c>
      <c r="L2366" s="2">
        <v>0.69392378</v>
      </c>
      <c r="M2366" s="2">
        <v>-0.3095128</v>
      </c>
      <c r="N2366" s="2">
        <v>1.12861703</v>
      </c>
      <c r="O2366" s="2">
        <v>-0.6121459</v>
      </c>
      <c r="P2366" s="2">
        <v>0.0</v>
      </c>
      <c r="Q2366" s="2">
        <v>0.0</v>
      </c>
      <c r="R2366" s="8">
        <v>0.0</v>
      </c>
      <c r="S2366" s="8">
        <v>0.0</v>
      </c>
      <c r="T2366" s="8">
        <v>0.0</v>
      </c>
      <c r="U2366" s="8">
        <v>0.0</v>
      </c>
    </row>
    <row r="2367">
      <c r="A2367" s="1" t="s">
        <v>1186</v>
      </c>
      <c r="B2367" s="2">
        <v>-0.7595568</v>
      </c>
      <c r="C2367" s="2">
        <v>0.20795533</v>
      </c>
      <c r="D2367" s="2">
        <v>-1.814697</v>
      </c>
      <c r="E2367" s="2">
        <v>0.9290974</v>
      </c>
      <c r="F2367" s="2">
        <v>0.27417393</v>
      </c>
      <c r="G2367" s="2">
        <v>0.49846955</v>
      </c>
      <c r="H2367" s="2">
        <v>-0.8123675</v>
      </c>
      <c r="I2367" s="2">
        <v>0.98514825</v>
      </c>
      <c r="J2367" s="2">
        <v>0.55745361</v>
      </c>
      <c r="K2367" s="2">
        <v>1.00446793</v>
      </c>
      <c r="L2367" s="2">
        <v>0.60600262</v>
      </c>
      <c r="M2367" s="2">
        <v>-0.00633</v>
      </c>
      <c r="N2367" s="2">
        <v>0.27093404</v>
      </c>
      <c r="O2367" s="2">
        <v>0.6233027</v>
      </c>
      <c r="P2367" s="2">
        <v>0.0</v>
      </c>
      <c r="Q2367" s="2">
        <v>0.0</v>
      </c>
      <c r="R2367" s="8">
        <v>0.0</v>
      </c>
      <c r="S2367" s="8">
        <v>0.0</v>
      </c>
      <c r="T2367" s="8">
        <v>0.0</v>
      </c>
      <c r="U2367" s="8">
        <v>0.0</v>
      </c>
    </row>
    <row r="2368">
      <c r="A2368" s="1" t="s">
        <v>1176</v>
      </c>
      <c r="B2368" s="2">
        <v>-0.7752396</v>
      </c>
      <c r="C2368" s="2">
        <v>-0.2778722</v>
      </c>
      <c r="D2368" s="2">
        <v>-0.0152572</v>
      </c>
      <c r="E2368" s="2">
        <v>-1.4232997</v>
      </c>
      <c r="F2368" s="2">
        <v>0.0818628</v>
      </c>
      <c r="G2368" s="2">
        <v>0.21226851</v>
      </c>
      <c r="H2368" s="2">
        <v>0.78222497</v>
      </c>
      <c r="I2368" s="2">
        <v>-1.1157396</v>
      </c>
      <c r="J2368" s="2">
        <v>-0.058221</v>
      </c>
      <c r="K2368" s="2">
        <v>-0.6563606</v>
      </c>
      <c r="L2368" s="2">
        <v>-0.2230314</v>
      </c>
      <c r="M2368" s="2">
        <v>-0.7502743</v>
      </c>
      <c r="N2368" s="2">
        <v>-4.2223754</v>
      </c>
      <c r="O2368" s="2">
        <v>-1.1204091</v>
      </c>
      <c r="P2368" s="2">
        <v>0.0</v>
      </c>
      <c r="Q2368" s="2">
        <v>0.0</v>
      </c>
      <c r="R2368" s="8">
        <v>0.0</v>
      </c>
      <c r="S2368" s="8">
        <v>0.0</v>
      </c>
      <c r="T2368" s="8">
        <v>0.0</v>
      </c>
      <c r="U2368" s="8">
        <v>0.0</v>
      </c>
    </row>
    <row r="2369">
      <c r="A2369" s="1" t="s">
        <v>1188</v>
      </c>
      <c r="B2369" s="2">
        <v>-0.8021243</v>
      </c>
      <c r="C2369" s="2">
        <v>-0.4683386</v>
      </c>
      <c r="D2369" s="2">
        <v>-1.0207308</v>
      </c>
      <c r="E2369" s="2">
        <v>0.02091508</v>
      </c>
      <c r="F2369" s="2">
        <v>1.90881849</v>
      </c>
      <c r="G2369" s="2">
        <v>-0.47974</v>
      </c>
      <c r="H2369" s="2">
        <v>-0.1770221</v>
      </c>
      <c r="I2369" s="2">
        <v>0.28485231</v>
      </c>
      <c r="J2369" s="2">
        <v>0.90726871</v>
      </c>
      <c r="K2369" s="2">
        <v>-0.4060987</v>
      </c>
      <c r="L2369" s="2">
        <v>0.78692946</v>
      </c>
      <c r="M2369" s="2">
        <v>0.38093386</v>
      </c>
      <c r="N2369" s="2">
        <v>1.32297618</v>
      </c>
      <c r="O2369" s="2">
        <v>0.66405652</v>
      </c>
      <c r="P2369" s="2">
        <v>0.0</v>
      </c>
      <c r="Q2369" s="2">
        <v>0.0</v>
      </c>
      <c r="R2369" s="8">
        <v>0.0</v>
      </c>
      <c r="S2369" s="8">
        <v>0.0</v>
      </c>
      <c r="T2369" s="8">
        <v>0.0</v>
      </c>
      <c r="U2369" s="8">
        <v>0.0</v>
      </c>
    </row>
    <row r="2370">
      <c r="A2370" s="1" t="s">
        <v>1187</v>
      </c>
      <c r="B2370" s="2">
        <v>-0.8222879</v>
      </c>
      <c r="C2370" s="2">
        <v>0.03957193</v>
      </c>
      <c r="D2370" s="2">
        <v>0.34267838</v>
      </c>
      <c r="E2370" s="2">
        <v>1.59145593</v>
      </c>
      <c r="F2370" s="2">
        <v>0.88241377</v>
      </c>
      <c r="G2370" s="2">
        <v>0.12683536</v>
      </c>
      <c r="H2370" s="2">
        <v>0.02230199</v>
      </c>
      <c r="I2370" s="2">
        <v>-1.3491715</v>
      </c>
      <c r="J2370" s="2">
        <v>-0.1841544</v>
      </c>
      <c r="K2370" s="2">
        <v>-0.1217103</v>
      </c>
      <c r="L2370" s="2">
        <v>0.80138951</v>
      </c>
      <c r="M2370" s="2">
        <v>0.8951136</v>
      </c>
      <c r="N2370" s="2">
        <v>2.91624441</v>
      </c>
      <c r="O2370" s="2">
        <v>0.43671669</v>
      </c>
      <c r="P2370" s="2">
        <v>0.0</v>
      </c>
      <c r="Q2370" s="2">
        <v>0.0</v>
      </c>
      <c r="R2370" s="8">
        <v>0.0</v>
      </c>
      <c r="S2370" s="8">
        <v>0.0</v>
      </c>
      <c r="T2370" s="8">
        <v>0.0</v>
      </c>
      <c r="U2370" s="8">
        <v>0.0</v>
      </c>
    </row>
    <row r="2371">
      <c r="A2371" s="1" t="s">
        <v>1189</v>
      </c>
      <c r="B2371" s="2">
        <v>-0.94775</v>
      </c>
      <c r="C2371" s="2">
        <v>-1.6028563</v>
      </c>
      <c r="D2371" s="2">
        <v>1.42136606</v>
      </c>
      <c r="E2371" s="2">
        <v>-0.5458453</v>
      </c>
      <c r="F2371" s="2">
        <v>1.63824121</v>
      </c>
      <c r="G2371" s="2">
        <v>-0.7018662</v>
      </c>
      <c r="H2371" s="2">
        <v>0.30883033</v>
      </c>
      <c r="I2371" s="2">
        <v>-1.8160355</v>
      </c>
      <c r="J2371" s="2">
        <v>0.62741663</v>
      </c>
      <c r="K2371" s="2">
        <v>-0.7359893</v>
      </c>
      <c r="L2371" s="2">
        <v>-0.0241036</v>
      </c>
      <c r="M2371" s="2">
        <v>-0.8971427</v>
      </c>
      <c r="N2371" s="2">
        <v>-0.7215398</v>
      </c>
      <c r="O2371" s="2">
        <v>-0.783944</v>
      </c>
      <c r="P2371" s="2">
        <v>0.0</v>
      </c>
      <c r="Q2371" s="2">
        <v>0.0</v>
      </c>
      <c r="R2371" s="8">
        <v>0.0</v>
      </c>
      <c r="S2371" s="8">
        <v>0.0</v>
      </c>
      <c r="T2371" s="8">
        <v>0.0</v>
      </c>
      <c r="U2371" s="8">
        <v>0.0</v>
      </c>
    </row>
    <row r="2372">
      <c r="A2372" s="1" t="s">
        <v>1268</v>
      </c>
      <c r="B2372" s="2">
        <v>-0.9611924</v>
      </c>
      <c r="C2372" s="2">
        <v>-1.0728627</v>
      </c>
      <c r="D2372" s="2">
        <v>0.48585261</v>
      </c>
      <c r="E2372" s="2">
        <v>-2.1505284</v>
      </c>
      <c r="F2372" s="2">
        <v>-0.1104483</v>
      </c>
      <c r="G2372" s="2">
        <v>-0.616433</v>
      </c>
      <c r="H2372" s="2">
        <v>0.78222497</v>
      </c>
      <c r="I2372" s="2">
        <v>0.16813632</v>
      </c>
      <c r="J2372" s="2">
        <v>-0.4220287</v>
      </c>
      <c r="K2372" s="2">
        <v>-1.2592641</v>
      </c>
      <c r="L2372" s="2">
        <v>-0.1067756</v>
      </c>
      <c r="M2372" s="2">
        <v>-1.4181634</v>
      </c>
      <c r="N2372" s="2">
        <v>-6.4618686</v>
      </c>
      <c r="O2372" s="2">
        <v>-1.4915118</v>
      </c>
      <c r="P2372" s="2">
        <v>0.0</v>
      </c>
      <c r="Q2372" s="2">
        <v>0.0</v>
      </c>
      <c r="R2372" s="8">
        <v>0.0</v>
      </c>
      <c r="S2372" s="8">
        <v>0.0</v>
      </c>
      <c r="T2372" s="8">
        <v>0.0</v>
      </c>
      <c r="U2372" s="8">
        <v>0.0</v>
      </c>
    </row>
    <row r="2373">
      <c r="A2373" s="1" t="s">
        <v>1190</v>
      </c>
      <c r="B2373" s="2">
        <v>-0.9611924</v>
      </c>
      <c r="C2373" s="2">
        <v>-0.874115</v>
      </c>
      <c r="D2373" s="2">
        <v>-0.1210109</v>
      </c>
      <c r="E2373" s="2">
        <v>0.32819481</v>
      </c>
      <c r="F2373" s="2">
        <v>1.58233682</v>
      </c>
      <c r="G2373" s="2">
        <v>0.48992624</v>
      </c>
      <c r="H2373" s="2">
        <v>-0.2019376</v>
      </c>
      <c r="I2373" s="2">
        <v>0.75171627</v>
      </c>
      <c r="J2373" s="2">
        <v>1.9007436</v>
      </c>
      <c r="K2373" s="2">
        <v>-0.0534571</v>
      </c>
      <c r="L2373" s="2">
        <v>0.71468319</v>
      </c>
      <c r="M2373" s="2">
        <v>0.73693855</v>
      </c>
      <c r="N2373" s="2">
        <v>5.9133558</v>
      </c>
      <c r="O2373" s="2">
        <v>0.72409097</v>
      </c>
      <c r="P2373" s="2">
        <v>0.0</v>
      </c>
      <c r="Q2373" s="2">
        <v>0.0</v>
      </c>
      <c r="R2373" s="8">
        <v>0.0</v>
      </c>
      <c r="S2373" s="8">
        <v>0.0</v>
      </c>
      <c r="T2373" s="8">
        <v>0.0</v>
      </c>
      <c r="U2373" s="8">
        <v>0.0</v>
      </c>
    </row>
    <row r="2374">
      <c r="A2374" s="1" t="s">
        <v>1197</v>
      </c>
      <c r="B2374" s="2">
        <v>-0.9768752</v>
      </c>
      <c r="C2374" s="2">
        <v>-0.5897955</v>
      </c>
      <c r="D2374" s="2">
        <v>1.02600994</v>
      </c>
      <c r="E2374" s="2">
        <v>-0.665343</v>
      </c>
      <c r="F2374" s="2">
        <v>1.18653369</v>
      </c>
      <c r="G2374" s="2">
        <v>-1.1119453</v>
      </c>
      <c r="H2374" s="2">
        <v>1.44248592</v>
      </c>
      <c r="I2374" s="2">
        <v>-1.8160355</v>
      </c>
      <c r="J2374" s="2">
        <v>-0.5619547</v>
      </c>
      <c r="K2374" s="2">
        <v>-0.8497447</v>
      </c>
      <c r="L2374" s="2">
        <v>0.66759843</v>
      </c>
      <c r="M2374" s="2">
        <v>-1.2042095</v>
      </c>
      <c r="N2374" s="2">
        <v>-2.114976</v>
      </c>
      <c r="O2374" s="2">
        <v>-0.744829</v>
      </c>
      <c r="P2374" s="2">
        <v>0.0</v>
      </c>
      <c r="Q2374" s="2">
        <v>0.0</v>
      </c>
      <c r="R2374" s="8">
        <v>0.0</v>
      </c>
      <c r="S2374" s="8">
        <v>0.0</v>
      </c>
      <c r="T2374" s="8">
        <v>0.0</v>
      </c>
      <c r="U2374" s="8">
        <v>0.0</v>
      </c>
    </row>
    <row r="2375">
      <c r="A2375" s="1" t="s">
        <v>1203</v>
      </c>
      <c r="B2375" s="2">
        <v>-1.0037599</v>
      </c>
      <c r="C2375" s="2">
        <v>0.75727166</v>
      </c>
      <c r="D2375" s="2">
        <v>-1.3770394</v>
      </c>
      <c r="E2375" s="2">
        <v>0.58767547</v>
      </c>
      <c r="F2375" s="2">
        <v>0.27417393</v>
      </c>
      <c r="G2375" s="2">
        <v>-0.5139132</v>
      </c>
      <c r="H2375" s="2">
        <v>0.40849236</v>
      </c>
      <c r="I2375" s="2">
        <v>-0.0652957</v>
      </c>
      <c r="J2375" s="2">
        <v>-0.2541174</v>
      </c>
      <c r="K2375" s="2">
        <v>-0.2013391</v>
      </c>
      <c r="L2375" s="2">
        <v>-1.3638681</v>
      </c>
      <c r="M2375" s="2">
        <v>-0.247702</v>
      </c>
      <c r="N2375" s="2">
        <v>-4.3664325</v>
      </c>
      <c r="O2375" s="2">
        <v>-0.600888</v>
      </c>
      <c r="P2375" s="2">
        <v>0.0</v>
      </c>
      <c r="Q2375" s="2">
        <v>0.0</v>
      </c>
      <c r="R2375" s="8">
        <v>0.0</v>
      </c>
      <c r="S2375" s="8">
        <v>0.0</v>
      </c>
      <c r="T2375" s="8">
        <v>0.0</v>
      </c>
      <c r="U2375" s="8">
        <v>0.0</v>
      </c>
    </row>
    <row r="2376">
      <c r="A2376" s="1" t="s">
        <v>1259</v>
      </c>
      <c r="B2376" s="2">
        <v>-1.0104811</v>
      </c>
      <c r="C2376" s="2">
        <v>1.38387874</v>
      </c>
      <c r="D2376" s="2">
        <v>0.06934575</v>
      </c>
      <c r="E2376" s="2">
        <v>0.93934005</v>
      </c>
      <c r="F2376" s="2">
        <v>0.24733982</v>
      </c>
      <c r="G2376" s="2">
        <v>1.39978925</v>
      </c>
      <c r="H2376" s="2">
        <v>-0.5133814</v>
      </c>
      <c r="I2376" s="2">
        <v>0.4015683</v>
      </c>
      <c r="J2376" s="2">
        <v>-0.058221</v>
      </c>
      <c r="K2376" s="2">
        <v>0.01479615</v>
      </c>
      <c r="L2376" s="2">
        <v>1.15847357</v>
      </c>
      <c r="M2376" s="2">
        <v>0.58883567</v>
      </c>
      <c r="N2376" s="2">
        <v>4.78518898</v>
      </c>
      <c r="O2376" s="2">
        <v>0.63220353</v>
      </c>
      <c r="P2376" s="2">
        <v>0.0</v>
      </c>
      <c r="Q2376" s="2">
        <v>0.0</v>
      </c>
      <c r="R2376" s="8">
        <v>0.0</v>
      </c>
      <c r="S2376" s="8">
        <v>0.0</v>
      </c>
      <c r="T2376" s="8">
        <v>0.0</v>
      </c>
      <c r="U2376" s="8">
        <v>0.0</v>
      </c>
    </row>
    <row r="2377">
      <c r="A2377" s="1" t="s">
        <v>1184</v>
      </c>
      <c r="B2377" s="2">
        <v>-1.0328851</v>
      </c>
      <c r="C2377" s="2">
        <v>0.12790421</v>
      </c>
      <c r="D2377" s="2">
        <v>-0.353669</v>
      </c>
      <c r="E2377" s="2">
        <v>0.47159202</v>
      </c>
      <c r="F2377" s="2">
        <v>-0.2871062</v>
      </c>
      <c r="G2377" s="2">
        <v>-1.2657249</v>
      </c>
      <c r="H2377" s="2">
        <v>0.91926026</v>
      </c>
      <c r="I2377" s="2">
        <v>-1.3491715</v>
      </c>
      <c r="J2377" s="2">
        <v>-0.8557994</v>
      </c>
      <c r="K2377" s="2">
        <v>-0.3150944</v>
      </c>
      <c r="L2377" s="2">
        <v>-0.013268</v>
      </c>
      <c r="M2377" s="2">
        <v>-0.0624755</v>
      </c>
      <c r="N2377" s="2">
        <v>-4.9415594</v>
      </c>
      <c r="O2377" s="2">
        <v>-0.7553239</v>
      </c>
      <c r="P2377" s="2">
        <v>0.0</v>
      </c>
      <c r="Q2377" s="2">
        <v>0.0</v>
      </c>
      <c r="R2377" s="8">
        <v>0.0</v>
      </c>
      <c r="S2377" s="8">
        <v>0.0</v>
      </c>
      <c r="T2377" s="8">
        <v>0.0</v>
      </c>
      <c r="U2377" s="8">
        <v>0.0</v>
      </c>
    </row>
    <row r="2378">
      <c r="A2378" s="1" t="s">
        <v>1221</v>
      </c>
      <c r="B2378" s="2">
        <v>-1.0463274</v>
      </c>
      <c r="C2378" s="2">
        <v>-1.7574378</v>
      </c>
      <c r="D2378" s="2">
        <v>-2.0831487</v>
      </c>
      <c r="E2378" s="2">
        <v>2.76936157</v>
      </c>
      <c r="F2378" s="2">
        <v>-0.9065269</v>
      </c>
      <c r="G2378" s="2">
        <v>-0.6463346</v>
      </c>
      <c r="H2378" s="2">
        <v>1.45494367</v>
      </c>
      <c r="I2378" s="2">
        <v>-0.6488756</v>
      </c>
      <c r="J2378" s="2">
        <v>-0.198147</v>
      </c>
      <c r="K2378" s="2">
        <v>-1.6460323</v>
      </c>
      <c r="L2378" s="2">
        <v>0.9445606</v>
      </c>
      <c r="M2378" s="2">
        <v>-2.4515031</v>
      </c>
      <c r="N2378" s="2">
        <v>-8.8509533</v>
      </c>
      <c r="O2378" s="2">
        <v>-1.4204077</v>
      </c>
      <c r="P2378" s="2">
        <v>0.0</v>
      </c>
      <c r="Q2378" s="2">
        <v>0.0</v>
      </c>
      <c r="R2378" s="8">
        <v>0.0</v>
      </c>
      <c r="S2378" s="8">
        <v>0.0</v>
      </c>
      <c r="T2378" s="8">
        <v>0.0</v>
      </c>
      <c r="U2378" s="8">
        <v>0.0</v>
      </c>
    </row>
    <row r="2379">
      <c r="A2379" s="1" t="s">
        <v>1193</v>
      </c>
      <c r="B2379" s="2">
        <v>-1.088895</v>
      </c>
      <c r="C2379" s="2">
        <v>0.2300384</v>
      </c>
      <c r="D2379" s="2">
        <v>-0.6758111</v>
      </c>
      <c r="E2379" s="2">
        <v>-1.3789148</v>
      </c>
      <c r="F2379" s="2">
        <v>-0.6135879</v>
      </c>
      <c r="G2379" s="2">
        <v>0.54545778</v>
      </c>
      <c r="H2379" s="2">
        <v>-0.0399868</v>
      </c>
      <c r="I2379" s="2">
        <v>0.4015683</v>
      </c>
      <c r="J2379" s="2">
        <v>1.03320215</v>
      </c>
      <c r="K2379" s="2">
        <v>-0.2127146</v>
      </c>
      <c r="L2379" s="2">
        <v>-0.013268</v>
      </c>
      <c r="M2379" s="2">
        <v>0.37305206</v>
      </c>
      <c r="N2379" s="2">
        <v>-1.9058633</v>
      </c>
      <c r="O2379" s="2">
        <v>-0.6605555</v>
      </c>
      <c r="P2379" s="2">
        <v>0.0</v>
      </c>
      <c r="Q2379" s="2">
        <v>0.0</v>
      </c>
      <c r="R2379" s="8">
        <v>0.0</v>
      </c>
      <c r="S2379" s="8">
        <v>0.0</v>
      </c>
      <c r="T2379" s="8">
        <v>0.0</v>
      </c>
      <c r="U2379" s="8">
        <v>0.0</v>
      </c>
    </row>
    <row r="2380">
      <c r="A2380" s="1" t="s">
        <v>1165</v>
      </c>
      <c r="B2380" s="2">
        <v>-1.1090585</v>
      </c>
      <c r="C2380" s="2">
        <v>0.09201922</v>
      </c>
      <c r="D2380" s="2">
        <v>0.76569316</v>
      </c>
      <c r="E2380" s="2">
        <v>0.0789568</v>
      </c>
      <c r="F2380" s="2">
        <v>-1.1211998</v>
      </c>
      <c r="G2380" s="2">
        <v>-0.7488544</v>
      </c>
      <c r="H2380" s="2">
        <v>0.54552765</v>
      </c>
      <c r="I2380" s="2">
        <v>-0.2987276</v>
      </c>
      <c r="J2380" s="2">
        <v>-0.7158734</v>
      </c>
      <c r="K2380" s="2">
        <v>-1.3616439</v>
      </c>
      <c r="L2380" s="2">
        <v>0.16255628</v>
      </c>
      <c r="M2380" s="2">
        <v>-0.7251648</v>
      </c>
      <c r="N2380" s="2">
        <v>-4.5886128</v>
      </c>
      <c r="O2380" s="2">
        <v>-1.3202521</v>
      </c>
      <c r="P2380" s="2">
        <v>0.0</v>
      </c>
      <c r="Q2380" s="2">
        <v>0.0</v>
      </c>
      <c r="R2380" s="8">
        <v>0.0</v>
      </c>
      <c r="S2380" s="8">
        <v>0.0</v>
      </c>
      <c r="T2380" s="8">
        <v>0.0</v>
      </c>
      <c r="U2380" s="8">
        <v>0.0</v>
      </c>
    </row>
    <row r="2381">
      <c r="A2381" s="1" t="s">
        <v>1183</v>
      </c>
      <c r="B2381" s="2">
        <v>-1.1583472</v>
      </c>
      <c r="C2381" s="2">
        <v>-1.1004665</v>
      </c>
      <c r="D2381" s="2">
        <v>-2.8055278</v>
      </c>
      <c r="E2381" s="2">
        <v>0.81984238</v>
      </c>
      <c r="F2381" s="2">
        <v>-0.51296</v>
      </c>
      <c r="G2381" s="2">
        <v>-1.7185206</v>
      </c>
      <c r="H2381" s="2">
        <v>1.38019715</v>
      </c>
      <c r="I2381" s="2">
        <v>0.4015683</v>
      </c>
      <c r="J2381" s="2">
        <v>0.51547579</v>
      </c>
      <c r="K2381" s="2">
        <v>-0.5881073</v>
      </c>
      <c r="L2381" s="2">
        <v>0.19712197</v>
      </c>
      <c r="M2381" s="2">
        <v>-1.035131</v>
      </c>
      <c r="N2381" s="2">
        <v>-8.4091247</v>
      </c>
      <c r="O2381" s="2">
        <v>-0.895476</v>
      </c>
      <c r="P2381" s="2">
        <v>0.0</v>
      </c>
      <c r="Q2381" s="2">
        <v>0.0</v>
      </c>
      <c r="R2381" s="8">
        <v>0.0</v>
      </c>
      <c r="S2381" s="8">
        <v>0.0</v>
      </c>
      <c r="T2381" s="8">
        <v>0.0</v>
      </c>
      <c r="U2381" s="8">
        <v>0.0</v>
      </c>
    </row>
    <row r="2382">
      <c r="A2382" s="1" t="s">
        <v>1191</v>
      </c>
      <c r="B2382" s="2">
        <v>-1.1964339</v>
      </c>
      <c r="C2382" s="2">
        <v>-2.8036232</v>
      </c>
      <c r="D2382" s="2">
        <v>-2.9747337</v>
      </c>
      <c r="E2382" s="2">
        <v>-0.9521374</v>
      </c>
      <c r="F2382" s="2">
        <v>1.03223755</v>
      </c>
      <c r="G2382" s="2">
        <v>-2.5258638</v>
      </c>
      <c r="H2382" s="2">
        <v>2.43910622</v>
      </c>
      <c r="I2382" s="2">
        <v>-2.3996155</v>
      </c>
      <c r="J2382" s="2">
        <v>1.2290986</v>
      </c>
      <c r="K2382" s="2">
        <v>-1.9531719</v>
      </c>
      <c r="L2382" s="2">
        <v>0.70825765</v>
      </c>
      <c r="M2382" s="2">
        <v>-1.0581409</v>
      </c>
      <c r="N2382" s="2">
        <v>-12.299086</v>
      </c>
      <c r="O2382" s="2">
        <v>-1.5564306</v>
      </c>
      <c r="P2382" s="2">
        <v>0.0</v>
      </c>
      <c r="Q2382" s="2">
        <v>0.0</v>
      </c>
      <c r="R2382" s="8">
        <v>0.0</v>
      </c>
      <c r="S2382" s="8">
        <v>0.0</v>
      </c>
      <c r="T2382" s="8">
        <v>0.0</v>
      </c>
      <c r="U2382" s="8">
        <v>0.0</v>
      </c>
    </row>
    <row r="2383">
      <c r="A2383" s="1" t="s">
        <v>1196</v>
      </c>
      <c r="B2383" s="2">
        <v>-1.1964339</v>
      </c>
      <c r="C2383" s="2">
        <v>0.95049852</v>
      </c>
      <c r="D2383" s="2">
        <v>-0.0543047</v>
      </c>
      <c r="E2383" s="2">
        <v>-0.836054</v>
      </c>
      <c r="F2383" s="2">
        <v>1.79030117</v>
      </c>
      <c r="G2383" s="2">
        <v>-0.9239923</v>
      </c>
      <c r="H2383" s="2">
        <v>0.54552765</v>
      </c>
      <c r="I2383" s="2">
        <v>0.75171627</v>
      </c>
      <c r="J2383" s="2">
        <v>0.24961632</v>
      </c>
      <c r="K2383" s="2">
        <v>-0.2354657</v>
      </c>
      <c r="L2383" s="2">
        <v>-0.013268</v>
      </c>
      <c r="M2383" s="2">
        <v>0.0822008</v>
      </c>
      <c r="N2383" s="2">
        <v>2.07599613</v>
      </c>
      <c r="O2383" s="2">
        <v>0.36883376</v>
      </c>
      <c r="P2383" s="2">
        <v>0.0</v>
      </c>
      <c r="Q2383" s="2">
        <v>0.0</v>
      </c>
      <c r="R2383" s="8">
        <v>0.0</v>
      </c>
      <c r="S2383" s="8">
        <v>0.0</v>
      </c>
      <c r="T2383" s="8">
        <v>0.0</v>
      </c>
      <c r="U2383" s="8">
        <v>0.0</v>
      </c>
    </row>
    <row r="2384">
      <c r="A2384" s="1" t="s">
        <v>1172</v>
      </c>
      <c r="B2384" s="2">
        <v>-1.2770882</v>
      </c>
      <c r="C2384" s="2">
        <v>0.58060711</v>
      </c>
      <c r="D2384" s="2">
        <v>1.35791385</v>
      </c>
      <c r="E2384" s="2">
        <v>0.1847976</v>
      </c>
      <c r="F2384" s="2">
        <v>-0.1775336</v>
      </c>
      <c r="G2384" s="2">
        <v>-0.4498384</v>
      </c>
      <c r="H2384" s="2">
        <v>0.81959823</v>
      </c>
      <c r="I2384" s="2">
        <v>0.51828429</v>
      </c>
      <c r="J2384" s="2">
        <v>-1.8912521</v>
      </c>
      <c r="K2384" s="2">
        <v>-0.5426052</v>
      </c>
      <c r="L2384" s="2">
        <v>-0.013268</v>
      </c>
      <c r="M2384" s="2">
        <v>-1.9567678</v>
      </c>
      <c r="N2384" s="2">
        <v>-2.5236312</v>
      </c>
      <c r="O2384" s="2">
        <v>-0.9374808</v>
      </c>
      <c r="P2384" s="2">
        <v>0.0</v>
      </c>
      <c r="Q2384" s="2">
        <v>0.0</v>
      </c>
      <c r="R2384" s="8">
        <v>0.0</v>
      </c>
      <c r="S2384" s="8">
        <v>0.0</v>
      </c>
      <c r="T2384" s="8">
        <v>0.0</v>
      </c>
      <c r="U2384" s="8">
        <v>0.0</v>
      </c>
    </row>
    <row r="2385">
      <c r="A2385" s="1" t="s">
        <v>1199</v>
      </c>
      <c r="B2385" s="2">
        <v>-1.3241365</v>
      </c>
      <c r="C2385" s="2">
        <v>-0.1508945</v>
      </c>
      <c r="D2385" s="2">
        <v>1.13013666</v>
      </c>
      <c r="E2385" s="2">
        <v>0.43403561</v>
      </c>
      <c r="F2385" s="2">
        <v>0.77507732</v>
      </c>
      <c r="G2385" s="2">
        <v>0.75049734</v>
      </c>
      <c r="H2385" s="2">
        <v>0.39603461</v>
      </c>
      <c r="I2385" s="2">
        <v>-0.9990236</v>
      </c>
      <c r="J2385" s="2">
        <v>0.24961632</v>
      </c>
      <c r="K2385" s="2">
        <v>-0.644985</v>
      </c>
      <c r="L2385" s="2">
        <v>-0.089201</v>
      </c>
      <c r="M2385" s="2">
        <v>0.80733145</v>
      </c>
      <c r="N2385" s="2">
        <v>2.97697215</v>
      </c>
      <c r="O2385" s="2">
        <v>-0.3180403</v>
      </c>
      <c r="P2385" s="2">
        <v>0.0</v>
      </c>
      <c r="Q2385" s="2">
        <v>0.0</v>
      </c>
      <c r="R2385" s="8">
        <v>0.0</v>
      </c>
      <c r="S2385" s="8">
        <v>0.0</v>
      </c>
      <c r="T2385" s="8">
        <v>0.0</v>
      </c>
      <c r="U2385" s="8">
        <v>0.0</v>
      </c>
    </row>
    <row r="2386">
      <c r="A2386" s="1" t="s">
        <v>1206</v>
      </c>
      <c r="B2386" s="2">
        <v>-1.3330981</v>
      </c>
      <c r="C2386" s="2">
        <v>-2.499981</v>
      </c>
      <c r="D2386" s="2">
        <v>-1.1948176</v>
      </c>
      <c r="E2386" s="2">
        <v>-1.3857433</v>
      </c>
      <c r="F2386" s="2">
        <v>-1.4208474</v>
      </c>
      <c r="G2386" s="2">
        <v>-2.4190724</v>
      </c>
      <c r="H2386" s="2">
        <v>2.551226</v>
      </c>
      <c r="I2386" s="2">
        <v>-1.2324556</v>
      </c>
      <c r="J2386" s="2">
        <v>-0.7578512</v>
      </c>
      <c r="K2386" s="2">
        <v>-1.9304208</v>
      </c>
      <c r="L2386" s="2">
        <v>0.29289624</v>
      </c>
      <c r="M2386" s="2">
        <v>-1.9651536</v>
      </c>
      <c r="N2386" s="2">
        <v>-15.579486</v>
      </c>
      <c r="O2386" s="2">
        <v>-2.6600592</v>
      </c>
      <c r="P2386" s="2">
        <v>0.0</v>
      </c>
      <c r="Q2386" s="2">
        <v>0.0</v>
      </c>
      <c r="R2386" s="8">
        <v>0.0</v>
      </c>
      <c r="S2386" s="8">
        <v>0.0</v>
      </c>
      <c r="T2386" s="8">
        <v>0.0</v>
      </c>
      <c r="U2386" s="8">
        <v>0.0</v>
      </c>
    </row>
    <row r="2387">
      <c r="A2387" s="1" t="s">
        <v>1198</v>
      </c>
      <c r="B2387" s="2">
        <v>-1.3353385</v>
      </c>
      <c r="C2387" s="2">
        <v>0.14722689</v>
      </c>
      <c r="D2387" s="2">
        <v>-0.9572786</v>
      </c>
      <c r="E2387" s="2">
        <v>-0.9999365</v>
      </c>
      <c r="F2387" s="2">
        <v>0.90253935</v>
      </c>
      <c r="G2387" s="2">
        <v>-0.3088737</v>
      </c>
      <c r="H2387" s="2">
        <v>0.96909128</v>
      </c>
      <c r="I2387" s="2">
        <v>-0.2987276</v>
      </c>
      <c r="J2387" s="2">
        <v>0.82331308</v>
      </c>
      <c r="K2387" s="2">
        <v>-1.2478885</v>
      </c>
      <c r="L2387" s="2">
        <v>-0.90274</v>
      </c>
      <c r="M2387" s="2">
        <v>-1.1446804</v>
      </c>
      <c r="N2387" s="2">
        <v>-4.4476456</v>
      </c>
      <c r="O2387" s="2">
        <v>-1.1796159</v>
      </c>
      <c r="P2387" s="2">
        <v>0.0</v>
      </c>
      <c r="Q2387" s="2">
        <v>0.0</v>
      </c>
      <c r="R2387" s="8">
        <v>0.0</v>
      </c>
      <c r="S2387" s="8">
        <v>0.0</v>
      </c>
      <c r="T2387" s="8">
        <v>0.0</v>
      </c>
      <c r="U2387" s="8">
        <v>0.0</v>
      </c>
    </row>
    <row r="2388">
      <c r="A2388" s="1" t="s">
        <v>1250</v>
      </c>
      <c r="B2388" s="2">
        <v>-1.3734252</v>
      </c>
      <c r="C2388" s="2">
        <v>-2.1852972</v>
      </c>
      <c r="D2388" s="2">
        <v>-0.5326368</v>
      </c>
      <c r="E2388" s="2">
        <v>0.35892278</v>
      </c>
      <c r="F2388" s="2">
        <v>-0.1685889</v>
      </c>
      <c r="G2388" s="2">
        <v>-0.4754683</v>
      </c>
      <c r="H2388" s="2">
        <v>0.881887</v>
      </c>
      <c r="I2388" s="2">
        <v>0.05142033</v>
      </c>
      <c r="J2388" s="2">
        <v>0.06771246</v>
      </c>
      <c r="K2388" s="2">
        <v>-1.1910108</v>
      </c>
      <c r="L2388" s="2">
        <v>-0.0564791</v>
      </c>
      <c r="M2388" s="2">
        <v>-0.923882</v>
      </c>
      <c r="N2388" s="2">
        <v>-6.1299208</v>
      </c>
      <c r="O2388" s="2">
        <v>-1.3186956</v>
      </c>
      <c r="P2388" s="2">
        <v>0.0</v>
      </c>
      <c r="Q2388" s="2">
        <v>0.0</v>
      </c>
      <c r="R2388" s="8">
        <v>0.0</v>
      </c>
      <c r="S2388" s="8">
        <v>0.0</v>
      </c>
      <c r="T2388" s="8">
        <v>0.0</v>
      </c>
      <c r="U2388" s="8">
        <v>0.0</v>
      </c>
    </row>
    <row r="2389">
      <c r="A2389" s="1" t="s">
        <v>1204</v>
      </c>
      <c r="B2389" s="2">
        <v>-1.3958292</v>
      </c>
      <c r="C2389" s="2">
        <v>0.52263906</v>
      </c>
      <c r="D2389" s="2">
        <v>-1.5852928</v>
      </c>
      <c r="E2389" s="2">
        <v>-0.1019968</v>
      </c>
      <c r="F2389" s="2">
        <v>0.05726487</v>
      </c>
      <c r="G2389" s="2">
        <v>-0.1081058</v>
      </c>
      <c r="H2389" s="2">
        <v>0.34620359</v>
      </c>
      <c r="I2389" s="2">
        <v>0.16813632</v>
      </c>
      <c r="J2389" s="2">
        <v>0.24961632</v>
      </c>
      <c r="K2389" s="2">
        <v>-0.2468412</v>
      </c>
      <c r="L2389" s="2">
        <v>-1.2739363</v>
      </c>
      <c r="M2389" s="2">
        <v>-0.1150564</v>
      </c>
      <c r="N2389" s="2">
        <v>-4.9150505</v>
      </c>
      <c r="O2389" s="2">
        <v>-0.8528257</v>
      </c>
      <c r="P2389" s="2">
        <v>0.0</v>
      </c>
      <c r="Q2389" s="2">
        <v>0.0</v>
      </c>
      <c r="R2389" s="8">
        <v>0.0</v>
      </c>
      <c r="S2389" s="8">
        <v>0.0</v>
      </c>
      <c r="T2389" s="8">
        <v>0.0</v>
      </c>
      <c r="U2389" s="8">
        <v>0.0</v>
      </c>
    </row>
    <row r="2390">
      <c r="A2390" s="1" t="s">
        <v>1202</v>
      </c>
      <c r="B2390" s="2">
        <v>-1.463041</v>
      </c>
      <c r="C2390" s="2">
        <v>-0.5842748</v>
      </c>
      <c r="D2390" s="2">
        <v>-1.7772765</v>
      </c>
      <c r="E2390" s="2">
        <v>0.52280531</v>
      </c>
      <c r="F2390" s="2">
        <v>-1.4387368</v>
      </c>
      <c r="G2390" s="2">
        <v>-0.2277122</v>
      </c>
      <c r="H2390" s="2">
        <v>0.39603461</v>
      </c>
      <c r="I2390" s="2">
        <v>-1.4658875</v>
      </c>
      <c r="J2390" s="2">
        <v>-1.1216589</v>
      </c>
      <c r="K2390" s="2">
        <v>-0.1103348</v>
      </c>
      <c r="L2390" s="2">
        <v>0.66615784</v>
      </c>
      <c r="M2390" s="2">
        <v>-0.7078363</v>
      </c>
      <c r="N2390" s="2">
        <v>-10.369235</v>
      </c>
      <c r="O2390" s="2">
        <v>-1.3557741</v>
      </c>
      <c r="P2390" s="2">
        <v>0.0</v>
      </c>
      <c r="Q2390" s="2">
        <v>0.0</v>
      </c>
      <c r="R2390" s="8">
        <v>0.0</v>
      </c>
      <c r="S2390" s="8">
        <v>0.0</v>
      </c>
      <c r="T2390" s="8">
        <v>0.0</v>
      </c>
      <c r="U2390" s="8">
        <v>0.0</v>
      </c>
    </row>
    <row r="2391">
      <c r="A2391" s="1" t="s">
        <v>1208</v>
      </c>
      <c r="B2391" s="2">
        <v>-1.5750608</v>
      </c>
      <c r="C2391" s="2">
        <v>-1.0949457</v>
      </c>
      <c r="D2391" s="2">
        <v>0.41751946</v>
      </c>
      <c r="E2391" s="2">
        <v>-0.1224821</v>
      </c>
      <c r="F2391" s="2">
        <v>-1.5348924</v>
      </c>
      <c r="G2391" s="2">
        <v>-0.5950747</v>
      </c>
      <c r="H2391" s="2">
        <v>1.33036614</v>
      </c>
      <c r="I2391" s="2">
        <v>-0.6488756</v>
      </c>
      <c r="J2391" s="2">
        <v>-1.7653187</v>
      </c>
      <c r="K2391" s="2">
        <v>-0.9179979</v>
      </c>
      <c r="L2391" s="2">
        <v>0.34686458</v>
      </c>
      <c r="M2391" s="2">
        <v>-1.8911565</v>
      </c>
      <c r="N2391" s="2">
        <v>-9.2836404</v>
      </c>
      <c r="O2391" s="2">
        <v>-2.019773</v>
      </c>
      <c r="P2391" s="2">
        <v>0.0</v>
      </c>
      <c r="Q2391" s="2">
        <v>0.0</v>
      </c>
      <c r="R2391" s="8">
        <v>0.0</v>
      </c>
      <c r="S2391" s="8">
        <v>0.0</v>
      </c>
      <c r="T2391" s="8">
        <v>0.0</v>
      </c>
      <c r="U2391" s="8">
        <v>0.0</v>
      </c>
    </row>
    <row r="2392">
      <c r="A2392" s="1" t="s">
        <v>1195</v>
      </c>
      <c r="B2392" s="2">
        <v>-1.6198687</v>
      </c>
      <c r="C2392" s="2">
        <v>-0.4324537</v>
      </c>
      <c r="D2392" s="2">
        <v>0.42240039</v>
      </c>
      <c r="E2392" s="2">
        <v>-0.3307495</v>
      </c>
      <c r="F2392" s="2">
        <v>-0.9780846</v>
      </c>
      <c r="G2392" s="2">
        <v>-1.6587174</v>
      </c>
      <c r="H2392" s="2">
        <v>1.5296902</v>
      </c>
      <c r="I2392" s="2">
        <v>0.28485231</v>
      </c>
      <c r="J2392" s="2">
        <v>0.43152017</v>
      </c>
      <c r="K2392" s="2">
        <v>-1.8621676</v>
      </c>
      <c r="L2392" s="2">
        <v>0.78646318</v>
      </c>
      <c r="M2392" s="2">
        <v>-1.0633708</v>
      </c>
      <c r="N2392" s="2">
        <v>-4.3413678</v>
      </c>
      <c r="O2392" s="2">
        <v>-1.4785285</v>
      </c>
      <c r="P2392" s="2">
        <v>0.0</v>
      </c>
      <c r="Q2392" s="2">
        <v>0.0</v>
      </c>
      <c r="R2392" s="8">
        <v>0.0</v>
      </c>
      <c r="S2392" s="8">
        <v>0.0</v>
      </c>
      <c r="T2392" s="8">
        <v>0.0</v>
      </c>
      <c r="U2392" s="8">
        <v>0.0</v>
      </c>
    </row>
    <row r="2393">
      <c r="A2393" s="1" t="s">
        <v>1207</v>
      </c>
      <c r="B2393" s="2">
        <v>-1.7274077</v>
      </c>
      <c r="C2393" s="2">
        <v>1.07195539</v>
      </c>
      <c r="D2393" s="2">
        <v>-0.6969618</v>
      </c>
      <c r="E2393" s="2">
        <v>-2.7377741</v>
      </c>
      <c r="F2393" s="2">
        <v>0.0639734</v>
      </c>
      <c r="G2393" s="2">
        <v>-0.1849956</v>
      </c>
      <c r="H2393" s="2">
        <v>0.17179504</v>
      </c>
      <c r="I2393" s="2">
        <v>0.75171627</v>
      </c>
      <c r="J2393" s="2">
        <v>0.01174205</v>
      </c>
      <c r="K2393" s="2">
        <v>-0.4174743</v>
      </c>
      <c r="L2393" s="2">
        <v>-0.013268</v>
      </c>
      <c r="M2393" s="2">
        <v>-0.8203764</v>
      </c>
      <c r="N2393" s="2">
        <v>-5.1861798</v>
      </c>
      <c r="O2393" s="2">
        <v>-0.989894</v>
      </c>
      <c r="P2393" s="2">
        <v>0.0</v>
      </c>
      <c r="Q2393" s="2">
        <v>0.0</v>
      </c>
      <c r="R2393" s="8">
        <v>0.0</v>
      </c>
      <c r="S2393" s="8">
        <v>0.0</v>
      </c>
      <c r="T2393" s="8">
        <v>0.0</v>
      </c>
      <c r="U2393" s="8">
        <v>0.0</v>
      </c>
    </row>
    <row r="2394">
      <c r="A2394" s="1" t="s">
        <v>1205</v>
      </c>
      <c r="B2394" s="2">
        <v>-1.7408501</v>
      </c>
      <c r="C2394" s="2">
        <v>0.89253046</v>
      </c>
      <c r="D2394" s="2">
        <v>-0.2495423</v>
      </c>
      <c r="E2394" s="2">
        <v>0.02774352</v>
      </c>
      <c r="F2394" s="2">
        <v>0.83545407</v>
      </c>
      <c r="G2394" s="2">
        <v>-0.1337357</v>
      </c>
      <c r="H2394" s="2">
        <v>0.52061214</v>
      </c>
      <c r="I2394" s="2">
        <v>0.63500028</v>
      </c>
      <c r="J2394" s="2">
        <v>0.47349798</v>
      </c>
      <c r="K2394" s="2">
        <v>-0.9179979</v>
      </c>
      <c r="L2394" s="2">
        <v>-0.013268</v>
      </c>
      <c r="M2394" s="2">
        <v>0.89342312</v>
      </c>
      <c r="N2394" s="2">
        <v>1.62780123</v>
      </c>
      <c r="O2394" s="2">
        <v>-0.0583058</v>
      </c>
      <c r="P2394" s="2">
        <v>0.0</v>
      </c>
      <c r="Q2394" s="2">
        <v>0.0</v>
      </c>
      <c r="R2394" s="8">
        <v>0.0</v>
      </c>
      <c r="S2394" s="8">
        <v>0.0</v>
      </c>
      <c r="T2394" s="8">
        <v>0.0</v>
      </c>
      <c r="U2394" s="8">
        <v>0.0</v>
      </c>
    </row>
    <row r="2395">
      <c r="A2395" s="1" t="s">
        <v>1194</v>
      </c>
      <c r="B2395" s="2">
        <v>-1.774456</v>
      </c>
      <c r="C2395" s="2">
        <v>0.25212147</v>
      </c>
      <c r="D2395" s="2">
        <v>-0.3699388</v>
      </c>
      <c r="E2395" s="2">
        <v>0.13017009</v>
      </c>
      <c r="F2395" s="2">
        <v>0.30324421</v>
      </c>
      <c r="G2395" s="2">
        <v>-0.0867475</v>
      </c>
      <c r="H2395" s="2">
        <v>0.42095011</v>
      </c>
      <c r="I2395" s="2">
        <v>0.98514825</v>
      </c>
      <c r="J2395" s="2">
        <v>1.06118735</v>
      </c>
      <c r="K2395" s="2">
        <v>-0.9179979</v>
      </c>
      <c r="L2395" s="2">
        <v>-0.013268</v>
      </c>
      <c r="M2395" s="2">
        <v>-1.7520913</v>
      </c>
      <c r="N2395" s="2">
        <v>-1.4494011</v>
      </c>
      <c r="O2395" s="2">
        <v>-0.9316533</v>
      </c>
      <c r="P2395" s="2">
        <v>0.0</v>
      </c>
      <c r="Q2395" s="2">
        <v>0.0</v>
      </c>
      <c r="R2395" s="8">
        <v>0.0</v>
      </c>
      <c r="S2395" s="8">
        <v>0.0</v>
      </c>
      <c r="T2395" s="8">
        <v>0.0</v>
      </c>
      <c r="U2395" s="8">
        <v>0.0</v>
      </c>
    </row>
    <row r="2396">
      <c r="A2396" s="1" t="s">
        <v>1200</v>
      </c>
      <c r="B2396" s="2">
        <v>-1.7834176</v>
      </c>
      <c r="C2396" s="2">
        <v>-0.4517763</v>
      </c>
      <c r="D2396" s="2">
        <v>-1.3900552</v>
      </c>
      <c r="E2396" s="2">
        <v>-0.2351514</v>
      </c>
      <c r="F2396" s="2">
        <v>0.67221323</v>
      </c>
      <c r="G2396" s="2">
        <v>-0.7403111</v>
      </c>
      <c r="H2396" s="2">
        <v>0.91926026</v>
      </c>
      <c r="I2396" s="2">
        <v>-0.1820116</v>
      </c>
      <c r="J2396" s="2">
        <v>1.07517996</v>
      </c>
      <c r="K2396" s="2">
        <v>-0.7246138</v>
      </c>
      <c r="L2396" s="2">
        <v>-0.013268</v>
      </c>
      <c r="M2396" s="2">
        <v>-1.1253071</v>
      </c>
      <c r="N2396" s="2">
        <v>-4.4956174</v>
      </c>
      <c r="O2396" s="2">
        <v>-0.9688812</v>
      </c>
      <c r="P2396" s="2">
        <v>0.0</v>
      </c>
      <c r="Q2396" s="2">
        <v>0.0</v>
      </c>
      <c r="R2396" s="8">
        <v>0.0</v>
      </c>
      <c r="S2396" s="8">
        <v>0.0</v>
      </c>
      <c r="T2396" s="8">
        <v>0.0</v>
      </c>
      <c r="U2396" s="8">
        <v>0.0</v>
      </c>
    </row>
    <row r="2397">
      <c r="A2397" s="1" t="s">
        <v>1209</v>
      </c>
      <c r="B2397" s="2">
        <v>-2.9484234</v>
      </c>
      <c r="C2397" s="2">
        <v>0.02300963</v>
      </c>
      <c r="D2397" s="2">
        <v>-0.7994615</v>
      </c>
      <c r="E2397" s="2">
        <v>-3.4445175</v>
      </c>
      <c r="F2397" s="2">
        <v>1.11721223</v>
      </c>
      <c r="G2397" s="2">
        <v>-2.7351751</v>
      </c>
      <c r="H2397" s="2">
        <v>2.53876825</v>
      </c>
      <c r="I2397" s="2">
        <v>-1.6993195</v>
      </c>
      <c r="J2397" s="2">
        <v>-1.4155036</v>
      </c>
      <c r="K2397" s="2">
        <v>-2.1693071</v>
      </c>
      <c r="L2397" s="2">
        <v>-0.02983</v>
      </c>
      <c r="M2397" s="2">
        <v>-2.7643375</v>
      </c>
      <c r="N2397" s="2">
        <v>-15.275492</v>
      </c>
      <c r="O2397" s="2">
        <v>-2.6796885</v>
      </c>
      <c r="P2397" s="2">
        <v>0.0</v>
      </c>
      <c r="Q2397" s="2">
        <v>0.0</v>
      </c>
      <c r="R2397" s="8">
        <v>0.0</v>
      </c>
      <c r="S2397" s="8">
        <v>0.0</v>
      </c>
      <c r="T2397" s="8">
        <v>0.0</v>
      </c>
      <c r="U2397" s="8">
        <v>0.0</v>
      </c>
    </row>
    <row r="2398">
      <c r="A2398" s="1" t="s">
        <v>1210</v>
      </c>
      <c r="B2398" s="2">
        <v>-3.5174838</v>
      </c>
      <c r="C2398" s="2">
        <v>-1.5448882</v>
      </c>
      <c r="D2398" s="2">
        <v>-2.0229504</v>
      </c>
      <c r="E2398" s="2">
        <v>0.5398764</v>
      </c>
      <c r="F2398" s="2">
        <v>0.54922356</v>
      </c>
      <c r="G2398" s="2">
        <v>-2.9017697</v>
      </c>
      <c r="H2398" s="2">
        <v>2.66334579</v>
      </c>
      <c r="I2398" s="2">
        <v>-1.3491715</v>
      </c>
      <c r="J2398" s="2">
        <v>0.15166809</v>
      </c>
      <c r="K2398" s="2">
        <v>-2.7039573</v>
      </c>
      <c r="L2398" s="2">
        <v>-3.5706433</v>
      </c>
      <c r="M2398" s="2">
        <v>-2.7433555</v>
      </c>
      <c r="N2398" s="2">
        <v>-18.122611</v>
      </c>
      <c r="O2398" s="2">
        <v>-3.858787</v>
      </c>
      <c r="P2398" s="2">
        <v>0.0</v>
      </c>
      <c r="Q2398" s="2">
        <v>0.0</v>
      </c>
      <c r="R2398" s="8">
        <v>0.0</v>
      </c>
      <c r="S2398" s="8">
        <v>0.0</v>
      </c>
      <c r="T2398" s="8">
        <v>0.0</v>
      </c>
      <c r="U2398" s="8">
        <v>0.0</v>
      </c>
    </row>
    <row r="2399">
      <c r="A2399" s="1" t="s">
        <v>1066</v>
      </c>
      <c r="B2399" s="2">
        <v>2.50861541</v>
      </c>
      <c r="C2399" s="2">
        <v>0.76444285</v>
      </c>
      <c r="D2399" s="2">
        <v>0.91014407</v>
      </c>
      <c r="E2399" s="2">
        <v>-1.2202458</v>
      </c>
      <c r="F2399" s="2">
        <v>2.37932814</v>
      </c>
      <c r="G2399" s="2">
        <v>-0.2861332</v>
      </c>
      <c r="H2399" s="2">
        <v>-1.3402591</v>
      </c>
      <c r="I2399" s="2">
        <v>2.66743107</v>
      </c>
      <c r="J2399" s="2">
        <v>0.5085478</v>
      </c>
      <c r="K2399" s="2">
        <v>1.86104731</v>
      </c>
      <c r="L2399" s="2">
        <v>-0.2103341</v>
      </c>
      <c r="M2399" s="2">
        <v>-0.1037334</v>
      </c>
      <c r="N2399" s="2">
        <v>10.2220107</v>
      </c>
      <c r="O2399" s="2">
        <v>2.52823866</v>
      </c>
      <c r="P2399" s="2">
        <v>0.0</v>
      </c>
      <c r="Q2399" s="2">
        <v>0.0</v>
      </c>
      <c r="R2399" s="8">
        <v>0.0</v>
      </c>
      <c r="S2399" s="8">
        <v>0.0</v>
      </c>
      <c r="T2399" s="8">
        <v>0.0</v>
      </c>
      <c r="U2399" s="8">
        <v>0.0</v>
      </c>
    </row>
    <row r="2400">
      <c r="A2400" s="1" t="s">
        <v>1067</v>
      </c>
      <c r="B2400" s="2">
        <v>2.49959916</v>
      </c>
      <c r="C2400" s="2">
        <v>0.30375568</v>
      </c>
      <c r="D2400" s="2">
        <v>-0.215362</v>
      </c>
      <c r="E2400" s="2">
        <v>1.6388006</v>
      </c>
      <c r="F2400" s="2">
        <v>0.79196936</v>
      </c>
      <c r="G2400" s="2">
        <v>1.30842709</v>
      </c>
      <c r="H2400" s="2">
        <v>-1.9370098</v>
      </c>
      <c r="I2400" s="2">
        <v>0.94994659</v>
      </c>
      <c r="J2400" s="2">
        <v>0.71112865</v>
      </c>
      <c r="K2400" s="2">
        <v>2.00385126</v>
      </c>
      <c r="L2400" s="2">
        <v>2.00976987</v>
      </c>
      <c r="M2400" s="2">
        <v>2.0138838</v>
      </c>
      <c r="N2400" s="2">
        <v>13.041836</v>
      </c>
      <c r="O2400" s="2">
        <v>3.18210701</v>
      </c>
      <c r="P2400" s="2">
        <v>0.0</v>
      </c>
      <c r="Q2400" s="2">
        <v>0.0</v>
      </c>
      <c r="R2400" s="8">
        <v>0.0</v>
      </c>
      <c r="S2400" s="8">
        <v>0.0</v>
      </c>
      <c r="T2400" s="8">
        <v>0.0</v>
      </c>
      <c r="U2400" s="8">
        <v>0.0</v>
      </c>
    </row>
    <row r="2401">
      <c r="A2401" s="1" t="s">
        <v>1068</v>
      </c>
      <c r="B2401" s="2">
        <v>2.07808959</v>
      </c>
      <c r="C2401" s="2">
        <v>0.64351247</v>
      </c>
      <c r="D2401" s="2">
        <v>-0.6312329</v>
      </c>
      <c r="E2401" s="2">
        <v>0.44753127</v>
      </c>
      <c r="F2401" s="2">
        <v>0.05150385</v>
      </c>
      <c r="G2401" s="2">
        <v>1.09757614</v>
      </c>
      <c r="H2401" s="2">
        <v>-1.1752004</v>
      </c>
      <c r="I2401" s="2">
        <v>1.17894452</v>
      </c>
      <c r="J2401" s="2">
        <v>0.33490707</v>
      </c>
      <c r="K2401" s="2">
        <v>1.21842955</v>
      </c>
      <c r="L2401" s="2">
        <v>-0.2103341</v>
      </c>
      <c r="M2401" s="2">
        <v>1.50668901</v>
      </c>
      <c r="N2401" s="2">
        <v>7.99489455</v>
      </c>
      <c r="O2401" s="2">
        <v>1.70444796</v>
      </c>
      <c r="P2401" s="2">
        <v>0.0</v>
      </c>
      <c r="Q2401" s="2">
        <v>0.0</v>
      </c>
      <c r="R2401" s="8">
        <v>0.0</v>
      </c>
      <c r="S2401" s="8">
        <v>0.0</v>
      </c>
      <c r="T2401" s="8">
        <v>0.0</v>
      </c>
      <c r="U2401" s="8">
        <v>0.0</v>
      </c>
    </row>
    <row r="2402">
      <c r="A2402" s="1" t="s">
        <v>1069</v>
      </c>
      <c r="B2402" s="2">
        <v>2.07358147</v>
      </c>
      <c r="C2402" s="2">
        <v>-0.5197226</v>
      </c>
      <c r="D2402" s="2">
        <v>-0.3250811</v>
      </c>
      <c r="E2402" s="2">
        <v>0.40971319</v>
      </c>
      <c r="F2402" s="2">
        <v>0.86669524</v>
      </c>
      <c r="G2402" s="2">
        <v>-1.5380607</v>
      </c>
      <c r="H2402" s="2">
        <v>0.05639141</v>
      </c>
      <c r="I2402" s="2">
        <v>2.20943521</v>
      </c>
      <c r="J2402" s="2">
        <v>0.19020646</v>
      </c>
      <c r="K2402" s="2">
        <v>0.24260257</v>
      </c>
      <c r="L2402" s="2">
        <v>-0.2103341</v>
      </c>
      <c r="M2402" s="2">
        <v>1.09958721</v>
      </c>
      <c r="N2402" s="2">
        <v>3.61067214</v>
      </c>
      <c r="O2402" s="2">
        <v>1.67398817</v>
      </c>
      <c r="P2402" s="2">
        <v>0.0</v>
      </c>
      <c r="Q2402" s="2">
        <v>0.0</v>
      </c>
      <c r="R2402" s="8">
        <v>0.0</v>
      </c>
      <c r="S2402" s="8">
        <v>0.0</v>
      </c>
      <c r="T2402" s="8">
        <v>0.0</v>
      </c>
      <c r="U2402" s="8">
        <v>0.0</v>
      </c>
    </row>
    <row r="2403">
      <c r="A2403" s="1" t="s">
        <v>1070</v>
      </c>
      <c r="B2403" s="2">
        <v>2.02399211</v>
      </c>
      <c r="C2403" s="2">
        <v>0.18570459</v>
      </c>
      <c r="D2403" s="2">
        <v>1.20390822</v>
      </c>
      <c r="E2403" s="2">
        <v>0.22818644</v>
      </c>
      <c r="F2403" s="2">
        <v>0.86895966</v>
      </c>
      <c r="G2403" s="2">
        <v>2.32754002</v>
      </c>
      <c r="H2403" s="2">
        <v>-2.2925208</v>
      </c>
      <c r="I2403" s="2">
        <v>-0.1950431</v>
      </c>
      <c r="J2403" s="2">
        <v>1.20311073</v>
      </c>
      <c r="K2403" s="2">
        <v>1.36123349</v>
      </c>
      <c r="L2403" s="2">
        <v>-0.8657882</v>
      </c>
      <c r="M2403" s="2">
        <v>1.21762899</v>
      </c>
      <c r="N2403" s="2">
        <v>8.2398767</v>
      </c>
      <c r="O2403" s="2">
        <v>1.37615297</v>
      </c>
      <c r="P2403" s="2">
        <v>0.0</v>
      </c>
      <c r="Q2403" s="2">
        <v>0.0</v>
      </c>
      <c r="R2403" s="8">
        <v>0.0</v>
      </c>
      <c r="S2403" s="8">
        <v>0.0</v>
      </c>
      <c r="T2403" s="8">
        <v>0.0</v>
      </c>
      <c r="U2403" s="8">
        <v>0.0</v>
      </c>
    </row>
    <row r="2404">
      <c r="A2404" s="1" t="s">
        <v>1071</v>
      </c>
      <c r="B2404" s="2">
        <v>1.89325652</v>
      </c>
      <c r="C2404" s="2">
        <v>0.84506311</v>
      </c>
      <c r="D2404" s="2">
        <v>0.99508792</v>
      </c>
      <c r="E2404" s="2">
        <v>1.0790931</v>
      </c>
      <c r="F2404" s="2">
        <v>-1.6105808</v>
      </c>
      <c r="G2404" s="2">
        <v>0.33324144</v>
      </c>
      <c r="H2404" s="2">
        <v>-1.1244131</v>
      </c>
      <c r="I2404" s="2">
        <v>1.98043728</v>
      </c>
      <c r="J2404" s="2">
        <v>-0.3451858</v>
      </c>
      <c r="K2404" s="2">
        <v>1.11132659</v>
      </c>
      <c r="L2404" s="2">
        <v>-0.105962</v>
      </c>
      <c r="M2404" s="2">
        <v>1.6877639</v>
      </c>
      <c r="N2404" s="2">
        <v>8.25666145</v>
      </c>
      <c r="O2404" s="2">
        <v>1.36675473</v>
      </c>
      <c r="P2404" s="2">
        <v>0.0</v>
      </c>
      <c r="Q2404" s="2">
        <v>0.0</v>
      </c>
      <c r="R2404" s="8">
        <v>0.0</v>
      </c>
      <c r="S2404" s="8">
        <v>0.0</v>
      </c>
      <c r="T2404" s="8">
        <v>0.0</v>
      </c>
      <c r="U2404" s="8">
        <v>0.0</v>
      </c>
    </row>
    <row r="2405">
      <c r="A2405" s="1" t="s">
        <v>1072</v>
      </c>
      <c r="B2405" s="2">
        <v>1.78280749</v>
      </c>
      <c r="C2405" s="2">
        <v>0.41028959</v>
      </c>
      <c r="D2405" s="2">
        <v>0.9667733</v>
      </c>
      <c r="E2405" s="2">
        <v>-0.3504301</v>
      </c>
      <c r="F2405" s="2">
        <v>-0.6821684</v>
      </c>
      <c r="G2405" s="2">
        <v>0.32445599</v>
      </c>
      <c r="H2405" s="2">
        <v>-0.6038434</v>
      </c>
      <c r="I2405" s="2">
        <v>1.29344349</v>
      </c>
      <c r="J2405" s="2">
        <v>-1.4883206</v>
      </c>
      <c r="K2405" s="2">
        <v>0.04029698</v>
      </c>
      <c r="L2405" s="2">
        <v>-0.2103341</v>
      </c>
      <c r="M2405" s="2">
        <v>0.12528144</v>
      </c>
      <c r="N2405" s="2">
        <v>1.68467056</v>
      </c>
      <c r="O2405" s="2">
        <v>0.56356278</v>
      </c>
      <c r="P2405" s="2">
        <v>0.0</v>
      </c>
      <c r="Q2405" s="2">
        <v>0.0</v>
      </c>
      <c r="R2405" s="8">
        <v>0.0</v>
      </c>
      <c r="S2405" s="8">
        <v>0.0</v>
      </c>
      <c r="T2405" s="8">
        <v>0.0</v>
      </c>
      <c r="U2405" s="8">
        <v>0.0</v>
      </c>
    </row>
    <row r="2406">
      <c r="A2406" s="1" t="s">
        <v>1073</v>
      </c>
      <c r="B2406" s="2">
        <v>1.6813747</v>
      </c>
      <c r="C2406" s="2">
        <v>0.93144195</v>
      </c>
      <c r="D2406" s="2">
        <v>-0.9090701</v>
      </c>
      <c r="E2406" s="2">
        <v>1.31356516</v>
      </c>
      <c r="F2406" s="2">
        <v>0.57005615</v>
      </c>
      <c r="G2406" s="2">
        <v>0.50895057</v>
      </c>
      <c r="H2406" s="2">
        <v>-1.4164401</v>
      </c>
      <c r="I2406" s="2">
        <v>1.40794245</v>
      </c>
      <c r="J2406" s="2">
        <v>0.04550585</v>
      </c>
      <c r="K2406" s="2">
        <v>1.86104731</v>
      </c>
      <c r="L2406" s="2">
        <v>0.89877423</v>
      </c>
      <c r="M2406" s="2">
        <v>1.21477658</v>
      </c>
      <c r="N2406" s="2">
        <v>9.99356167</v>
      </c>
      <c r="O2406" s="2">
        <v>2.41372377</v>
      </c>
      <c r="P2406" s="2">
        <v>0.0</v>
      </c>
      <c r="Q2406" s="2">
        <v>0.0</v>
      </c>
      <c r="R2406" s="8">
        <v>0.0</v>
      </c>
      <c r="S2406" s="8">
        <v>0.0</v>
      </c>
      <c r="T2406" s="8">
        <v>0.0</v>
      </c>
      <c r="U2406" s="8">
        <v>0.0</v>
      </c>
    </row>
    <row r="2407">
      <c r="A2407" s="1" t="s">
        <v>1074</v>
      </c>
      <c r="B2407" s="2">
        <v>1.66785033</v>
      </c>
      <c r="C2407" s="2">
        <v>1.74628239</v>
      </c>
      <c r="D2407" s="2">
        <v>1.78789719</v>
      </c>
      <c r="E2407" s="2">
        <v>-0.39203</v>
      </c>
      <c r="F2407" s="2">
        <v>0.46136397</v>
      </c>
      <c r="G2407" s="2">
        <v>1.38310347</v>
      </c>
      <c r="H2407" s="2">
        <v>-1.4037432</v>
      </c>
      <c r="I2407" s="2">
        <v>0.37745176</v>
      </c>
      <c r="J2407" s="2">
        <v>-0.0557846</v>
      </c>
      <c r="K2407" s="2">
        <v>1.14702757</v>
      </c>
      <c r="L2407" s="2">
        <v>0.02322884</v>
      </c>
      <c r="M2407" s="2">
        <v>1.79136937</v>
      </c>
      <c r="N2407" s="2">
        <v>11.9986896</v>
      </c>
      <c r="O2407" s="2">
        <v>1.73880933</v>
      </c>
      <c r="P2407" s="2">
        <v>0.0</v>
      </c>
      <c r="Q2407" s="2">
        <v>0.0</v>
      </c>
      <c r="R2407" s="8">
        <v>0.0</v>
      </c>
      <c r="S2407" s="8">
        <v>0.0</v>
      </c>
      <c r="T2407" s="8">
        <v>0.0</v>
      </c>
      <c r="U2407" s="8">
        <v>0.0</v>
      </c>
    </row>
    <row r="2408">
      <c r="A2408" s="1" t="s">
        <v>1075</v>
      </c>
      <c r="B2408" s="2">
        <v>1.5280985</v>
      </c>
      <c r="C2408" s="2">
        <v>2.33365854</v>
      </c>
      <c r="D2408" s="2">
        <v>0.60576194</v>
      </c>
      <c r="E2408" s="2">
        <v>1.22658359</v>
      </c>
      <c r="F2408" s="2">
        <v>-0.0300153</v>
      </c>
      <c r="G2408" s="2">
        <v>1.26010708</v>
      </c>
      <c r="H2408" s="2">
        <v>-1.7338606</v>
      </c>
      <c r="I2408" s="2">
        <v>2.43843314</v>
      </c>
      <c r="J2408" s="2">
        <v>0.52301786</v>
      </c>
      <c r="K2408" s="2">
        <v>1.86104731</v>
      </c>
      <c r="L2408" s="2">
        <v>0.45108025</v>
      </c>
      <c r="M2408" s="2">
        <v>2.16668138</v>
      </c>
      <c r="N2408" s="2">
        <v>17.5594197</v>
      </c>
      <c r="O2408" s="2">
        <v>2.66334202</v>
      </c>
      <c r="P2408" s="2">
        <v>0.0</v>
      </c>
      <c r="Q2408" s="2">
        <v>0.0</v>
      </c>
      <c r="R2408" s="8">
        <v>0.0</v>
      </c>
      <c r="S2408" s="8">
        <v>0.0</v>
      </c>
      <c r="T2408" s="8">
        <v>0.0</v>
      </c>
      <c r="U2408" s="8">
        <v>0.0</v>
      </c>
    </row>
    <row r="2409">
      <c r="A2409" s="1" t="s">
        <v>1076</v>
      </c>
      <c r="B2409" s="2">
        <v>1.52359037</v>
      </c>
      <c r="C2409" s="2">
        <v>3.20608487</v>
      </c>
      <c r="D2409" s="2">
        <v>-0.399407</v>
      </c>
      <c r="E2409" s="2">
        <v>0.9732025</v>
      </c>
      <c r="F2409" s="2">
        <v>0.97085858</v>
      </c>
      <c r="G2409" s="2">
        <v>1.02289976</v>
      </c>
      <c r="H2409" s="2">
        <v>-1.3656528</v>
      </c>
      <c r="I2409" s="2">
        <v>1.98043728</v>
      </c>
      <c r="J2409" s="2">
        <v>-0.5188265</v>
      </c>
      <c r="K2409" s="2">
        <v>1.68254238</v>
      </c>
      <c r="L2409" s="2">
        <v>1.52375554</v>
      </c>
      <c r="M2409" s="2">
        <v>2.07340351</v>
      </c>
      <c r="N2409" s="2">
        <v>18.825645</v>
      </c>
      <c r="O2409" s="2">
        <v>3.29681802</v>
      </c>
      <c r="P2409" s="2">
        <v>0.0</v>
      </c>
      <c r="Q2409" s="2">
        <v>0.0</v>
      </c>
      <c r="R2409" s="8">
        <v>0.0</v>
      </c>
      <c r="S2409" s="8">
        <v>0.0</v>
      </c>
      <c r="T2409" s="8">
        <v>0.0</v>
      </c>
      <c r="U2409" s="8">
        <v>0.0</v>
      </c>
    </row>
    <row r="2410">
      <c r="A2410" s="1" t="s">
        <v>1077</v>
      </c>
      <c r="B2410" s="2">
        <v>1.23281639</v>
      </c>
      <c r="C2410" s="2">
        <v>-0.0100875</v>
      </c>
      <c r="D2410" s="2">
        <v>1.65871175</v>
      </c>
      <c r="E2410" s="2">
        <v>-0.5395205</v>
      </c>
      <c r="F2410" s="2">
        <v>-1.6151096</v>
      </c>
      <c r="G2410" s="2">
        <v>0.18828142</v>
      </c>
      <c r="H2410" s="2">
        <v>0.5515675</v>
      </c>
      <c r="I2410" s="2">
        <v>-0.9965358</v>
      </c>
      <c r="J2410" s="2">
        <v>0.19020646</v>
      </c>
      <c r="K2410" s="2">
        <v>-0.7689254</v>
      </c>
      <c r="L2410" s="2">
        <v>0.33487687</v>
      </c>
      <c r="M2410" s="2">
        <v>-0.4915284</v>
      </c>
      <c r="N2410" s="2">
        <v>-0.1903185</v>
      </c>
      <c r="O2410" s="2">
        <v>-0.7042092</v>
      </c>
      <c r="P2410" s="2">
        <v>0.0</v>
      </c>
      <c r="Q2410" s="2">
        <v>0.0</v>
      </c>
      <c r="R2410" s="8">
        <v>0.0</v>
      </c>
      <c r="S2410" s="8">
        <v>0.0</v>
      </c>
      <c r="T2410" s="8">
        <v>0.0</v>
      </c>
      <c r="U2410" s="8">
        <v>0.0</v>
      </c>
    </row>
    <row r="2411">
      <c r="A2411" s="1" t="s">
        <v>1078</v>
      </c>
      <c r="B2411" s="2">
        <v>1.22380014</v>
      </c>
      <c r="C2411" s="2">
        <v>0.05901562</v>
      </c>
      <c r="D2411" s="2">
        <v>-0.010081</v>
      </c>
      <c r="E2411" s="2">
        <v>-1.3374818</v>
      </c>
      <c r="F2411" s="2">
        <v>-0.9584277</v>
      </c>
      <c r="G2411" s="2">
        <v>0.9042961</v>
      </c>
      <c r="H2411" s="2">
        <v>-0.4387847</v>
      </c>
      <c r="I2411" s="2">
        <v>0.72094866</v>
      </c>
      <c r="J2411" s="2">
        <v>-1.9803027</v>
      </c>
      <c r="K2411" s="2">
        <v>0.26640323</v>
      </c>
      <c r="L2411" s="2">
        <v>-1.6486591</v>
      </c>
      <c r="M2411" s="2">
        <v>0.04391865</v>
      </c>
      <c r="N2411" s="2">
        <v>-4.0274747</v>
      </c>
      <c r="O2411" s="2">
        <v>-0.431753</v>
      </c>
      <c r="P2411" s="2">
        <v>0.0</v>
      </c>
      <c r="Q2411" s="2">
        <v>0.0</v>
      </c>
      <c r="R2411" s="8">
        <v>0.0</v>
      </c>
      <c r="S2411" s="8">
        <v>0.0</v>
      </c>
      <c r="T2411" s="8">
        <v>0.0</v>
      </c>
      <c r="U2411" s="8">
        <v>0.0</v>
      </c>
    </row>
    <row r="2412">
      <c r="A2412" s="1" t="s">
        <v>1079</v>
      </c>
      <c r="B2412" s="2">
        <v>1.18998922</v>
      </c>
      <c r="C2412" s="2">
        <v>-0.444861</v>
      </c>
      <c r="D2412" s="2">
        <v>0.28899216</v>
      </c>
      <c r="E2412" s="2">
        <v>-0.2445395</v>
      </c>
      <c r="F2412" s="2">
        <v>0.44098418</v>
      </c>
      <c r="G2412" s="2">
        <v>0.2014596</v>
      </c>
      <c r="H2412" s="2">
        <v>-0.7815989</v>
      </c>
      <c r="I2412" s="2">
        <v>0.2629528</v>
      </c>
      <c r="J2412" s="2">
        <v>1.20311073</v>
      </c>
      <c r="K2412" s="2">
        <v>0.54011079</v>
      </c>
      <c r="L2412" s="2">
        <v>-0.6125295</v>
      </c>
      <c r="M2412" s="2">
        <v>0.54819215</v>
      </c>
      <c r="N2412" s="2">
        <v>2.3040961</v>
      </c>
      <c r="O2412" s="2">
        <v>0.57482591</v>
      </c>
      <c r="P2412" s="2">
        <v>0.0</v>
      </c>
      <c r="Q2412" s="2">
        <v>0.0</v>
      </c>
      <c r="R2412" s="8">
        <v>0.0</v>
      </c>
      <c r="S2412" s="8">
        <v>0.0</v>
      </c>
      <c r="T2412" s="8">
        <v>0.0</v>
      </c>
      <c r="U2412" s="8">
        <v>0.0</v>
      </c>
    </row>
    <row r="2413">
      <c r="A2413" s="1" t="s">
        <v>1080</v>
      </c>
      <c r="B2413" s="2">
        <v>1.14716204</v>
      </c>
      <c r="C2413" s="2">
        <v>0.93432125</v>
      </c>
      <c r="D2413" s="2">
        <v>-0.004772</v>
      </c>
      <c r="E2413" s="2">
        <v>1.55181903</v>
      </c>
      <c r="F2413" s="2">
        <v>1.70453082</v>
      </c>
      <c r="G2413" s="2">
        <v>0.61876877</v>
      </c>
      <c r="H2413" s="2">
        <v>-1.7465575</v>
      </c>
      <c r="I2413" s="2">
        <v>3.35442487</v>
      </c>
      <c r="J2413" s="2">
        <v>0.19020646</v>
      </c>
      <c r="K2413" s="2">
        <v>1.6111404</v>
      </c>
      <c r="L2413" s="2">
        <v>-1.7358986</v>
      </c>
      <c r="M2413" s="2">
        <v>1.39414084</v>
      </c>
      <c r="N2413" s="2">
        <v>10.9830322</v>
      </c>
      <c r="O2413" s="2">
        <v>2.28243026</v>
      </c>
      <c r="P2413" s="2">
        <v>0.0</v>
      </c>
      <c r="Q2413" s="2">
        <v>0.0</v>
      </c>
      <c r="R2413" s="8">
        <v>0.0</v>
      </c>
      <c r="S2413" s="8">
        <v>0.0</v>
      </c>
      <c r="T2413" s="8">
        <v>0.0</v>
      </c>
      <c r="U2413" s="8">
        <v>0.0</v>
      </c>
    </row>
    <row r="2414">
      <c r="A2414" s="1" t="s">
        <v>1081</v>
      </c>
      <c r="B2414" s="2">
        <v>1.11785924</v>
      </c>
      <c r="C2414" s="2">
        <v>-0.1252593</v>
      </c>
      <c r="D2414" s="2">
        <v>-0.2259799</v>
      </c>
      <c r="E2414" s="2">
        <v>-0.0441037</v>
      </c>
      <c r="F2414" s="2">
        <v>0.42966208</v>
      </c>
      <c r="G2414" s="2">
        <v>1.65105988</v>
      </c>
      <c r="H2414" s="2">
        <v>-1.6068924</v>
      </c>
      <c r="I2414" s="2">
        <v>0.03395487</v>
      </c>
      <c r="J2414" s="2">
        <v>0.34937713</v>
      </c>
      <c r="K2414" s="2">
        <v>1.6111404</v>
      </c>
      <c r="L2414" s="2">
        <v>1.21700151</v>
      </c>
      <c r="M2414" s="2">
        <v>1.20355123</v>
      </c>
      <c r="N2414" s="2">
        <v>5.5355411</v>
      </c>
      <c r="O2414" s="2">
        <v>1.56374706</v>
      </c>
      <c r="P2414" s="2">
        <v>0.0</v>
      </c>
      <c r="Q2414" s="2">
        <v>0.0</v>
      </c>
      <c r="R2414" s="8">
        <v>0.0</v>
      </c>
      <c r="S2414" s="8">
        <v>0.0</v>
      </c>
      <c r="T2414" s="8">
        <v>0.0</v>
      </c>
      <c r="U2414" s="8">
        <v>0.0</v>
      </c>
    </row>
    <row r="2415">
      <c r="A2415" s="1" t="s">
        <v>1082</v>
      </c>
      <c r="B2415" s="2">
        <v>1.11335111</v>
      </c>
      <c r="C2415" s="2">
        <v>-0.1022249</v>
      </c>
      <c r="D2415" s="2">
        <v>-0.7444914</v>
      </c>
      <c r="E2415" s="2">
        <v>-0.7626471</v>
      </c>
      <c r="F2415" s="2">
        <v>1.43280036</v>
      </c>
      <c r="G2415" s="2">
        <v>0.00817956</v>
      </c>
      <c r="H2415" s="2">
        <v>-0.1975451</v>
      </c>
      <c r="I2415" s="2">
        <v>0.49195073</v>
      </c>
      <c r="J2415" s="2">
        <v>0.72559871</v>
      </c>
      <c r="K2415" s="2">
        <v>0.34970553</v>
      </c>
      <c r="L2415" s="2">
        <v>-1.4979478</v>
      </c>
      <c r="M2415" s="2">
        <v>0.21740475</v>
      </c>
      <c r="N2415" s="2">
        <v>1.19248412</v>
      </c>
      <c r="O2415" s="2">
        <v>0.54488227</v>
      </c>
      <c r="P2415" s="2">
        <v>0.0</v>
      </c>
      <c r="Q2415" s="2">
        <v>0.0</v>
      </c>
      <c r="R2415" s="8">
        <v>0.0</v>
      </c>
      <c r="S2415" s="8">
        <v>0.0</v>
      </c>
      <c r="T2415" s="8">
        <v>0.0</v>
      </c>
      <c r="U2415" s="8">
        <v>0.0</v>
      </c>
    </row>
    <row r="2416">
      <c r="A2416" s="1" t="s">
        <v>1083</v>
      </c>
      <c r="B2416" s="2">
        <v>1.11109705</v>
      </c>
      <c r="C2416" s="2">
        <v>2.25015899</v>
      </c>
      <c r="D2416" s="2">
        <v>0.69601478</v>
      </c>
      <c r="E2416" s="2">
        <v>0.53073103</v>
      </c>
      <c r="F2416" s="2">
        <v>0.24171518</v>
      </c>
      <c r="G2416" s="2">
        <v>0.35959781</v>
      </c>
      <c r="H2416" s="2">
        <v>-1.276775</v>
      </c>
      <c r="I2416" s="2">
        <v>1.86593831</v>
      </c>
      <c r="J2416" s="2">
        <v>-0.403066</v>
      </c>
      <c r="K2416" s="2">
        <v>1.86104731</v>
      </c>
      <c r="L2416" s="2">
        <v>-0.2103341</v>
      </c>
      <c r="M2416" s="2">
        <v>1.62498807</v>
      </c>
      <c r="N2416" s="2">
        <v>12.9498984</v>
      </c>
      <c r="O2416" s="2">
        <v>2.0647673</v>
      </c>
      <c r="P2416" s="2">
        <v>0.0</v>
      </c>
      <c r="Q2416" s="2">
        <v>0.0</v>
      </c>
      <c r="R2416" s="8">
        <v>0.0</v>
      </c>
      <c r="S2416" s="8">
        <v>0.0</v>
      </c>
      <c r="T2416" s="8">
        <v>0.0</v>
      </c>
      <c r="U2416" s="8">
        <v>0.0</v>
      </c>
    </row>
    <row r="2417">
      <c r="A2417" s="1" t="s">
        <v>1084</v>
      </c>
      <c r="B2417" s="2">
        <v>1.10884299</v>
      </c>
      <c r="C2417" s="2">
        <v>1.68869649</v>
      </c>
      <c r="D2417" s="2">
        <v>0.91014407</v>
      </c>
      <c r="E2417" s="2">
        <v>-1.0803189</v>
      </c>
      <c r="F2417" s="2">
        <v>-0.152294</v>
      </c>
      <c r="G2417" s="2">
        <v>1.93658721</v>
      </c>
      <c r="H2417" s="2">
        <v>-1.7719511</v>
      </c>
      <c r="I2417" s="2">
        <v>-0.0805441</v>
      </c>
      <c r="J2417" s="2">
        <v>0.55195798</v>
      </c>
      <c r="K2417" s="2">
        <v>1.55163876</v>
      </c>
      <c r="L2417" s="2">
        <v>0.35087463</v>
      </c>
      <c r="M2417" s="2">
        <v>1.42208287</v>
      </c>
      <c r="N2417" s="2">
        <v>10.0890889</v>
      </c>
      <c r="O2417" s="2">
        <v>1.23575826</v>
      </c>
      <c r="P2417" s="2">
        <v>0.0</v>
      </c>
      <c r="Q2417" s="2">
        <v>0.0</v>
      </c>
      <c r="R2417" s="8">
        <v>0.0</v>
      </c>
      <c r="S2417" s="8">
        <v>0.0</v>
      </c>
      <c r="T2417" s="8">
        <v>0.0</v>
      </c>
      <c r="U2417" s="8">
        <v>0.0</v>
      </c>
    </row>
    <row r="2418">
      <c r="A2418" s="1" t="s">
        <v>1085</v>
      </c>
      <c r="B2418" s="2">
        <v>1.03671301</v>
      </c>
      <c r="C2418" s="2">
        <v>-0.0705527</v>
      </c>
      <c r="D2418" s="2">
        <v>0.55975069</v>
      </c>
      <c r="E2418" s="2">
        <v>-1.5795175</v>
      </c>
      <c r="F2418" s="2">
        <v>0.19416235</v>
      </c>
      <c r="G2418" s="2">
        <v>0.29370689</v>
      </c>
      <c r="H2418" s="2">
        <v>-0.0197895</v>
      </c>
      <c r="I2418" s="2">
        <v>0.94994659</v>
      </c>
      <c r="J2418" s="2">
        <v>-0.9818685</v>
      </c>
      <c r="K2418" s="2">
        <v>0.45680849</v>
      </c>
      <c r="L2418" s="2">
        <v>-1.7279628</v>
      </c>
      <c r="M2418" s="2">
        <v>-0.1051402</v>
      </c>
      <c r="N2418" s="2">
        <v>-1.6257827</v>
      </c>
      <c r="O2418" s="2">
        <v>-0.0885691</v>
      </c>
      <c r="P2418" s="2">
        <v>0.0</v>
      </c>
      <c r="Q2418" s="2">
        <v>0.0</v>
      </c>
      <c r="R2418" s="8">
        <v>0.0</v>
      </c>
      <c r="S2418" s="8">
        <v>0.0</v>
      </c>
      <c r="T2418" s="8">
        <v>0.0</v>
      </c>
      <c r="U2418" s="8">
        <v>0.0</v>
      </c>
    </row>
    <row r="2419">
      <c r="A2419" s="1" t="s">
        <v>1086</v>
      </c>
      <c r="B2419" s="2">
        <v>1.0074102</v>
      </c>
      <c r="C2419" s="2">
        <v>1.41516348</v>
      </c>
      <c r="D2419" s="2">
        <v>-0.0861765</v>
      </c>
      <c r="E2419" s="2">
        <v>0.22440463</v>
      </c>
      <c r="F2419" s="2">
        <v>-1.3071485</v>
      </c>
      <c r="G2419" s="2">
        <v>-0.0840677</v>
      </c>
      <c r="H2419" s="2">
        <v>-0.0324864</v>
      </c>
      <c r="I2419" s="2">
        <v>0.94994659</v>
      </c>
      <c r="J2419" s="2">
        <v>-0.9529284</v>
      </c>
      <c r="K2419" s="2">
        <v>-0.031105</v>
      </c>
      <c r="L2419" s="2">
        <v>0.76918019</v>
      </c>
      <c r="M2419" s="2">
        <v>0.44519383</v>
      </c>
      <c r="N2419" s="2">
        <v>4.6712493</v>
      </c>
      <c r="O2419" s="2">
        <v>0.61998121</v>
      </c>
      <c r="P2419" s="2">
        <v>0.0</v>
      </c>
      <c r="Q2419" s="2">
        <v>0.0</v>
      </c>
      <c r="R2419" s="8">
        <v>0.0</v>
      </c>
      <c r="S2419" s="8">
        <v>0.0</v>
      </c>
      <c r="T2419" s="8">
        <v>0.0</v>
      </c>
      <c r="U2419" s="8">
        <v>0.0</v>
      </c>
    </row>
    <row r="2420">
      <c r="A2420" s="1" t="s">
        <v>1087</v>
      </c>
      <c r="B2420" s="2">
        <v>0.98036146</v>
      </c>
      <c r="C2420" s="2">
        <v>0.44484112</v>
      </c>
      <c r="D2420" s="2">
        <v>0.91545306</v>
      </c>
      <c r="E2420" s="2">
        <v>-0.2558849</v>
      </c>
      <c r="F2420" s="2">
        <v>-0.9018172</v>
      </c>
      <c r="G2420" s="2">
        <v>0.25856507</v>
      </c>
      <c r="H2420" s="2">
        <v>0.15796599</v>
      </c>
      <c r="I2420" s="2">
        <v>-0.0805441</v>
      </c>
      <c r="J2420" s="2">
        <v>-0.7792876</v>
      </c>
      <c r="K2420" s="2">
        <v>-0.3881149</v>
      </c>
      <c r="L2420" s="2">
        <v>0.3353086</v>
      </c>
      <c r="M2420" s="2">
        <v>-1.4584529</v>
      </c>
      <c r="N2420" s="2">
        <v>-0.2715679</v>
      </c>
      <c r="O2420" s="2">
        <v>-0.3674415</v>
      </c>
      <c r="P2420" s="2">
        <v>0.0</v>
      </c>
      <c r="Q2420" s="2">
        <v>0.0</v>
      </c>
      <c r="R2420" s="8">
        <v>0.0</v>
      </c>
      <c r="S2420" s="8">
        <v>0.0</v>
      </c>
      <c r="T2420" s="8">
        <v>0.0</v>
      </c>
      <c r="U2420" s="8">
        <v>0.0</v>
      </c>
    </row>
    <row r="2421">
      <c r="A2421" s="1" t="s">
        <v>1088</v>
      </c>
      <c r="B2421" s="2">
        <v>0.94204241</v>
      </c>
      <c r="C2421" s="2">
        <v>-0.0820698</v>
      </c>
      <c r="D2421" s="2">
        <v>0.80927325</v>
      </c>
      <c r="E2421" s="2">
        <v>-0.1386489</v>
      </c>
      <c r="F2421" s="2">
        <v>-0.6934905</v>
      </c>
      <c r="G2421" s="2">
        <v>1.02289976</v>
      </c>
      <c r="H2421" s="2">
        <v>-0.489572</v>
      </c>
      <c r="I2421" s="2">
        <v>-0.309542</v>
      </c>
      <c r="J2421" s="2">
        <v>-0.3451858</v>
      </c>
      <c r="K2421" s="2">
        <v>0.48060915</v>
      </c>
      <c r="L2421" s="2">
        <v>-1.2102645</v>
      </c>
      <c r="M2421" s="2">
        <v>-0.1985535</v>
      </c>
      <c r="N2421" s="2">
        <v>-0.549235</v>
      </c>
      <c r="O2421" s="2">
        <v>-0.3462565</v>
      </c>
      <c r="P2421" s="2">
        <v>0.0</v>
      </c>
      <c r="Q2421" s="2">
        <v>0.0</v>
      </c>
      <c r="R2421" s="8">
        <v>0.0</v>
      </c>
      <c r="S2421" s="8">
        <v>0.0</v>
      </c>
      <c r="T2421" s="8">
        <v>0.0</v>
      </c>
      <c r="U2421" s="8">
        <v>0.0</v>
      </c>
    </row>
    <row r="2422">
      <c r="A2422" s="1" t="s">
        <v>1089</v>
      </c>
      <c r="B2422" s="2">
        <v>0.93302616</v>
      </c>
      <c r="C2422" s="2">
        <v>0.60032304</v>
      </c>
      <c r="D2422" s="2">
        <v>-0.0277776</v>
      </c>
      <c r="E2422" s="2">
        <v>0.81436658</v>
      </c>
      <c r="F2422" s="2">
        <v>-0.0866258</v>
      </c>
      <c r="G2422" s="2">
        <v>0.22781597</v>
      </c>
      <c r="H2422" s="2">
        <v>-0.4641783</v>
      </c>
      <c r="I2422" s="2">
        <v>-0.309542</v>
      </c>
      <c r="J2422" s="2">
        <v>-0.1136648</v>
      </c>
      <c r="K2422" s="2">
        <v>0.4211075</v>
      </c>
      <c r="L2422" s="2">
        <v>-0.2277939</v>
      </c>
      <c r="M2422" s="2">
        <v>1.07324587</v>
      </c>
      <c r="N2422" s="2">
        <v>3.98411627</v>
      </c>
      <c r="O2422" s="2">
        <v>0.72692695</v>
      </c>
      <c r="P2422" s="2">
        <v>0.0</v>
      </c>
      <c r="Q2422" s="2">
        <v>0.0</v>
      </c>
      <c r="R2422" s="8">
        <v>0.0</v>
      </c>
      <c r="S2422" s="8">
        <v>0.0</v>
      </c>
      <c r="T2422" s="8">
        <v>0.0</v>
      </c>
      <c r="U2422" s="8">
        <v>0.0</v>
      </c>
    </row>
    <row r="2423">
      <c r="A2423" s="1" t="s">
        <v>1090</v>
      </c>
      <c r="B2423" s="2">
        <v>0.92626398</v>
      </c>
      <c r="C2423" s="2">
        <v>0.86809746</v>
      </c>
      <c r="D2423" s="2">
        <v>-0.0737889</v>
      </c>
      <c r="E2423" s="2">
        <v>-0.8496287</v>
      </c>
      <c r="F2423" s="2">
        <v>-0.1613517</v>
      </c>
      <c r="G2423" s="2">
        <v>1.05364886</v>
      </c>
      <c r="H2423" s="2">
        <v>-0.4641783</v>
      </c>
      <c r="I2423" s="2">
        <v>-0.309542</v>
      </c>
      <c r="J2423" s="2">
        <v>0.36384719</v>
      </c>
      <c r="K2423" s="2">
        <v>0.56391145</v>
      </c>
      <c r="L2423" s="2">
        <v>-1.2311069</v>
      </c>
      <c r="M2423" s="2">
        <v>0.01090815</v>
      </c>
      <c r="N2423" s="2">
        <v>2.61519914</v>
      </c>
      <c r="O2423" s="2">
        <v>-0.0422434</v>
      </c>
      <c r="P2423" s="2">
        <v>0.0</v>
      </c>
      <c r="Q2423" s="2">
        <v>0.0</v>
      </c>
      <c r="R2423" s="8">
        <v>0.0</v>
      </c>
      <c r="S2423" s="8">
        <v>0.0</v>
      </c>
      <c r="T2423" s="8">
        <v>0.0</v>
      </c>
      <c r="U2423" s="8">
        <v>0.0</v>
      </c>
    </row>
    <row r="2424">
      <c r="A2424" s="1" t="s">
        <v>1091</v>
      </c>
      <c r="B2424" s="2">
        <v>0.8834368</v>
      </c>
      <c r="C2424" s="2">
        <v>1.59367976</v>
      </c>
      <c r="D2424" s="2">
        <v>0.05185724</v>
      </c>
      <c r="E2424" s="2">
        <v>0.39836777</v>
      </c>
      <c r="F2424" s="2">
        <v>0.973123</v>
      </c>
      <c r="G2424" s="2">
        <v>1.39628165</v>
      </c>
      <c r="H2424" s="2">
        <v>-2.0004939</v>
      </c>
      <c r="I2424" s="2">
        <v>1.06444556</v>
      </c>
      <c r="J2424" s="2">
        <v>0.47960768</v>
      </c>
      <c r="K2424" s="2">
        <v>2.25375817</v>
      </c>
      <c r="L2424" s="2">
        <v>0.22932293</v>
      </c>
      <c r="M2424" s="2">
        <v>1.46464504</v>
      </c>
      <c r="N2424" s="2">
        <v>12.2151951</v>
      </c>
      <c r="O2424" s="2">
        <v>2.16839062</v>
      </c>
      <c r="P2424" s="2">
        <v>0.0</v>
      </c>
      <c r="Q2424" s="2">
        <v>0.0</v>
      </c>
      <c r="R2424" s="8">
        <v>0.0</v>
      </c>
      <c r="S2424" s="8">
        <v>0.0</v>
      </c>
      <c r="T2424" s="8">
        <v>0.0</v>
      </c>
      <c r="U2424" s="8">
        <v>0.0</v>
      </c>
    </row>
    <row r="2425">
      <c r="A2425" s="1" t="s">
        <v>1092</v>
      </c>
      <c r="B2425" s="2">
        <v>0.86315024</v>
      </c>
      <c r="C2425" s="2">
        <v>-0.1022249</v>
      </c>
      <c r="D2425" s="2">
        <v>1.15966663</v>
      </c>
      <c r="E2425" s="2">
        <v>-0.8118106</v>
      </c>
      <c r="F2425" s="2">
        <v>-1.433956</v>
      </c>
      <c r="G2425" s="2">
        <v>-0.3168823</v>
      </c>
      <c r="H2425" s="2">
        <v>0.7166262</v>
      </c>
      <c r="I2425" s="2">
        <v>-0.8820369</v>
      </c>
      <c r="J2425" s="2">
        <v>-0.9095182</v>
      </c>
      <c r="K2425" s="2">
        <v>-0.3881149</v>
      </c>
      <c r="L2425" s="2">
        <v>-1.215061</v>
      </c>
      <c r="M2425" s="2">
        <v>-0.5100656</v>
      </c>
      <c r="N2425" s="2">
        <v>-4.4894361</v>
      </c>
      <c r="O2425" s="2">
        <v>-1.1619261</v>
      </c>
      <c r="P2425" s="2">
        <v>0.0</v>
      </c>
      <c r="Q2425" s="2">
        <v>0.0</v>
      </c>
      <c r="R2425" s="8">
        <v>0.0</v>
      </c>
      <c r="S2425" s="8">
        <v>0.0</v>
      </c>
      <c r="T2425" s="8">
        <v>0.0</v>
      </c>
      <c r="U2425" s="8">
        <v>0.0</v>
      </c>
    </row>
    <row r="2426">
      <c r="A2426" s="1" t="s">
        <v>1093</v>
      </c>
      <c r="B2426" s="2">
        <v>0.81130682</v>
      </c>
      <c r="C2426" s="2">
        <v>-1.3374424</v>
      </c>
      <c r="D2426" s="2">
        <v>0.84820584</v>
      </c>
      <c r="E2426" s="2">
        <v>0.84462104</v>
      </c>
      <c r="F2426" s="2">
        <v>-1.0716487</v>
      </c>
      <c r="G2426" s="2">
        <v>-0.839617</v>
      </c>
      <c r="H2426" s="2">
        <v>0.17066281</v>
      </c>
      <c r="I2426" s="2">
        <v>0.83544762</v>
      </c>
      <c r="J2426" s="2">
        <v>0.03103579</v>
      </c>
      <c r="K2426" s="2">
        <v>-0.5904205</v>
      </c>
      <c r="L2426" s="2">
        <v>-1.5850632</v>
      </c>
      <c r="M2426" s="2">
        <v>-1.2335025</v>
      </c>
      <c r="N2426" s="2">
        <v>-5.7757812</v>
      </c>
      <c r="O2426" s="2">
        <v>-0.9904493</v>
      </c>
      <c r="P2426" s="2">
        <v>0.0</v>
      </c>
      <c r="Q2426" s="2">
        <v>0.0</v>
      </c>
      <c r="R2426" s="8">
        <v>0.0</v>
      </c>
      <c r="S2426" s="8">
        <v>0.0</v>
      </c>
      <c r="T2426" s="8">
        <v>0.0</v>
      </c>
      <c r="U2426" s="8">
        <v>0.0</v>
      </c>
    </row>
    <row r="2427">
      <c r="A2427" s="1" t="s">
        <v>1094</v>
      </c>
      <c r="B2427" s="2">
        <v>0.80905276</v>
      </c>
      <c r="C2427" s="2">
        <v>0.72989131</v>
      </c>
      <c r="D2427" s="2">
        <v>0.25713822</v>
      </c>
      <c r="E2427" s="2">
        <v>0.31516801</v>
      </c>
      <c r="F2427" s="2">
        <v>0.79196936</v>
      </c>
      <c r="G2427" s="2">
        <v>1.26889254</v>
      </c>
      <c r="H2427" s="2">
        <v>-1.5307115</v>
      </c>
      <c r="I2427" s="2">
        <v>1.06444556</v>
      </c>
      <c r="J2427" s="2">
        <v>1.13076042</v>
      </c>
      <c r="K2427" s="2">
        <v>1.68254238</v>
      </c>
      <c r="L2427" s="2">
        <v>-0.4565624</v>
      </c>
      <c r="M2427" s="2">
        <v>1.57012309</v>
      </c>
      <c r="N2427" s="2">
        <v>9.65787265</v>
      </c>
      <c r="O2427" s="2">
        <v>1.60455916</v>
      </c>
      <c r="P2427" s="2">
        <v>0.0</v>
      </c>
      <c r="Q2427" s="2">
        <v>0.0</v>
      </c>
      <c r="R2427" s="8">
        <v>0.0</v>
      </c>
      <c r="S2427" s="8">
        <v>0.0</v>
      </c>
      <c r="T2427" s="8">
        <v>0.0</v>
      </c>
      <c r="U2427" s="8">
        <v>0.0</v>
      </c>
    </row>
    <row r="2428">
      <c r="A2428" s="1" t="s">
        <v>1095</v>
      </c>
      <c r="B2428" s="2">
        <v>0.80454464</v>
      </c>
      <c r="C2428" s="2">
        <v>-0.6464116</v>
      </c>
      <c r="D2428" s="2">
        <v>0.11379547</v>
      </c>
      <c r="E2428" s="2">
        <v>-2.1997339</v>
      </c>
      <c r="F2428" s="2">
        <v>-0.4489331</v>
      </c>
      <c r="G2428" s="2">
        <v>-1.3755298</v>
      </c>
      <c r="H2428" s="2">
        <v>1.19910548</v>
      </c>
      <c r="I2428" s="2">
        <v>-0.8820369</v>
      </c>
      <c r="J2428" s="2">
        <v>0.39278731</v>
      </c>
      <c r="K2428" s="2">
        <v>-1.1616363</v>
      </c>
      <c r="L2428" s="2">
        <v>-0.742323</v>
      </c>
      <c r="M2428" s="2">
        <v>-0.8671679</v>
      </c>
      <c r="N2428" s="2">
        <v>-6.9099691</v>
      </c>
      <c r="O2428" s="2">
        <v>-1.2526</v>
      </c>
      <c r="P2428" s="2">
        <v>0.0</v>
      </c>
      <c r="Q2428" s="2">
        <v>0.0</v>
      </c>
      <c r="R2428" s="8">
        <v>0.0</v>
      </c>
      <c r="S2428" s="8">
        <v>0.0</v>
      </c>
      <c r="T2428" s="8">
        <v>0.0</v>
      </c>
      <c r="U2428" s="8">
        <v>0.0</v>
      </c>
    </row>
    <row r="2429">
      <c r="A2429" s="1" t="s">
        <v>1096</v>
      </c>
      <c r="B2429" s="2">
        <v>0.79778245</v>
      </c>
      <c r="C2429" s="2">
        <v>0.70109836</v>
      </c>
      <c r="D2429" s="2">
        <v>0.83404854</v>
      </c>
      <c r="E2429" s="2">
        <v>-0.1991578</v>
      </c>
      <c r="F2429" s="2">
        <v>0.04923943</v>
      </c>
      <c r="G2429" s="2">
        <v>0.46941602</v>
      </c>
      <c r="H2429" s="2">
        <v>-0.9974449</v>
      </c>
      <c r="I2429" s="2">
        <v>0.37745176</v>
      </c>
      <c r="J2429" s="2">
        <v>0.75453884</v>
      </c>
      <c r="K2429" s="2">
        <v>0.7900177</v>
      </c>
      <c r="L2429" s="2">
        <v>0.19166985</v>
      </c>
      <c r="M2429" s="2">
        <v>0.52302042</v>
      </c>
      <c r="N2429" s="2">
        <v>6.07114682</v>
      </c>
      <c r="O2429" s="2">
        <v>0.8153164</v>
      </c>
      <c r="P2429" s="2">
        <v>0.0</v>
      </c>
      <c r="Q2429" s="2">
        <v>0.0</v>
      </c>
      <c r="R2429" s="8">
        <v>0.0</v>
      </c>
      <c r="S2429" s="8">
        <v>0.0</v>
      </c>
      <c r="T2429" s="8">
        <v>0.0</v>
      </c>
      <c r="U2429" s="8">
        <v>0.0</v>
      </c>
    </row>
    <row r="2430">
      <c r="A2430" s="1" t="s">
        <v>1097</v>
      </c>
      <c r="B2430" s="2">
        <v>0.78651214</v>
      </c>
      <c r="C2430" s="2">
        <v>0.16267023</v>
      </c>
      <c r="D2430" s="2">
        <v>-0.4206429</v>
      </c>
      <c r="E2430" s="2">
        <v>0.50425838</v>
      </c>
      <c r="F2430" s="2">
        <v>0.39569577</v>
      </c>
      <c r="G2430" s="2">
        <v>0.00378683</v>
      </c>
      <c r="H2430" s="2">
        <v>-0.845083</v>
      </c>
      <c r="I2430" s="2">
        <v>1.63694038</v>
      </c>
      <c r="J2430" s="2">
        <v>1.15970055</v>
      </c>
      <c r="K2430" s="2">
        <v>0.24260257</v>
      </c>
      <c r="L2430" s="2">
        <v>1.83645075</v>
      </c>
      <c r="M2430" s="2">
        <v>1.29135875</v>
      </c>
      <c r="N2430" s="2">
        <v>7.65944113</v>
      </c>
      <c r="O2430" s="2">
        <v>1.76089787</v>
      </c>
      <c r="P2430" s="2">
        <v>0.0</v>
      </c>
      <c r="Q2430" s="2">
        <v>0.0</v>
      </c>
      <c r="R2430" s="8">
        <v>0.0</v>
      </c>
      <c r="S2430" s="8">
        <v>0.0</v>
      </c>
      <c r="T2430" s="8">
        <v>0.0</v>
      </c>
      <c r="U2430" s="8">
        <v>0.0</v>
      </c>
    </row>
    <row r="2431">
      <c r="A2431" s="1" t="s">
        <v>1098</v>
      </c>
      <c r="B2431" s="2">
        <v>0.75720934</v>
      </c>
      <c r="C2431" s="2">
        <v>-0.0590355</v>
      </c>
      <c r="D2431" s="2">
        <v>0.189891</v>
      </c>
      <c r="E2431" s="2">
        <v>0.96563888</v>
      </c>
      <c r="F2431" s="2">
        <v>-0.0186932</v>
      </c>
      <c r="G2431" s="2">
        <v>0.24099415</v>
      </c>
      <c r="H2431" s="2">
        <v>0.58965797</v>
      </c>
      <c r="I2431" s="2">
        <v>-0.424041</v>
      </c>
      <c r="J2431" s="2">
        <v>1.20311073</v>
      </c>
      <c r="K2431" s="2">
        <v>-0.7689254</v>
      </c>
      <c r="L2431" s="2">
        <v>2.1660954</v>
      </c>
      <c r="M2431" s="2">
        <v>0.33436313</v>
      </c>
      <c r="N2431" s="2">
        <v>5.65974998</v>
      </c>
      <c r="O2431" s="2">
        <v>0.82660305</v>
      </c>
      <c r="P2431" s="2">
        <v>0.0</v>
      </c>
      <c r="Q2431" s="2">
        <v>0.0</v>
      </c>
      <c r="R2431" s="8">
        <v>0.0</v>
      </c>
      <c r="S2431" s="8">
        <v>0.0</v>
      </c>
      <c r="T2431" s="8">
        <v>0.0</v>
      </c>
      <c r="U2431" s="8">
        <v>0.0</v>
      </c>
    </row>
    <row r="2432">
      <c r="A2432" s="1" t="s">
        <v>1099</v>
      </c>
      <c r="B2432" s="2">
        <v>0.74593903</v>
      </c>
      <c r="C2432" s="2">
        <v>0.02158478</v>
      </c>
      <c r="D2432" s="2">
        <v>0.06601455</v>
      </c>
      <c r="E2432" s="2">
        <v>-0.4638843</v>
      </c>
      <c r="F2432" s="2">
        <v>0.64704645</v>
      </c>
      <c r="G2432" s="2">
        <v>0.74176516</v>
      </c>
      <c r="H2432" s="2">
        <v>-1.0863227</v>
      </c>
      <c r="I2432" s="2">
        <v>0.37745176</v>
      </c>
      <c r="J2432" s="2">
        <v>0.19020646</v>
      </c>
      <c r="K2432" s="2">
        <v>1.23032988</v>
      </c>
      <c r="L2432" s="2">
        <v>1.83647994</v>
      </c>
      <c r="M2432" s="2">
        <v>0.21443693</v>
      </c>
      <c r="N2432" s="2">
        <v>4.65932074</v>
      </c>
      <c r="O2432" s="2">
        <v>1.39829591</v>
      </c>
      <c r="P2432" s="2">
        <v>0.0</v>
      </c>
      <c r="Q2432" s="2">
        <v>0.0</v>
      </c>
      <c r="R2432" s="8">
        <v>0.0</v>
      </c>
      <c r="S2432" s="8">
        <v>0.0</v>
      </c>
      <c r="T2432" s="8">
        <v>0.0</v>
      </c>
      <c r="U2432" s="8">
        <v>0.0</v>
      </c>
    </row>
    <row r="2433">
      <c r="A2433" s="1" t="s">
        <v>1100</v>
      </c>
      <c r="B2433" s="2">
        <v>0.73466872</v>
      </c>
      <c r="C2433" s="2">
        <v>1.16178554</v>
      </c>
      <c r="D2433" s="2">
        <v>0.26952586</v>
      </c>
      <c r="E2433" s="2">
        <v>1.45349204</v>
      </c>
      <c r="F2433" s="2">
        <v>0.83725777</v>
      </c>
      <c r="G2433" s="2">
        <v>1.0448634</v>
      </c>
      <c r="H2433" s="2">
        <v>-1.5180146</v>
      </c>
      <c r="I2433" s="2">
        <v>1.63694038</v>
      </c>
      <c r="J2433" s="2">
        <v>-0.5043565</v>
      </c>
      <c r="K2433" s="2">
        <v>1.28983152</v>
      </c>
      <c r="L2433" s="2">
        <v>1.42400233</v>
      </c>
      <c r="M2433" s="2">
        <v>1.8280771</v>
      </c>
      <c r="N2433" s="2">
        <v>11.7294664</v>
      </c>
      <c r="O2433" s="2">
        <v>2.4836762</v>
      </c>
      <c r="P2433" s="2">
        <v>0.0</v>
      </c>
      <c r="Q2433" s="2">
        <v>0.0</v>
      </c>
      <c r="R2433" s="8">
        <v>0.0</v>
      </c>
      <c r="S2433" s="8">
        <v>0.0</v>
      </c>
      <c r="T2433" s="8">
        <v>0.0</v>
      </c>
      <c r="U2433" s="8">
        <v>0.0</v>
      </c>
    </row>
    <row r="2434">
      <c r="A2434" s="1" t="s">
        <v>1101</v>
      </c>
      <c r="B2434" s="2">
        <v>0.73466872</v>
      </c>
      <c r="C2434" s="2">
        <v>-2.61297</v>
      </c>
      <c r="D2434" s="2">
        <v>1.02163287</v>
      </c>
      <c r="E2434" s="2">
        <v>0.58367633</v>
      </c>
      <c r="F2434" s="2">
        <v>-1.9932679</v>
      </c>
      <c r="G2434" s="2">
        <v>-0.1148168</v>
      </c>
      <c r="H2434" s="2">
        <v>0.90707855</v>
      </c>
      <c r="I2434" s="2">
        <v>-0.424041</v>
      </c>
      <c r="J2434" s="2">
        <v>-0.0268445</v>
      </c>
      <c r="K2434" s="2">
        <v>-0.8165267</v>
      </c>
      <c r="L2434" s="2">
        <v>0.26382984</v>
      </c>
      <c r="M2434" s="2">
        <v>-1.16974</v>
      </c>
      <c r="N2434" s="2">
        <v>-8.8866828</v>
      </c>
      <c r="O2434" s="2">
        <v>-1.3380437</v>
      </c>
      <c r="P2434" s="2">
        <v>0.0</v>
      </c>
      <c r="Q2434" s="2">
        <v>0.0</v>
      </c>
      <c r="R2434" s="8">
        <v>0.0</v>
      </c>
      <c r="S2434" s="8">
        <v>0.0</v>
      </c>
      <c r="T2434" s="8">
        <v>0.0</v>
      </c>
      <c r="U2434" s="8">
        <v>0.0</v>
      </c>
    </row>
    <row r="2435">
      <c r="A2435" s="1" t="s">
        <v>1102</v>
      </c>
      <c r="B2435" s="2">
        <v>0.73016059</v>
      </c>
      <c r="C2435" s="2">
        <v>0.74428779</v>
      </c>
      <c r="D2435" s="2">
        <v>-0.8966824</v>
      </c>
      <c r="E2435" s="2">
        <v>0.44753127</v>
      </c>
      <c r="F2435" s="2">
        <v>-1.5947299</v>
      </c>
      <c r="G2435" s="2">
        <v>0.42109601</v>
      </c>
      <c r="H2435" s="2">
        <v>-0.4260879</v>
      </c>
      <c r="I2435" s="2">
        <v>-0.0805441</v>
      </c>
      <c r="J2435" s="2">
        <v>-3.2826082</v>
      </c>
      <c r="K2435" s="2">
        <v>0.4211075</v>
      </c>
      <c r="L2435" s="2">
        <v>2.43854844</v>
      </c>
      <c r="M2435" s="2">
        <v>-0.2882373</v>
      </c>
      <c r="N2435" s="2">
        <v>-1.5188866</v>
      </c>
      <c r="O2435" s="2">
        <v>0.57588283</v>
      </c>
      <c r="P2435" s="2">
        <v>0.0</v>
      </c>
      <c r="Q2435" s="2">
        <v>0.0</v>
      </c>
      <c r="R2435" s="8">
        <v>0.0</v>
      </c>
      <c r="S2435" s="8">
        <v>0.0</v>
      </c>
      <c r="T2435" s="8">
        <v>0.0</v>
      </c>
      <c r="U2435" s="8">
        <v>0.0</v>
      </c>
    </row>
    <row r="2436">
      <c r="A2436" s="1" t="s">
        <v>1103</v>
      </c>
      <c r="B2436" s="2">
        <v>0.72114435</v>
      </c>
      <c r="C2436" s="2">
        <v>0.29511779</v>
      </c>
      <c r="D2436" s="2">
        <v>0.26067754</v>
      </c>
      <c r="E2436" s="2">
        <v>-1.3223546</v>
      </c>
      <c r="F2436" s="2">
        <v>-0.3832649</v>
      </c>
      <c r="G2436" s="2">
        <v>-0.0489259</v>
      </c>
      <c r="H2436" s="2">
        <v>-0.0070927</v>
      </c>
      <c r="I2436" s="2">
        <v>0.37745176</v>
      </c>
      <c r="J2436" s="2">
        <v>0.34937713</v>
      </c>
      <c r="K2436" s="2">
        <v>-0.1144073</v>
      </c>
      <c r="L2436" s="2">
        <v>-0.5286547</v>
      </c>
      <c r="M2436" s="2">
        <v>-0.2920668</v>
      </c>
      <c r="N2436" s="2">
        <v>0.07192583</v>
      </c>
      <c r="O2436" s="2">
        <v>-0.2500486</v>
      </c>
      <c r="P2436" s="2">
        <v>0.0</v>
      </c>
      <c r="Q2436" s="2">
        <v>0.0</v>
      </c>
      <c r="R2436" s="8">
        <v>0.0</v>
      </c>
      <c r="S2436" s="8">
        <v>0.0</v>
      </c>
      <c r="T2436" s="8">
        <v>0.0</v>
      </c>
      <c r="U2436" s="8">
        <v>0.0</v>
      </c>
    </row>
    <row r="2437">
      <c r="A2437" s="1" t="s">
        <v>1104</v>
      </c>
      <c r="B2437" s="2">
        <v>0.69184154</v>
      </c>
      <c r="C2437" s="2">
        <v>0.89976971</v>
      </c>
      <c r="D2437" s="2">
        <v>2.30109962</v>
      </c>
      <c r="E2437" s="2">
        <v>0.08069595</v>
      </c>
      <c r="F2437" s="2">
        <v>0.03791733</v>
      </c>
      <c r="G2437" s="2">
        <v>1.75648536</v>
      </c>
      <c r="H2437" s="2">
        <v>-1.2513814</v>
      </c>
      <c r="I2437" s="2">
        <v>0.14845383</v>
      </c>
      <c r="J2437" s="2">
        <v>0.72559871</v>
      </c>
      <c r="K2437" s="2">
        <v>1.64684139</v>
      </c>
      <c r="L2437" s="2">
        <v>-2.4744989</v>
      </c>
      <c r="M2437" s="2">
        <v>1.47284464</v>
      </c>
      <c r="N2437" s="2">
        <v>8.19800663</v>
      </c>
      <c r="O2437" s="2">
        <v>0.4574838</v>
      </c>
      <c r="P2437" s="2">
        <v>0.0</v>
      </c>
      <c r="Q2437" s="2">
        <v>0.0</v>
      </c>
      <c r="R2437" s="8">
        <v>0.0</v>
      </c>
      <c r="S2437" s="8">
        <v>0.0</v>
      </c>
      <c r="T2437" s="8">
        <v>0.0</v>
      </c>
      <c r="U2437" s="8">
        <v>0.0</v>
      </c>
    </row>
    <row r="2438">
      <c r="A2438" s="1" t="s">
        <v>1105</v>
      </c>
      <c r="B2438" s="2">
        <v>0.61520344</v>
      </c>
      <c r="C2438" s="2">
        <v>0.6233574</v>
      </c>
      <c r="D2438" s="2">
        <v>1.97371187</v>
      </c>
      <c r="E2438" s="2">
        <v>1.45349204</v>
      </c>
      <c r="F2438" s="2">
        <v>1.51658392</v>
      </c>
      <c r="G2438" s="2">
        <v>2.42418004</v>
      </c>
      <c r="H2438" s="2">
        <v>-2.3179145</v>
      </c>
      <c r="I2438" s="2">
        <v>1.17894452</v>
      </c>
      <c r="J2438" s="2">
        <v>0.19020646</v>
      </c>
      <c r="K2438" s="2">
        <v>1.95624994</v>
      </c>
      <c r="L2438" s="2">
        <v>1.18282608</v>
      </c>
      <c r="M2438" s="2">
        <v>1.98081857</v>
      </c>
      <c r="N2438" s="2">
        <v>14.1194778</v>
      </c>
      <c r="O2438" s="2">
        <v>2.65240567</v>
      </c>
      <c r="P2438" s="2">
        <v>0.0</v>
      </c>
      <c r="Q2438" s="2">
        <v>0.0</v>
      </c>
      <c r="R2438" s="8">
        <v>0.0</v>
      </c>
      <c r="S2438" s="8">
        <v>0.0</v>
      </c>
      <c r="T2438" s="8">
        <v>0.0</v>
      </c>
      <c r="U2438" s="8">
        <v>0.0</v>
      </c>
    </row>
    <row r="2439">
      <c r="A2439" s="1" t="s">
        <v>1106</v>
      </c>
      <c r="B2439" s="2">
        <v>0.61294938</v>
      </c>
      <c r="C2439" s="2">
        <v>-0.9228239</v>
      </c>
      <c r="D2439" s="2">
        <v>-0.0702495</v>
      </c>
      <c r="E2439" s="2">
        <v>0.57233091</v>
      </c>
      <c r="F2439" s="2">
        <v>0.11943647</v>
      </c>
      <c r="G2439" s="2">
        <v>0.63194696</v>
      </c>
      <c r="H2439" s="2">
        <v>-0.0832736</v>
      </c>
      <c r="I2439" s="2">
        <v>-0.8820369</v>
      </c>
      <c r="J2439" s="2">
        <v>0.34937713</v>
      </c>
      <c r="K2439" s="2">
        <v>0.12359928</v>
      </c>
      <c r="L2439" s="2">
        <v>-0.5156565</v>
      </c>
      <c r="M2439" s="2">
        <v>-0.1431325</v>
      </c>
      <c r="N2439" s="2">
        <v>-1.8784921</v>
      </c>
      <c r="O2439" s="2">
        <v>-0.1579886</v>
      </c>
      <c r="P2439" s="2">
        <v>0.0</v>
      </c>
      <c r="Q2439" s="2">
        <v>0.0</v>
      </c>
      <c r="R2439" s="8">
        <v>0.0</v>
      </c>
      <c r="S2439" s="8">
        <v>0.0</v>
      </c>
      <c r="T2439" s="8">
        <v>0.0</v>
      </c>
      <c r="U2439" s="8">
        <v>0.0</v>
      </c>
    </row>
    <row r="2440">
      <c r="A2440" s="1" t="s">
        <v>1107</v>
      </c>
      <c r="B2440" s="2">
        <v>0.60618719</v>
      </c>
      <c r="C2440" s="2">
        <v>1.61383483</v>
      </c>
      <c r="D2440" s="2">
        <v>-1.1037331</v>
      </c>
      <c r="E2440" s="2">
        <v>-1.118137</v>
      </c>
      <c r="F2440" s="2">
        <v>0.04923943</v>
      </c>
      <c r="G2440" s="2">
        <v>-0.1719223</v>
      </c>
      <c r="H2440" s="2">
        <v>-0.705418</v>
      </c>
      <c r="I2440" s="2">
        <v>-0.0805441</v>
      </c>
      <c r="J2440" s="2">
        <v>-1.821132</v>
      </c>
      <c r="K2440" s="2">
        <v>0.64721375</v>
      </c>
      <c r="L2440" s="2">
        <v>-1.2912456</v>
      </c>
      <c r="M2440" s="2">
        <v>-0.173614</v>
      </c>
      <c r="N2440" s="2">
        <v>-1.2321672</v>
      </c>
      <c r="O2440" s="2">
        <v>0.01532767</v>
      </c>
      <c r="P2440" s="2">
        <v>0.0</v>
      </c>
      <c r="Q2440" s="2">
        <v>0.0</v>
      </c>
      <c r="R2440" s="8">
        <v>0.0</v>
      </c>
      <c r="S2440" s="8">
        <v>0.0</v>
      </c>
      <c r="T2440" s="8">
        <v>0.0</v>
      </c>
      <c r="U2440" s="8">
        <v>0.0</v>
      </c>
    </row>
    <row r="2441">
      <c r="A2441" s="1" t="s">
        <v>1108</v>
      </c>
      <c r="B2441" s="2">
        <v>0.59491688</v>
      </c>
      <c r="C2441" s="2">
        <v>0.71837413</v>
      </c>
      <c r="D2441" s="2">
        <v>0.11556513</v>
      </c>
      <c r="E2441" s="2">
        <v>1.18876552</v>
      </c>
      <c r="F2441" s="2">
        <v>-0.464784</v>
      </c>
      <c r="G2441" s="2">
        <v>0.03453593</v>
      </c>
      <c r="H2441" s="2">
        <v>-0.0197895</v>
      </c>
      <c r="I2441" s="2">
        <v>-0.8820369</v>
      </c>
      <c r="J2441" s="2">
        <v>-1.4449104</v>
      </c>
      <c r="K2441" s="2">
        <v>0.1712006</v>
      </c>
      <c r="L2441" s="2">
        <v>0.55083346</v>
      </c>
      <c r="M2441" s="2">
        <v>1.60204426</v>
      </c>
      <c r="N2441" s="2">
        <v>2.87900811</v>
      </c>
      <c r="O2441" s="2">
        <v>0.74334603</v>
      </c>
      <c r="P2441" s="2">
        <v>0.0</v>
      </c>
      <c r="Q2441" s="2">
        <v>0.0</v>
      </c>
      <c r="R2441" s="8">
        <v>0.0</v>
      </c>
      <c r="S2441" s="8">
        <v>0.0</v>
      </c>
      <c r="T2441" s="8">
        <v>0.0</v>
      </c>
      <c r="U2441" s="8">
        <v>0.0</v>
      </c>
    </row>
    <row r="2442">
      <c r="A2442" s="1" t="s">
        <v>1109</v>
      </c>
      <c r="B2442" s="2">
        <v>0.53631127</v>
      </c>
      <c r="C2442" s="2">
        <v>-0.0244839</v>
      </c>
      <c r="D2442" s="2">
        <v>-0.6506992</v>
      </c>
      <c r="E2442" s="2">
        <v>-0.4563207</v>
      </c>
      <c r="F2442" s="2">
        <v>0.26435938</v>
      </c>
      <c r="G2442" s="2">
        <v>-0.2685623</v>
      </c>
      <c r="H2442" s="2">
        <v>-0.4641783</v>
      </c>
      <c r="I2442" s="2">
        <v>0.72094866</v>
      </c>
      <c r="J2442" s="2">
        <v>1.20311073</v>
      </c>
      <c r="K2442" s="2">
        <v>0.75431672</v>
      </c>
      <c r="L2442" s="2">
        <v>-0.2103341</v>
      </c>
      <c r="M2442" s="2">
        <v>0.01677947</v>
      </c>
      <c r="N2442" s="2">
        <v>1.97383518</v>
      </c>
      <c r="O2442" s="2">
        <v>0.46966602</v>
      </c>
      <c r="P2442" s="2">
        <v>0.0</v>
      </c>
      <c r="Q2442" s="2">
        <v>0.0</v>
      </c>
      <c r="R2442" s="8">
        <v>0.0</v>
      </c>
      <c r="S2442" s="8">
        <v>0.0</v>
      </c>
      <c r="T2442" s="8">
        <v>0.0</v>
      </c>
      <c r="U2442" s="8">
        <v>0.0</v>
      </c>
    </row>
    <row r="2443">
      <c r="A2443" s="1" t="s">
        <v>1110</v>
      </c>
      <c r="B2443" s="2">
        <v>0.4934841</v>
      </c>
      <c r="C2443" s="2">
        <v>0.33542792</v>
      </c>
      <c r="D2443" s="2">
        <v>0.82343056</v>
      </c>
      <c r="E2443" s="2">
        <v>1.20767456</v>
      </c>
      <c r="F2443" s="2">
        <v>-0.7093414</v>
      </c>
      <c r="G2443" s="2">
        <v>0.57484149</v>
      </c>
      <c r="H2443" s="2">
        <v>-0.6800243</v>
      </c>
      <c r="I2443" s="2">
        <v>-0.0805441</v>
      </c>
      <c r="J2443" s="2">
        <v>-0.403066</v>
      </c>
      <c r="K2443" s="2">
        <v>0.69481507</v>
      </c>
      <c r="L2443" s="2">
        <v>-1.281816</v>
      </c>
      <c r="M2443" s="2">
        <v>-0.3482984</v>
      </c>
      <c r="N2443" s="2">
        <v>1.09590619</v>
      </c>
      <c r="O2443" s="2">
        <v>-0.1842349</v>
      </c>
      <c r="P2443" s="2">
        <v>0.0</v>
      </c>
      <c r="Q2443" s="2">
        <v>0.0</v>
      </c>
      <c r="R2443" s="8">
        <v>0.0</v>
      </c>
      <c r="S2443" s="8">
        <v>0.0</v>
      </c>
      <c r="T2443" s="8">
        <v>0.0</v>
      </c>
      <c r="U2443" s="8">
        <v>0.0</v>
      </c>
    </row>
    <row r="2444">
      <c r="A2444" s="1" t="s">
        <v>1111</v>
      </c>
      <c r="B2444" s="2">
        <v>0.48221379</v>
      </c>
      <c r="C2444" s="2">
        <v>0.26056625</v>
      </c>
      <c r="D2444" s="2">
        <v>0.33323375</v>
      </c>
      <c r="E2444" s="2">
        <v>-2.1921703</v>
      </c>
      <c r="F2444" s="2">
        <v>-0.6685819</v>
      </c>
      <c r="G2444" s="2">
        <v>0.28492144</v>
      </c>
      <c r="H2444" s="2">
        <v>0.01830094</v>
      </c>
      <c r="I2444" s="2">
        <v>-0.0805441</v>
      </c>
      <c r="J2444" s="2">
        <v>0.8413592</v>
      </c>
      <c r="K2444" s="2">
        <v>0.05219731</v>
      </c>
      <c r="L2444" s="2">
        <v>1.58123383</v>
      </c>
      <c r="M2444" s="2">
        <v>-0.4643919</v>
      </c>
      <c r="N2444" s="2">
        <v>1.3901504</v>
      </c>
      <c r="O2444" s="2">
        <v>-0.0288143</v>
      </c>
      <c r="P2444" s="2">
        <v>0.0</v>
      </c>
      <c r="Q2444" s="2">
        <v>0.0</v>
      </c>
      <c r="R2444" s="8">
        <v>0.0</v>
      </c>
      <c r="S2444" s="8">
        <v>0.0</v>
      </c>
      <c r="T2444" s="8">
        <v>0.0</v>
      </c>
      <c r="U2444" s="8">
        <v>0.0</v>
      </c>
    </row>
    <row r="2445">
      <c r="A2445" s="1" t="s">
        <v>1112</v>
      </c>
      <c r="B2445" s="2">
        <v>0.47995973</v>
      </c>
      <c r="C2445" s="2">
        <v>0.20298036</v>
      </c>
      <c r="D2445" s="2">
        <v>0.70663276</v>
      </c>
      <c r="E2445" s="2">
        <v>0.78033032</v>
      </c>
      <c r="F2445" s="2">
        <v>2.47896264</v>
      </c>
      <c r="G2445" s="2">
        <v>0.08724867</v>
      </c>
      <c r="H2445" s="2">
        <v>-0.8323862</v>
      </c>
      <c r="I2445" s="2">
        <v>0.83544762</v>
      </c>
      <c r="J2445" s="2">
        <v>1.46357183</v>
      </c>
      <c r="K2445" s="2">
        <v>1.50403744</v>
      </c>
      <c r="L2445" s="2">
        <v>1.35061273</v>
      </c>
      <c r="M2445" s="2">
        <v>1.04578737</v>
      </c>
      <c r="N2445" s="2">
        <v>11.2409319</v>
      </c>
      <c r="O2445" s="2">
        <v>2.43235862</v>
      </c>
      <c r="P2445" s="2">
        <v>0.0</v>
      </c>
      <c r="Q2445" s="2">
        <v>0.0</v>
      </c>
      <c r="R2445" s="8">
        <v>0.0</v>
      </c>
      <c r="S2445" s="8">
        <v>0.0</v>
      </c>
      <c r="T2445" s="8">
        <v>0.0</v>
      </c>
      <c r="U2445" s="8">
        <v>0.0</v>
      </c>
    </row>
    <row r="2446">
      <c r="A2446" s="1" t="s">
        <v>1113</v>
      </c>
      <c r="B2446" s="2">
        <v>0.47995973</v>
      </c>
      <c r="C2446" s="2">
        <v>0.11948081</v>
      </c>
      <c r="D2446" s="2">
        <v>0.4376439</v>
      </c>
      <c r="E2446" s="2">
        <v>-0.0251947</v>
      </c>
      <c r="F2446" s="2">
        <v>-0.3832649</v>
      </c>
      <c r="G2446" s="2">
        <v>-0.2641696</v>
      </c>
      <c r="H2446" s="2">
        <v>0.06908823</v>
      </c>
      <c r="I2446" s="2">
        <v>0.72094866</v>
      </c>
      <c r="J2446" s="2">
        <v>-1.6185512</v>
      </c>
      <c r="K2446" s="2">
        <v>0.05219731</v>
      </c>
      <c r="L2446" s="2">
        <v>-0.2103341</v>
      </c>
      <c r="M2446" s="2">
        <v>0.08696116</v>
      </c>
      <c r="N2446" s="2">
        <v>-1.1055485</v>
      </c>
      <c r="O2446" s="2">
        <v>0.14162758</v>
      </c>
      <c r="P2446" s="2">
        <v>0.0</v>
      </c>
      <c r="Q2446" s="2">
        <v>0.0</v>
      </c>
      <c r="R2446" s="8">
        <v>0.0</v>
      </c>
      <c r="S2446" s="8">
        <v>0.0</v>
      </c>
      <c r="T2446" s="8">
        <v>0.0</v>
      </c>
      <c r="U2446" s="8">
        <v>0.0</v>
      </c>
    </row>
    <row r="2447">
      <c r="A2447" s="1" t="s">
        <v>1114</v>
      </c>
      <c r="B2447" s="2">
        <v>0.4754516</v>
      </c>
      <c r="C2447" s="2">
        <v>-0.1396557</v>
      </c>
      <c r="D2447" s="2">
        <v>0.49781246</v>
      </c>
      <c r="E2447" s="2">
        <v>0.70847598</v>
      </c>
      <c r="F2447" s="2">
        <v>-1.8370228</v>
      </c>
      <c r="G2447" s="2">
        <v>0.81204881</v>
      </c>
      <c r="H2447" s="2">
        <v>-0.0832736</v>
      </c>
      <c r="I2447" s="2">
        <v>-0.8820369</v>
      </c>
      <c r="J2447" s="2">
        <v>0.69665859</v>
      </c>
      <c r="K2447" s="2">
        <v>0.11169895</v>
      </c>
      <c r="L2447" s="2">
        <v>0.65244986</v>
      </c>
      <c r="M2447" s="2">
        <v>-0.7391073</v>
      </c>
      <c r="N2447" s="2">
        <v>0.34251768</v>
      </c>
      <c r="O2447" s="2">
        <v>-0.5832314</v>
      </c>
      <c r="P2447" s="2">
        <v>0.0</v>
      </c>
      <c r="Q2447" s="2">
        <v>0.0</v>
      </c>
      <c r="R2447" s="8">
        <v>0.0</v>
      </c>
      <c r="S2447" s="8">
        <v>0.0</v>
      </c>
      <c r="T2447" s="8">
        <v>0.0</v>
      </c>
      <c r="U2447" s="8">
        <v>0.0</v>
      </c>
    </row>
    <row r="2448">
      <c r="A2448" s="1" t="s">
        <v>1115</v>
      </c>
      <c r="B2448" s="2">
        <v>0.44389474</v>
      </c>
      <c r="C2448" s="2">
        <v>-0.3987923</v>
      </c>
      <c r="D2448" s="2">
        <v>0.78803728</v>
      </c>
      <c r="E2448" s="2">
        <v>-0.2029396</v>
      </c>
      <c r="F2448" s="2">
        <v>0.94142111</v>
      </c>
      <c r="G2448" s="2">
        <v>0.93943793</v>
      </c>
      <c r="H2448" s="2">
        <v>-1.2513814</v>
      </c>
      <c r="I2448" s="2">
        <v>-0.1950431</v>
      </c>
      <c r="J2448" s="2">
        <v>0.89923945</v>
      </c>
      <c r="K2448" s="2">
        <v>0.93282165</v>
      </c>
      <c r="L2448" s="2">
        <v>0.13454929</v>
      </c>
      <c r="M2448" s="2">
        <v>0.44244725</v>
      </c>
      <c r="N2448" s="2">
        <v>3.1257276</v>
      </c>
      <c r="O2448" s="2">
        <v>0.74114852</v>
      </c>
      <c r="P2448" s="2">
        <v>0.0</v>
      </c>
      <c r="Q2448" s="2">
        <v>0.0</v>
      </c>
      <c r="R2448" s="8">
        <v>0.0</v>
      </c>
      <c r="S2448" s="8">
        <v>0.0</v>
      </c>
      <c r="T2448" s="8">
        <v>0.0</v>
      </c>
      <c r="U2448" s="8">
        <v>0.0</v>
      </c>
    </row>
    <row r="2449">
      <c r="A2449" s="1" t="s">
        <v>1116</v>
      </c>
      <c r="B2449" s="2">
        <v>0.38979725</v>
      </c>
      <c r="C2449" s="2">
        <v>-1.0783058</v>
      </c>
      <c r="D2449" s="2">
        <v>-0.5498284</v>
      </c>
      <c r="E2449" s="2">
        <v>-1.2883183</v>
      </c>
      <c r="F2449" s="2">
        <v>-0.0639816</v>
      </c>
      <c r="G2449" s="2">
        <v>0.92186701</v>
      </c>
      <c r="H2449" s="2">
        <v>0.04369458</v>
      </c>
      <c r="I2449" s="2">
        <v>0.94994659</v>
      </c>
      <c r="J2449" s="2">
        <v>-1.0831589</v>
      </c>
      <c r="K2449" s="2">
        <v>-0.1739089</v>
      </c>
      <c r="L2449" s="2">
        <v>0.12185072</v>
      </c>
      <c r="M2449" s="2">
        <v>-0.5948747</v>
      </c>
      <c r="N2449" s="2">
        <v>-5.1034117</v>
      </c>
      <c r="O2449" s="2">
        <v>-0.232498</v>
      </c>
      <c r="P2449" s="2">
        <v>0.0</v>
      </c>
      <c r="Q2449" s="2">
        <v>0.0</v>
      </c>
      <c r="R2449" s="8">
        <v>0.0</v>
      </c>
      <c r="S2449" s="8">
        <v>0.0</v>
      </c>
      <c r="T2449" s="8">
        <v>0.0</v>
      </c>
      <c r="U2449" s="8">
        <v>0.0</v>
      </c>
    </row>
    <row r="2450">
      <c r="A2450" s="1" t="s">
        <v>1117</v>
      </c>
      <c r="B2450" s="2">
        <v>0.35598632</v>
      </c>
      <c r="C2450" s="2">
        <v>2.14074578</v>
      </c>
      <c r="D2450" s="2">
        <v>-0.4896598</v>
      </c>
      <c r="E2450" s="2">
        <v>0.41727681</v>
      </c>
      <c r="F2450" s="2">
        <v>0.07641248</v>
      </c>
      <c r="G2450" s="2">
        <v>-0.1060314</v>
      </c>
      <c r="H2450" s="2">
        <v>-0.1594546</v>
      </c>
      <c r="I2450" s="2">
        <v>0.72094866</v>
      </c>
      <c r="J2450" s="2">
        <v>-0.6490571</v>
      </c>
      <c r="K2450" s="2">
        <v>-0.6618224</v>
      </c>
      <c r="L2450" s="2">
        <v>2.4729566</v>
      </c>
      <c r="M2450" s="2">
        <v>0.75937996</v>
      </c>
      <c r="N2450" s="2">
        <v>8.83464436</v>
      </c>
      <c r="O2450" s="2">
        <v>1.4575469</v>
      </c>
      <c r="P2450" s="2">
        <v>0.0</v>
      </c>
      <c r="Q2450" s="2">
        <v>0.0</v>
      </c>
      <c r="R2450" s="8">
        <v>0.0</v>
      </c>
      <c r="S2450" s="8">
        <v>0.0</v>
      </c>
      <c r="T2450" s="8">
        <v>0.0</v>
      </c>
      <c r="U2450" s="8">
        <v>0.0</v>
      </c>
    </row>
    <row r="2451">
      <c r="A2451" s="1" t="s">
        <v>1118</v>
      </c>
      <c r="B2451" s="2">
        <v>0.34020789</v>
      </c>
      <c r="C2451" s="2">
        <v>0.20010106</v>
      </c>
      <c r="D2451" s="2">
        <v>-0.4772722</v>
      </c>
      <c r="E2451" s="2">
        <v>-0.1197398</v>
      </c>
      <c r="F2451" s="2">
        <v>-0.0141643</v>
      </c>
      <c r="G2451" s="2">
        <v>0.08724867</v>
      </c>
      <c r="H2451" s="2">
        <v>-0.7562053</v>
      </c>
      <c r="I2451" s="2">
        <v>0.83544762</v>
      </c>
      <c r="J2451" s="2">
        <v>0.07444597</v>
      </c>
      <c r="K2451" s="2">
        <v>0.95662231</v>
      </c>
      <c r="L2451" s="2">
        <v>-1.2912456</v>
      </c>
      <c r="M2451" s="2">
        <v>-0.2034122</v>
      </c>
      <c r="N2451" s="2">
        <v>0.06945923</v>
      </c>
      <c r="O2451" s="2">
        <v>0.08488496</v>
      </c>
      <c r="P2451" s="2">
        <v>0.0</v>
      </c>
      <c r="Q2451" s="2">
        <v>0.0</v>
      </c>
      <c r="R2451" s="8">
        <v>0.0</v>
      </c>
      <c r="S2451" s="8">
        <v>0.0</v>
      </c>
      <c r="T2451" s="8">
        <v>0.0</v>
      </c>
      <c r="U2451" s="8">
        <v>0.0</v>
      </c>
    </row>
    <row r="2452">
      <c r="A2452" s="1" t="s">
        <v>1119</v>
      </c>
      <c r="B2452" s="2">
        <v>0.3334457</v>
      </c>
      <c r="C2452" s="2">
        <v>0.21449754</v>
      </c>
      <c r="D2452" s="2">
        <v>0.43056525</v>
      </c>
      <c r="E2452" s="2">
        <v>-0.7323926</v>
      </c>
      <c r="F2452" s="2">
        <v>0.0016866</v>
      </c>
      <c r="G2452" s="2">
        <v>0.91747429</v>
      </c>
      <c r="H2452" s="2">
        <v>-0.2483323</v>
      </c>
      <c r="I2452" s="2">
        <v>-0.7675379</v>
      </c>
      <c r="J2452" s="2">
        <v>0.47960768</v>
      </c>
      <c r="K2452" s="2">
        <v>0.05219731</v>
      </c>
      <c r="L2452" s="2">
        <v>-0.2103341</v>
      </c>
      <c r="M2452" s="2">
        <v>0.46618434</v>
      </c>
      <c r="N2452" s="2">
        <v>1.60586065</v>
      </c>
      <c r="O2452" s="2">
        <v>-0.0566226</v>
      </c>
      <c r="P2452" s="2">
        <v>0.0</v>
      </c>
      <c r="Q2452" s="2">
        <v>0.0</v>
      </c>
      <c r="R2452" s="8">
        <v>0.0</v>
      </c>
      <c r="S2452" s="8">
        <v>0.0</v>
      </c>
      <c r="T2452" s="8">
        <v>0.0</v>
      </c>
      <c r="U2452" s="8">
        <v>0.0</v>
      </c>
    </row>
    <row r="2453">
      <c r="A2453" s="1" t="s">
        <v>1120</v>
      </c>
      <c r="B2453" s="2">
        <v>0.3334457</v>
      </c>
      <c r="C2453" s="2">
        <v>1.82690265</v>
      </c>
      <c r="D2453" s="2">
        <v>1.58261622</v>
      </c>
      <c r="E2453" s="2">
        <v>-0.7134836</v>
      </c>
      <c r="F2453" s="2">
        <v>1.11578149</v>
      </c>
      <c r="G2453" s="2">
        <v>1.15028888</v>
      </c>
      <c r="H2453" s="2">
        <v>-1.2132909</v>
      </c>
      <c r="I2453" s="2">
        <v>0.2629528</v>
      </c>
      <c r="J2453" s="2">
        <v>0.5085478</v>
      </c>
      <c r="K2453" s="2">
        <v>1.40883481</v>
      </c>
      <c r="L2453" s="2">
        <v>0.85154227</v>
      </c>
      <c r="M2453" s="2">
        <v>0.84787766</v>
      </c>
      <c r="N2453" s="2">
        <v>11.870095</v>
      </c>
      <c r="O2453" s="2">
        <v>1.57679042</v>
      </c>
      <c r="P2453" s="2">
        <v>0.0</v>
      </c>
      <c r="Q2453" s="2">
        <v>0.0</v>
      </c>
      <c r="R2453" s="8">
        <v>0.0</v>
      </c>
      <c r="S2453" s="8">
        <v>0.0</v>
      </c>
      <c r="T2453" s="8">
        <v>0.0</v>
      </c>
      <c r="U2453" s="8">
        <v>0.0</v>
      </c>
    </row>
    <row r="2454">
      <c r="A2454" s="1" t="s">
        <v>1121</v>
      </c>
      <c r="B2454" s="2">
        <v>0.32668352</v>
      </c>
      <c r="C2454" s="2">
        <v>1.44107714</v>
      </c>
      <c r="D2454" s="2">
        <v>-1.0966544</v>
      </c>
      <c r="E2454" s="2">
        <v>-0.2974848</v>
      </c>
      <c r="F2454" s="2">
        <v>-1.6626625</v>
      </c>
      <c r="G2454" s="2">
        <v>-0.4486642</v>
      </c>
      <c r="H2454" s="2">
        <v>0.09448188</v>
      </c>
      <c r="I2454" s="2">
        <v>0.83544762</v>
      </c>
      <c r="J2454" s="2">
        <v>-1.6474913</v>
      </c>
      <c r="K2454" s="2">
        <v>0.02839665</v>
      </c>
      <c r="L2454" s="2">
        <v>0.51673668</v>
      </c>
      <c r="M2454" s="2">
        <v>-0.1343549</v>
      </c>
      <c r="N2454" s="2">
        <v>0.01392007</v>
      </c>
      <c r="O2454" s="2">
        <v>-0.0316893</v>
      </c>
      <c r="P2454" s="2">
        <v>0.0</v>
      </c>
      <c r="Q2454" s="2">
        <v>0.0</v>
      </c>
      <c r="R2454" s="8">
        <v>0.0</v>
      </c>
      <c r="S2454" s="8">
        <v>0.0</v>
      </c>
      <c r="T2454" s="8">
        <v>0.0</v>
      </c>
      <c r="U2454" s="8">
        <v>0.0</v>
      </c>
    </row>
    <row r="2455">
      <c r="A2455" s="1" t="s">
        <v>1122</v>
      </c>
      <c r="B2455" s="2">
        <v>0.32668352</v>
      </c>
      <c r="C2455" s="2">
        <v>0.80475298</v>
      </c>
      <c r="D2455" s="2">
        <v>0.52258775</v>
      </c>
      <c r="E2455" s="2">
        <v>0.69334875</v>
      </c>
      <c r="F2455" s="2">
        <v>-0.6436732</v>
      </c>
      <c r="G2455" s="2">
        <v>0.31567053</v>
      </c>
      <c r="H2455" s="2">
        <v>-0.1213641</v>
      </c>
      <c r="I2455" s="2">
        <v>-0.53854</v>
      </c>
      <c r="J2455" s="2">
        <v>-1.3146799</v>
      </c>
      <c r="K2455" s="2">
        <v>0.61151277</v>
      </c>
      <c r="L2455" s="2">
        <v>1.08239601</v>
      </c>
      <c r="M2455" s="2">
        <v>1.31631699</v>
      </c>
      <c r="N2455" s="2">
        <v>4.0071781</v>
      </c>
      <c r="O2455" s="2">
        <v>0.79750697</v>
      </c>
      <c r="P2455" s="2">
        <v>0.0</v>
      </c>
      <c r="Q2455" s="2">
        <v>0.0</v>
      </c>
      <c r="R2455" s="8">
        <v>0.0</v>
      </c>
      <c r="S2455" s="8">
        <v>0.0</v>
      </c>
      <c r="T2455" s="8">
        <v>0.0</v>
      </c>
      <c r="U2455" s="8">
        <v>0.0</v>
      </c>
    </row>
    <row r="2456">
      <c r="A2456" s="1" t="s">
        <v>1123</v>
      </c>
      <c r="B2456" s="2">
        <v>0.32442946</v>
      </c>
      <c r="C2456" s="2">
        <v>-0.7500662</v>
      </c>
      <c r="D2456" s="2">
        <v>-0.1304181</v>
      </c>
      <c r="E2456" s="2">
        <v>0.1071686</v>
      </c>
      <c r="F2456" s="2">
        <v>-0.4579908</v>
      </c>
      <c r="G2456" s="2">
        <v>0.12678322</v>
      </c>
      <c r="H2456" s="2">
        <v>0.17066281</v>
      </c>
      <c r="I2456" s="2">
        <v>-0.8820369</v>
      </c>
      <c r="J2456" s="2">
        <v>-1.5606709</v>
      </c>
      <c r="K2456" s="2">
        <v>0.02839665</v>
      </c>
      <c r="L2456" s="2">
        <v>-1.4768006</v>
      </c>
      <c r="M2456" s="2">
        <v>0.05434981</v>
      </c>
      <c r="N2456" s="2">
        <v>-6.7266608</v>
      </c>
      <c r="O2456" s="2">
        <v>-0.7693351</v>
      </c>
      <c r="P2456" s="2">
        <v>0.0</v>
      </c>
      <c r="Q2456" s="2">
        <v>0.0</v>
      </c>
      <c r="R2456" s="8">
        <v>0.0</v>
      </c>
      <c r="S2456" s="8">
        <v>0.0</v>
      </c>
      <c r="T2456" s="8">
        <v>0.0</v>
      </c>
      <c r="U2456" s="8">
        <v>0.0</v>
      </c>
    </row>
    <row r="2457">
      <c r="A2457" s="1" t="s">
        <v>1124</v>
      </c>
      <c r="B2457" s="2">
        <v>0.27258603</v>
      </c>
      <c r="C2457" s="2">
        <v>0.18858388</v>
      </c>
      <c r="D2457" s="2">
        <v>-0.0419349</v>
      </c>
      <c r="E2457" s="2">
        <v>0.03909606</v>
      </c>
      <c r="F2457" s="2">
        <v>-0.5100724</v>
      </c>
      <c r="G2457" s="2">
        <v>0.2322087</v>
      </c>
      <c r="H2457" s="2">
        <v>-0.2864228</v>
      </c>
      <c r="I2457" s="2">
        <v>0.2629528</v>
      </c>
      <c r="J2457" s="2">
        <v>-1.2278595</v>
      </c>
      <c r="K2457" s="2">
        <v>0.19500125</v>
      </c>
      <c r="L2457" s="2">
        <v>0.06716925</v>
      </c>
      <c r="M2457" s="2">
        <v>0.23252119</v>
      </c>
      <c r="N2457" s="2">
        <v>-0.8129325</v>
      </c>
      <c r="O2457" s="2">
        <v>0.11314436</v>
      </c>
      <c r="P2457" s="2">
        <v>0.0</v>
      </c>
      <c r="Q2457" s="2">
        <v>0.0</v>
      </c>
      <c r="R2457" s="8">
        <v>0.0</v>
      </c>
      <c r="S2457" s="8">
        <v>0.0</v>
      </c>
      <c r="T2457" s="8">
        <v>0.0</v>
      </c>
      <c r="U2457" s="8">
        <v>0.0</v>
      </c>
    </row>
    <row r="2458">
      <c r="A2458" s="1" t="s">
        <v>1125</v>
      </c>
      <c r="B2458" s="2">
        <v>0.25229948</v>
      </c>
      <c r="C2458" s="2">
        <v>0.03886055</v>
      </c>
      <c r="D2458" s="2">
        <v>-0.4277216</v>
      </c>
      <c r="E2458" s="2">
        <v>-0.4298481</v>
      </c>
      <c r="F2458" s="2">
        <v>0.07641248</v>
      </c>
      <c r="G2458" s="2">
        <v>-0.8747588</v>
      </c>
      <c r="H2458" s="2">
        <v>0.2722374</v>
      </c>
      <c r="I2458" s="2">
        <v>0.37745176</v>
      </c>
      <c r="J2458" s="2">
        <v>-0.0847247</v>
      </c>
      <c r="K2458" s="2">
        <v>-0.0906066</v>
      </c>
      <c r="L2458" s="2">
        <v>-0.2103341</v>
      </c>
      <c r="M2458" s="2">
        <v>0.08696116</v>
      </c>
      <c r="N2458" s="2">
        <v>-0.9784123</v>
      </c>
      <c r="O2458" s="2">
        <v>0.06136966</v>
      </c>
      <c r="P2458" s="2">
        <v>0.0</v>
      </c>
      <c r="Q2458" s="2">
        <v>0.0</v>
      </c>
      <c r="R2458" s="8">
        <v>0.0</v>
      </c>
      <c r="S2458" s="8">
        <v>0.0</v>
      </c>
      <c r="T2458" s="8">
        <v>0.0</v>
      </c>
      <c r="U2458" s="8">
        <v>0.0</v>
      </c>
    </row>
    <row r="2459">
      <c r="A2459" s="1" t="s">
        <v>1126</v>
      </c>
      <c r="B2459" s="2">
        <v>0.23426698</v>
      </c>
      <c r="C2459" s="2">
        <v>-0.3872751</v>
      </c>
      <c r="D2459" s="2">
        <v>-0.5905306</v>
      </c>
      <c r="E2459" s="2">
        <v>-0.0403219</v>
      </c>
      <c r="F2459" s="2">
        <v>0.92330575</v>
      </c>
      <c r="G2459" s="2">
        <v>0.87793973</v>
      </c>
      <c r="H2459" s="2">
        <v>-1.1878972</v>
      </c>
      <c r="I2459" s="2">
        <v>0.37745176</v>
      </c>
      <c r="J2459" s="2">
        <v>1.75297305</v>
      </c>
      <c r="K2459" s="2">
        <v>1.53973843</v>
      </c>
      <c r="L2459" s="2">
        <v>0.19862724</v>
      </c>
      <c r="M2459" s="2">
        <v>0.39742087</v>
      </c>
      <c r="N2459" s="2">
        <v>4.19763532</v>
      </c>
      <c r="O2459" s="2">
        <v>0.96835906</v>
      </c>
      <c r="P2459" s="2">
        <v>0.0</v>
      </c>
      <c r="Q2459" s="2">
        <v>0.0</v>
      </c>
      <c r="R2459" s="8">
        <v>0.0</v>
      </c>
      <c r="S2459" s="8">
        <v>0.0</v>
      </c>
      <c r="T2459" s="8">
        <v>0.0</v>
      </c>
      <c r="U2459" s="8">
        <v>0.0</v>
      </c>
    </row>
    <row r="2460">
      <c r="A2460" s="1" t="s">
        <v>1127</v>
      </c>
      <c r="B2460" s="2">
        <v>0.18918574</v>
      </c>
      <c r="C2460" s="2">
        <v>-0.9228239</v>
      </c>
      <c r="D2460" s="2">
        <v>0.37393601</v>
      </c>
      <c r="E2460" s="2">
        <v>1.40432854</v>
      </c>
      <c r="F2460" s="2">
        <v>-0.4828994</v>
      </c>
      <c r="G2460" s="2">
        <v>-0.5584824</v>
      </c>
      <c r="H2460" s="2">
        <v>0.83089761</v>
      </c>
      <c r="I2460" s="2">
        <v>-0.7675379</v>
      </c>
      <c r="J2460" s="2">
        <v>-0.9818685</v>
      </c>
      <c r="K2460" s="2">
        <v>-0.6499221</v>
      </c>
      <c r="L2460" s="2">
        <v>-0.3619591</v>
      </c>
      <c r="M2460" s="2">
        <v>0.68341317</v>
      </c>
      <c r="N2460" s="2">
        <v>-3.5803143</v>
      </c>
      <c r="O2460" s="2">
        <v>-0.3083154</v>
      </c>
      <c r="P2460" s="2">
        <v>0.0</v>
      </c>
      <c r="Q2460" s="2">
        <v>0.0</v>
      </c>
      <c r="R2460" s="8">
        <v>0.0</v>
      </c>
      <c r="S2460" s="8">
        <v>0.0</v>
      </c>
      <c r="T2460" s="8">
        <v>0.0</v>
      </c>
      <c r="U2460" s="8">
        <v>0.0</v>
      </c>
    </row>
    <row r="2461">
      <c r="A2461" s="1" t="s">
        <v>1128</v>
      </c>
      <c r="B2461" s="2">
        <v>0.162137</v>
      </c>
      <c r="C2461" s="2">
        <v>-0.9948063</v>
      </c>
      <c r="D2461" s="2">
        <v>-0.6683958</v>
      </c>
      <c r="E2461" s="2">
        <v>0.40593138</v>
      </c>
      <c r="F2461" s="2">
        <v>-0.394587</v>
      </c>
      <c r="G2461" s="2">
        <v>-0.4662351</v>
      </c>
      <c r="H2461" s="2">
        <v>0.3865088</v>
      </c>
      <c r="I2461" s="2">
        <v>0.72094866</v>
      </c>
      <c r="J2461" s="2">
        <v>-0.5332966</v>
      </c>
      <c r="K2461" s="2">
        <v>-0.0430053</v>
      </c>
      <c r="L2461" s="2">
        <v>-0.2103341</v>
      </c>
      <c r="M2461" s="2">
        <v>-0.4905467</v>
      </c>
      <c r="N2461" s="2">
        <v>-4.3819419</v>
      </c>
      <c r="O2461" s="2">
        <v>-0.2450041</v>
      </c>
      <c r="P2461" s="2">
        <v>0.0</v>
      </c>
      <c r="Q2461" s="2">
        <v>0.0</v>
      </c>
      <c r="R2461" s="8">
        <v>0.0</v>
      </c>
      <c r="S2461" s="8">
        <v>0.0</v>
      </c>
      <c r="T2461" s="8">
        <v>0.0</v>
      </c>
      <c r="U2461" s="8">
        <v>0.0</v>
      </c>
    </row>
    <row r="2462">
      <c r="A2462" s="1" t="s">
        <v>1129</v>
      </c>
      <c r="B2462" s="2">
        <v>0.11254764</v>
      </c>
      <c r="C2462" s="2">
        <v>-1.0581508</v>
      </c>
      <c r="D2462" s="2">
        <v>-1.162132</v>
      </c>
      <c r="E2462" s="2">
        <v>0.23196824</v>
      </c>
      <c r="F2462" s="2">
        <v>-0.8474711</v>
      </c>
      <c r="G2462" s="2">
        <v>-1.6434862</v>
      </c>
      <c r="H2462" s="2">
        <v>1.7069784</v>
      </c>
      <c r="I2462" s="2">
        <v>-1.1110348</v>
      </c>
      <c r="J2462" s="2">
        <v>-0.2294253</v>
      </c>
      <c r="K2462" s="2">
        <v>-1.5067458</v>
      </c>
      <c r="L2462" s="2">
        <v>0.35980239</v>
      </c>
      <c r="M2462" s="2">
        <v>-0.0688462</v>
      </c>
      <c r="N2462" s="2">
        <v>-7.4470097</v>
      </c>
      <c r="O2462" s="2">
        <v>-0.9210628</v>
      </c>
      <c r="P2462" s="2">
        <v>0.0</v>
      </c>
      <c r="Q2462" s="2">
        <v>0.0</v>
      </c>
      <c r="R2462" s="8">
        <v>0.0</v>
      </c>
      <c r="S2462" s="8">
        <v>0.0</v>
      </c>
      <c r="T2462" s="8">
        <v>0.0</v>
      </c>
      <c r="U2462" s="8">
        <v>0.0</v>
      </c>
    </row>
    <row r="2463">
      <c r="A2463" s="1" t="s">
        <v>1130</v>
      </c>
      <c r="B2463" s="2">
        <v>0.11254764</v>
      </c>
      <c r="C2463" s="2">
        <v>-1.4583728</v>
      </c>
      <c r="D2463" s="2">
        <v>-1.7638176</v>
      </c>
      <c r="E2463" s="2">
        <v>-0.6605383</v>
      </c>
      <c r="F2463" s="2">
        <v>-0.2836304</v>
      </c>
      <c r="G2463" s="2">
        <v>-1.3140316</v>
      </c>
      <c r="H2463" s="2">
        <v>1.92282439</v>
      </c>
      <c r="I2463" s="2">
        <v>-2.3705234</v>
      </c>
      <c r="J2463" s="2">
        <v>-1.821132</v>
      </c>
      <c r="K2463" s="2">
        <v>-2.0541609</v>
      </c>
      <c r="L2463" s="2">
        <v>2.04115712</v>
      </c>
      <c r="M2463" s="2">
        <v>0.06950503</v>
      </c>
      <c r="N2463" s="2">
        <v>-11.407484</v>
      </c>
      <c r="O2463" s="2">
        <v>-0.7604392</v>
      </c>
      <c r="P2463" s="2">
        <v>0.0</v>
      </c>
      <c r="Q2463" s="2">
        <v>0.0</v>
      </c>
      <c r="R2463" s="8">
        <v>0.0</v>
      </c>
      <c r="S2463" s="8">
        <v>0.0</v>
      </c>
      <c r="T2463" s="8">
        <v>0.0</v>
      </c>
      <c r="U2463" s="8">
        <v>0.0</v>
      </c>
    </row>
    <row r="2464">
      <c r="A2464" s="1" t="s">
        <v>1131</v>
      </c>
      <c r="B2464" s="2">
        <v>0.0854989</v>
      </c>
      <c r="C2464" s="2">
        <v>-0.3095341</v>
      </c>
      <c r="D2464" s="2">
        <v>0.30491913</v>
      </c>
      <c r="E2464" s="2">
        <v>0.01640522</v>
      </c>
      <c r="F2464" s="2">
        <v>1.64339147</v>
      </c>
      <c r="G2464" s="2">
        <v>1.09757614</v>
      </c>
      <c r="H2464" s="2">
        <v>-0.6038434</v>
      </c>
      <c r="I2464" s="2">
        <v>-0.7675379</v>
      </c>
      <c r="J2464" s="2">
        <v>1.15970055</v>
      </c>
      <c r="K2464" s="2">
        <v>0.68291474</v>
      </c>
      <c r="L2464" s="2">
        <v>0.1890113</v>
      </c>
      <c r="M2464" s="2">
        <v>0.49207179</v>
      </c>
      <c r="N2464" s="2">
        <v>3.95135587</v>
      </c>
      <c r="O2464" s="2">
        <v>0.78678106</v>
      </c>
      <c r="P2464" s="2">
        <v>0.0</v>
      </c>
      <c r="Q2464" s="2">
        <v>0.0</v>
      </c>
      <c r="R2464" s="8">
        <v>0.0</v>
      </c>
      <c r="S2464" s="8">
        <v>0.0</v>
      </c>
      <c r="T2464" s="8">
        <v>0.0</v>
      </c>
      <c r="U2464" s="8">
        <v>0.0</v>
      </c>
    </row>
    <row r="2465">
      <c r="A2465" s="1" t="s">
        <v>1132</v>
      </c>
      <c r="B2465" s="2">
        <v>0.07422859</v>
      </c>
      <c r="C2465" s="2">
        <v>0.10220504</v>
      </c>
      <c r="D2465" s="2">
        <v>-0.183508</v>
      </c>
      <c r="E2465" s="2">
        <v>0.06935052</v>
      </c>
      <c r="F2465" s="2">
        <v>-1.347908</v>
      </c>
      <c r="G2465" s="2">
        <v>0.38156145</v>
      </c>
      <c r="H2465" s="2">
        <v>-0.2864228</v>
      </c>
      <c r="I2465" s="2">
        <v>0.03395487</v>
      </c>
      <c r="J2465" s="2">
        <v>-0.4464762</v>
      </c>
      <c r="K2465" s="2">
        <v>0.54011079</v>
      </c>
      <c r="L2465" s="2">
        <v>-2.3291723</v>
      </c>
      <c r="M2465" s="2">
        <v>-0.8776105</v>
      </c>
      <c r="N2465" s="2">
        <v>-4.2885146</v>
      </c>
      <c r="O2465" s="2">
        <v>-1.2259801</v>
      </c>
      <c r="P2465" s="2">
        <v>0.0</v>
      </c>
      <c r="Q2465" s="2">
        <v>0.0</v>
      </c>
      <c r="R2465" s="8">
        <v>0.0</v>
      </c>
      <c r="S2465" s="8">
        <v>0.0</v>
      </c>
      <c r="T2465" s="8">
        <v>0.0</v>
      </c>
      <c r="U2465" s="8">
        <v>0.0</v>
      </c>
    </row>
    <row r="2466">
      <c r="A2466" s="1" t="s">
        <v>1133</v>
      </c>
      <c r="B2466" s="2">
        <v>0.04492578</v>
      </c>
      <c r="C2466" s="2">
        <v>0.44196183</v>
      </c>
      <c r="D2466" s="2">
        <v>-0.6825531</v>
      </c>
      <c r="E2466" s="2">
        <v>-1.1105734</v>
      </c>
      <c r="F2466" s="2">
        <v>-1.9796813</v>
      </c>
      <c r="G2466" s="2">
        <v>-1.7972317</v>
      </c>
      <c r="H2466" s="2">
        <v>1.33877053</v>
      </c>
      <c r="I2466" s="2">
        <v>-0.9965358</v>
      </c>
      <c r="J2466" s="2">
        <v>-2.7327459</v>
      </c>
      <c r="K2466" s="2">
        <v>-0.9474303</v>
      </c>
      <c r="L2466" s="2">
        <v>0.18398194</v>
      </c>
      <c r="M2466" s="2">
        <v>0.03763723</v>
      </c>
      <c r="N2466" s="2">
        <v>-8.6819235</v>
      </c>
      <c r="O2466" s="2">
        <v>-1.1887189</v>
      </c>
      <c r="P2466" s="2">
        <v>0.0</v>
      </c>
      <c r="Q2466" s="2">
        <v>0.0</v>
      </c>
      <c r="R2466" s="8">
        <v>0.0</v>
      </c>
      <c r="S2466" s="8">
        <v>0.0</v>
      </c>
      <c r="T2466" s="8">
        <v>0.0</v>
      </c>
      <c r="U2466" s="8">
        <v>0.0</v>
      </c>
    </row>
    <row r="2467">
      <c r="A2467" s="1" t="s">
        <v>1134</v>
      </c>
      <c r="B2467" s="2">
        <v>0.04267172</v>
      </c>
      <c r="C2467" s="2">
        <v>0.09356715</v>
      </c>
      <c r="D2467" s="2">
        <v>-0.6524689</v>
      </c>
      <c r="E2467" s="2">
        <v>0.924039</v>
      </c>
      <c r="F2467" s="2">
        <v>1.20862273</v>
      </c>
      <c r="G2467" s="2">
        <v>1.19421616</v>
      </c>
      <c r="H2467" s="2">
        <v>-1.1498068</v>
      </c>
      <c r="I2467" s="2">
        <v>0.37745176</v>
      </c>
      <c r="J2467" s="2">
        <v>0.69665859</v>
      </c>
      <c r="K2467" s="2">
        <v>0.94472198</v>
      </c>
      <c r="L2467" s="2">
        <v>0.33849361</v>
      </c>
      <c r="M2467" s="2">
        <v>1.3654621</v>
      </c>
      <c r="N2467" s="2">
        <v>5.91909279</v>
      </c>
      <c r="O2467" s="2">
        <v>1.37105373</v>
      </c>
      <c r="P2467" s="2">
        <v>0.0</v>
      </c>
      <c r="Q2467" s="2">
        <v>0.0</v>
      </c>
      <c r="R2467" s="8">
        <v>0.0</v>
      </c>
      <c r="S2467" s="8">
        <v>0.0</v>
      </c>
      <c r="T2467" s="8">
        <v>0.0</v>
      </c>
      <c r="U2467" s="8">
        <v>0.0</v>
      </c>
    </row>
    <row r="2468">
      <c r="A2468" s="1" t="s">
        <v>1135</v>
      </c>
      <c r="B2468" s="2">
        <v>0.03590954</v>
      </c>
      <c r="C2468" s="2">
        <v>-0.0014496</v>
      </c>
      <c r="D2468" s="2">
        <v>1.55076228</v>
      </c>
      <c r="E2468" s="2">
        <v>-1.3639545</v>
      </c>
      <c r="F2468" s="2">
        <v>-0.2994813</v>
      </c>
      <c r="G2468" s="2">
        <v>-0.1148168</v>
      </c>
      <c r="H2468" s="2">
        <v>0.29763104</v>
      </c>
      <c r="I2468" s="2">
        <v>-2.1415255</v>
      </c>
      <c r="J2468" s="2">
        <v>-1.9803027</v>
      </c>
      <c r="K2468" s="2">
        <v>-0.6618224</v>
      </c>
      <c r="L2468" s="2">
        <v>0.93754129</v>
      </c>
      <c r="M2468" s="2">
        <v>-0.9289876</v>
      </c>
      <c r="N2468" s="2">
        <v>-5.6635468</v>
      </c>
      <c r="O2468" s="2">
        <v>-0.8506226</v>
      </c>
      <c r="P2468" s="2">
        <v>0.0</v>
      </c>
      <c r="Q2468" s="2">
        <v>0.0</v>
      </c>
      <c r="R2468" s="8">
        <v>0.0</v>
      </c>
      <c r="S2468" s="8">
        <v>0.0</v>
      </c>
      <c r="T2468" s="8">
        <v>0.0</v>
      </c>
      <c r="U2468" s="8">
        <v>0.0</v>
      </c>
    </row>
    <row r="2469">
      <c r="A2469" s="1" t="s">
        <v>1136</v>
      </c>
      <c r="B2469" s="2">
        <v>0.00209861</v>
      </c>
      <c r="C2469" s="2">
        <v>0.65790894</v>
      </c>
      <c r="D2469" s="2">
        <v>1.09595874</v>
      </c>
      <c r="E2469" s="2">
        <v>0.67443971</v>
      </c>
      <c r="F2469" s="2">
        <v>1.2380602</v>
      </c>
      <c r="G2469" s="2">
        <v>1.26889254</v>
      </c>
      <c r="H2469" s="2">
        <v>-1.4672274</v>
      </c>
      <c r="I2469" s="2">
        <v>1.29344349</v>
      </c>
      <c r="J2469" s="2">
        <v>1.75297305</v>
      </c>
      <c r="K2469" s="2">
        <v>1.94434962</v>
      </c>
      <c r="L2469" s="2">
        <v>0.25777539</v>
      </c>
      <c r="M2469" s="2">
        <v>2.45763403</v>
      </c>
      <c r="N2469" s="2">
        <v>13.3686114</v>
      </c>
      <c r="O2469" s="2">
        <v>2.10361075</v>
      </c>
      <c r="P2469" s="2">
        <v>0.0</v>
      </c>
      <c r="Q2469" s="2">
        <v>0.0</v>
      </c>
      <c r="R2469" s="8">
        <v>0.0</v>
      </c>
      <c r="S2469" s="8">
        <v>0.0</v>
      </c>
      <c r="T2469" s="8">
        <v>0.0</v>
      </c>
      <c r="U2469" s="8">
        <v>0.0</v>
      </c>
    </row>
    <row r="2470">
      <c r="A2470" s="1" t="s">
        <v>1137</v>
      </c>
      <c r="B2470" s="2">
        <v>-0.0091717</v>
      </c>
      <c r="C2470" s="2">
        <v>-0.8566001</v>
      </c>
      <c r="D2470" s="2">
        <v>-0.5427497</v>
      </c>
      <c r="E2470" s="2">
        <v>0.23196824</v>
      </c>
      <c r="F2470" s="2">
        <v>1.38298311</v>
      </c>
      <c r="G2470" s="2">
        <v>-0.6331587</v>
      </c>
      <c r="H2470" s="2">
        <v>-0.5276625</v>
      </c>
      <c r="I2470" s="2">
        <v>0.72094866</v>
      </c>
      <c r="J2470" s="2">
        <v>0.94264963</v>
      </c>
      <c r="K2470" s="2">
        <v>0.23070224</v>
      </c>
      <c r="L2470" s="2">
        <v>-0.4732818</v>
      </c>
      <c r="M2470" s="2">
        <v>-0.683377</v>
      </c>
      <c r="N2470" s="2">
        <v>-1.4586252</v>
      </c>
      <c r="O2470" s="2">
        <v>0.29717781</v>
      </c>
      <c r="P2470" s="2">
        <v>0.0</v>
      </c>
      <c r="Q2470" s="2">
        <v>0.0</v>
      </c>
      <c r="R2470" s="8">
        <v>0.0</v>
      </c>
      <c r="S2470" s="8">
        <v>0.0</v>
      </c>
      <c r="T2470" s="8">
        <v>0.0</v>
      </c>
      <c r="U2470" s="8">
        <v>0.0</v>
      </c>
    </row>
    <row r="2471">
      <c r="A2471" s="1" t="s">
        <v>1138</v>
      </c>
      <c r="B2471" s="2">
        <v>-0.0362204</v>
      </c>
      <c r="C2471" s="2">
        <v>0.1252394</v>
      </c>
      <c r="D2471" s="2">
        <v>-0.6400812</v>
      </c>
      <c r="E2471" s="2">
        <v>2.5577798</v>
      </c>
      <c r="F2471" s="2">
        <v>-2.2061234</v>
      </c>
      <c r="G2471" s="2">
        <v>-0.3827732</v>
      </c>
      <c r="H2471" s="2">
        <v>0.61505162</v>
      </c>
      <c r="I2471" s="2">
        <v>0.03395487</v>
      </c>
      <c r="J2471" s="2">
        <v>-0.7358774</v>
      </c>
      <c r="K2471" s="2">
        <v>-0.6975234</v>
      </c>
      <c r="L2471" s="2">
        <v>-1.0078578</v>
      </c>
      <c r="M2471" s="2">
        <v>-0.4492522</v>
      </c>
      <c r="N2471" s="2">
        <v>-2.9411434</v>
      </c>
      <c r="O2471" s="2">
        <v>-1.0059871</v>
      </c>
      <c r="P2471" s="2">
        <v>0.0</v>
      </c>
      <c r="Q2471" s="2">
        <v>0.0</v>
      </c>
      <c r="R2471" s="8">
        <v>0.0</v>
      </c>
      <c r="S2471" s="8">
        <v>0.0</v>
      </c>
      <c r="T2471" s="8">
        <v>0.0</v>
      </c>
      <c r="U2471" s="8">
        <v>0.0</v>
      </c>
    </row>
    <row r="2472">
      <c r="A2472" s="1" t="s">
        <v>1139</v>
      </c>
      <c r="B2472" s="2">
        <v>-0.0362204</v>
      </c>
      <c r="C2472" s="2">
        <v>1.2971124</v>
      </c>
      <c r="D2472" s="2">
        <v>0.11379547</v>
      </c>
      <c r="E2472" s="2">
        <v>0.96942069</v>
      </c>
      <c r="F2472" s="2">
        <v>0.14208067</v>
      </c>
      <c r="G2472" s="2">
        <v>0.73737243</v>
      </c>
      <c r="H2472" s="2">
        <v>-0.0705768</v>
      </c>
      <c r="I2472" s="2">
        <v>-0.53854</v>
      </c>
      <c r="J2472" s="2">
        <v>0.81241908</v>
      </c>
      <c r="K2472" s="2">
        <v>-0.1263076</v>
      </c>
      <c r="L2472" s="2">
        <v>2.13556591</v>
      </c>
      <c r="M2472" s="2">
        <v>0.9190392</v>
      </c>
      <c r="N2472" s="2">
        <v>9.35559532</v>
      </c>
      <c r="O2472" s="2">
        <v>1.12625901</v>
      </c>
      <c r="P2472" s="2">
        <v>0.0</v>
      </c>
      <c r="Q2472" s="2">
        <v>0.0</v>
      </c>
      <c r="R2472" s="8">
        <v>0.0</v>
      </c>
      <c r="S2472" s="8">
        <v>0.0</v>
      </c>
      <c r="T2472" s="8">
        <v>0.0</v>
      </c>
      <c r="U2472" s="8">
        <v>0.0</v>
      </c>
    </row>
    <row r="2473">
      <c r="A2473" s="1" t="s">
        <v>1140</v>
      </c>
      <c r="B2473" s="2">
        <v>-0.0407286</v>
      </c>
      <c r="C2473" s="2">
        <v>-1.5821824</v>
      </c>
      <c r="D2473" s="2">
        <v>0.11025614</v>
      </c>
      <c r="E2473" s="2">
        <v>0.90512996</v>
      </c>
      <c r="F2473" s="2">
        <v>1.31052166</v>
      </c>
      <c r="G2473" s="2">
        <v>1.09757614</v>
      </c>
      <c r="H2473" s="2">
        <v>-0.3879974</v>
      </c>
      <c r="I2473" s="2">
        <v>-0.53854</v>
      </c>
      <c r="J2473" s="2">
        <v>1.02947</v>
      </c>
      <c r="K2473" s="2">
        <v>-0.1501083</v>
      </c>
      <c r="L2473" s="2">
        <v>-1.7507032</v>
      </c>
      <c r="M2473" s="2">
        <v>0.39792539</v>
      </c>
      <c r="N2473" s="2">
        <v>-2.2490105</v>
      </c>
      <c r="O2473" s="2">
        <v>-0.2141874</v>
      </c>
      <c r="P2473" s="2">
        <v>0.0</v>
      </c>
      <c r="Q2473" s="2">
        <v>0.0</v>
      </c>
      <c r="R2473" s="8">
        <v>0.0</v>
      </c>
      <c r="S2473" s="8">
        <v>0.0</v>
      </c>
      <c r="T2473" s="8">
        <v>0.0</v>
      </c>
      <c r="U2473" s="8">
        <v>0.0</v>
      </c>
    </row>
    <row r="2474">
      <c r="A2474" s="1" t="s">
        <v>1141</v>
      </c>
      <c r="B2474" s="2">
        <v>-0.0587611</v>
      </c>
      <c r="C2474" s="2">
        <v>0.57440939</v>
      </c>
      <c r="D2474" s="2">
        <v>0.55798102</v>
      </c>
      <c r="E2474" s="2">
        <v>0.33785885</v>
      </c>
      <c r="F2474" s="2">
        <v>-0.3810005</v>
      </c>
      <c r="G2474" s="2">
        <v>0.50895057</v>
      </c>
      <c r="H2474" s="2">
        <v>-0.5403593</v>
      </c>
      <c r="I2474" s="2">
        <v>-0.0805441</v>
      </c>
      <c r="J2474" s="2">
        <v>-0.0847247</v>
      </c>
      <c r="K2474" s="2">
        <v>0.4211075</v>
      </c>
      <c r="L2474" s="2">
        <v>0.47518718</v>
      </c>
      <c r="M2474" s="2">
        <v>0.77130097</v>
      </c>
      <c r="N2474" s="2">
        <v>3.60786231</v>
      </c>
      <c r="O2474" s="2">
        <v>0.40743445</v>
      </c>
      <c r="P2474" s="2">
        <v>0.0</v>
      </c>
      <c r="Q2474" s="2">
        <v>0.0</v>
      </c>
      <c r="R2474" s="8">
        <v>0.0</v>
      </c>
      <c r="S2474" s="8">
        <v>0.0</v>
      </c>
      <c r="T2474" s="8">
        <v>0.0</v>
      </c>
      <c r="U2474" s="8">
        <v>0.0</v>
      </c>
    </row>
    <row r="2475">
      <c r="A2475" s="1" t="s">
        <v>1142</v>
      </c>
      <c r="B2475" s="2">
        <v>-0.0632692</v>
      </c>
      <c r="C2475" s="2">
        <v>0.16267023</v>
      </c>
      <c r="D2475" s="2">
        <v>1.05348682</v>
      </c>
      <c r="E2475" s="2">
        <v>0.3113862</v>
      </c>
      <c r="F2475" s="2">
        <v>0.98670952</v>
      </c>
      <c r="G2475" s="2">
        <v>1.30842709</v>
      </c>
      <c r="H2475" s="2">
        <v>-1.1878972</v>
      </c>
      <c r="I2475" s="2">
        <v>1.29344349</v>
      </c>
      <c r="J2475" s="2">
        <v>0.03103579</v>
      </c>
      <c r="K2475" s="2">
        <v>1.09942626</v>
      </c>
      <c r="L2475" s="2">
        <v>-0.181525</v>
      </c>
      <c r="M2475" s="2">
        <v>-0.0268328</v>
      </c>
      <c r="N2475" s="2">
        <v>5.12791947</v>
      </c>
      <c r="O2475" s="2">
        <v>0.89137574</v>
      </c>
      <c r="P2475" s="2">
        <v>0.0</v>
      </c>
      <c r="Q2475" s="2">
        <v>0.0</v>
      </c>
      <c r="R2475" s="8">
        <v>0.0</v>
      </c>
      <c r="S2475" s="8">
        <v>0.0</v>
      </c>
      <c r="T2475" s="8">
        <v>0.0</v>
      </c>
      <c r="U2475" s="8">
        <v>0.0</v>
      </c>
    </row>
    <row r="2476">
      <c r="A2476" s="1" t="s">
        <v>1143</v>
      </c>
      <c r="B2476" s="2">
        <v>-0.1173667</v>
      </c>
      <c r="C2476" s="2">
        <v>-0.3037755</v>
      </c>
      <c r="D2476" s="2">
        <v>-0.2489856</v>
      </c>
      <c r="E2476" s="2">
        <v>0.1601139</v>
      </c>
      <c r="F2476" s="2">
        <v>0.48627259</v>
      </c>
      <c r="G2476" s="2">
        <v>0.41231055</v>
      </c>
      <c r="H2476" s="2">
        <v>-0.1975451</v>
      </c>
      <c r="I2476" s="2">
        <v>0.2629528</v>
      </c>
      <c r="J2476" s="2">
        <v>0.78347896</v>
      </c>
      <c r="K2476" s="2">
        <v>0.52821046</v>
      </c>
      <c r="L2476" s="2">
        <v>0.82502064</v>
      </c>
      <c r="M2476" s="2">
        <v>0.03091106</v>
      </c>
      <c r="N2476" s="2">
        <v>2.40578656</v>
      </c>
      <c r="O2476" s="2">
        <v>0.55853478</v>
      </c>
      <c r="P2476" s="2">
        <v>0.0</v>
      </c>
      <c r="Q2476" s="2">
        <v>0.0</v>
      </c>
      <c r="R2476" s="8">
        <v>0.0</v>
      </c>
      <c r="S2476" s="8">
        <v>0.0</v>
      </c>
      <c r="T2476" s="8">
        <v>0.0</v>
      </c>
      <c r="U2476" s="8">
        <v>0.0</v>
      </c>
    </row>
    <row r="2477">
      <c r="A2477" s="1" t="s">
        <v>1144</v>
      </c>
      <c r="B2477" s="2">
        <v>-0.1353992</v>
      </c>
      <c r="C2477" s="2">
        <v>-0.2778619</v>
      </c>
      <c r="D2477" s="2">
        <v>-0.0614012</v>
      </c>
      <c r="E2477" s="2">
        <v>1.32112878</v>
      </c>
      <c r="F2477" s="2">
        <v>-0.5961204</v>
      </c>
      <c r="G2477" s="2">
        <v>-0.3432387</v>
      </c>
      <c r="H2477" s="2">
        <v>-0.05788</v>
      </c>
      <c r="I2477" s="2">
        <v>0.14845383</v>
      </c>
      <c r="J2477" s="2">
        <v>0.55195798</v>
      </c>
      <c r="K2477" s="2">
        <v>-0.031105</v>
      </c>
      <c r="L2477" s="2">
        <v>-0.2103341</v>
      </c>
      <c r="M2477" s="2">
        <v>0.08696116</v>
      </c>
      <c r="N2477" s="2">
        <v>0.11541655</v>
      </c>
      <c r="O2477" s="2">
        <v>-0.1286305</v>
      </c>
      <c r="P2477" s="2">
        <v>0.0</v>
      </c>
      <c r="Q2477" s="2">
        <v>0.0</v>
      </c>
      <c r="R2477" s="8">
        <v>0.0</v>
      </c>
      <c r="S2477" s="8">
        <v>0.0</v>
      </c>
      <c r="T2477" s="8">
        <v>0.0</v>
      </c>
      <c r="U2477" s="8">
        <v>0.0</v>
      </c>
    </row>
    <row r="2478">
      <c r="A2478" s="1" t="s">
        <v>1145</v>
      </c>
      <c r="B2478" s="2">
        <v>-0.1399073</v>
      </c>
      <c r="C2478" s="2">
        <v>-1.4785278</v>
      </c>
      <c r="D2478" s="2">
        <v>-1.1639016</v>
      </c>
      <c r="E2478" s="2">
        <v>-0.0705764</v>
      </c>
      <c r="F2478" s="2">
        <v>-1.6196385</v>
      </c>
      <c r="G2478" s="2">
        <v>0.01696502</v>
      </c>
      <c r="H2478" s="2">
        <v>0.2722374</v>
      </c>
      <c r="I2478" s="2">
        <v>0.03395487</v>
      </c>
      <c r="J2478" s="2">
        <v>-0.7503475</v>
      </c>
      <c r="K2478" s="2">
        <v>-0.3881149</v>
      </c>
      <c r="L2478" s="2">
        <v>-0.7041633</v>
      </c>
      <c r="M2478" s="2">
        <v>-0.9281318</v>
      </c>
      <c r="N2478" s="2">
        <v>-10.252381</v>
      </c>
      <c r="O2478" s="2">
        <v>-1.4261176</v>
      </c>
      <c r="P2478" s="2">
        <v>0.0</v>
      </c>
      <c r="Q2478" s="2">
        <v>0.0</v>
      </c>
      <c r="R2478" s="8">
        <v>0.0</v>
      </c>
      <c r="S2478" s="8">
        <v>0.0</v>
      </c>
      <c r="T2478" s="8">
        <v>0.0</v>
      </c>
      <c r="U2478" s="8">
        <v>0.0</v>
      </c>
    </row>
    <row r="2479">
      <c r="A2479" s="1" t="s">
        <v>1146</v>
      </c>
      <c r="B2479" s="2">
        <v>-0.1421614</v>
      </c>
      <c r="C2479" s="2">
        <v>-0.2058795</v>
      </c>
      <c r="D2479" s="2">
        <v>0.44295289</v>
      </c>
      <c r="E2479" s="2">
        <v>-0.4676661</v>
      </c>
      <c r="F2479" s="2">
        <v>-0.1817315</v>
      </c>
      <c r="G2479" s="2">
        <v>0.27613598</v>
      </c>
      <c r="H2479" s="2">
        <v>0.83089761</v>
      </c>
      <c r="I2479" s="2">
        <v>-1.1110348</v>
      </c>
      <c r="J2479" s="2">
        <v>-0.5767068</v>
      </c>
      <c r="K2479" s="2">
        <v>-0.2691116</v>
      </c>
      <c r="L2479" s="2">
        <v>0.43032141</v>
      </c>
      <c r="M2479" s="2">
        <v>-0.2502418</v>
      </c>
      <c r="N2479" s="2">
        <v>-1.9243379</v>
      </c>
      <c r="O2479" s="2">
        <v>-0.4391369</v>
      </c>
      <c r="P2479" s="2">
        <v>0.0</v>
      </c>
      <c r="Q2479" s="2">
        <v>0.0</v>
      </c>
      <c r="R2479" s="8">
        <v>0.0</v>
      </c>
      <c r="S2479" s="8">
        <v>0.0</v>
      </c>
      <c r="T2479" s="8">
        <v>0.0</v>
      </c>
      <c r="U2479" s="8">
        <v>0.0</v>
      </c>
    </row>
    <row r="2480">
      <c r="A2480" s="1" t="s">
        <v>1147</v>
      </c>
      <c r="B2480" s="2">
        <v>-0.1511776</v>
      </c>
      <c r="C2480" s="2">
        <v>1.36333618</v>
      </c>
      <c r="D2480" s="2">
        <v>2.06750404</v>
      </c>
      <c r="E2480" s="2">
        <v>0.34920427</v>
      </c>
      <c r="F2480" s="2">
        <v>-0.0141643</v>
      </c>
      <c r="G2480" s="2">
        <v>0.60998332</v>
      </c>
      <c r="H2480" s="2">
        <v>0.72932303</v>
      </c>
      <c r="I2480" s="2">
        <v>-1.5690307</v>
      </c>
      <c r="J2480" s="2">
        <v>0.7690089</v>
      </c>
      <c r="K2480" s="2">
        <v>-0.4357162</v>
      </c>
      <c r="L2480" s="2">
        <v>0.81101623</v>
      </c>
      <c r="M2480" s="2">
        <v>0.09397381</v>
      </c>
      <c r="N2480" s="2">
        <v>7.73443779</v>
      </c>
      <c r="O2480" s="2">
        <v>0.06159733</v>
      </c>
      <c r="P2480" s="2">
        <v>0.0</v>
      </c>
      <c r="Q2480" s="2">
        <v>0.0</v>
      </c>
      <c r="R2480" s="8">
        <v>0.0</v>
      </c>
      <c r="S2480" s="8">
        <v>0.0</v>
      </c>
      <c r="T2480" s="8">
        <v>0.0</v>
      </c>
      <c r="U2480" s="8">
        <v>0.0</v>
      </c>
    </row>
    <row r="2481">
      <c r="A2481" s="1" t="s">
        <v>1148</v>
      </c>
      <c r="B2481" s="2">
        <v>-0.1534317</v>
      </c>
      <c r="C2481" s="2">
        <v>0.63487458</v>
      </c>
      <c r="D2481" s="2">
        <v>0.25182923</v>
      </c>
      <c r="E2481" s="2">
        <v>-0.0214129</v>
      </c>
      <c r="F2481" s="2">
        <v>0.32776316</v>
      </c>
      <c r="G2481" s="2">
        <v>0.80326335</v>
      </c>
      <c r="H2481" s="2">
        <v>-0.1467578</v>
      </c>
      <c r="I2481" s="2">
        <v>0.49195073</v>
      </c>
      <c r="J2481" s="2">
        <v>-0.3596559</v>
      </c>
      <c r="K2481" s="2">
        <v>-0.4238159</v>
      </c>
      <c r="L2481" s="2">
        <v>-0.2103341</v>
      </c>
      <c r="M2481" s="2">
        <v>0.04177421</v>
      </c>
      <c r="N2481" s="2">
        <v>2.32596843</v>
      </c>
      <c r="O2481" s="2">
        <v>0.11093497</v>
      </c>
      <c r="P2481" s="2">
        <v>0.0</v>
      </c>
      <c r="Q2481" s="2">
        <v>0.0</v>
      </c>
      <c r="R2481" s="8">
        <v>0.0</v>
      </c>
      <c r="S2481" s="8">
        <v>0.0</v>
      </c>
      <c r="T2481" s="8">
        <v>0.0</v>
      </c>
      <c r="U2481" s="8">
        <v>0.0</v>
      </c>
    </row>
    <row r="2482">
      <c r="A2482" s="1" t="s">
        <v>1149</v>
      </c>
      <c r="B2482" s="2">
        <v>-0.1827345</v>
      </c>
      <c r="C2482" s="2">
        <v>-0.0791905</v>
      </c>
      <c r="D2482" s="2">
        <v>2.07281303</v>
      </c>
      <c r="E2482" s="2">
        <v>-0.1310853</v>
      </c>
      <c r="F2482" s="2">
        <v>-0.2247554</v>
      </c>
      <c r="G2482" s="2">
        <v>-0.0225695</v>
      </c>
      <c r="H2482" s="2">
        <v>0.09448188</v>
      </c>
      <c r="I2482" s="2">
        <v>-0.424041</v>
      </c>
      <c r="J2482" s="2">
        <v>0.68218853</v>
      </c>
      <c r="K2482" s="2">
        <v>-0.0430053</v>
      </c>
      <c r="L2482" s="2">
        <v>-0.9439502</v>
      </c>
      <c r="M2482" s="2">
        <v>-1.0109795</v>
      </c>
      <c r="N2482" s="2">
        <v>-0.0301146</v>
      </c>
      <c r="O2482" s="2">
        <v>-0.8054476</v>
      </c>
      <c r="P2482" s="2">
        <v>0.0</v>
      </c>
      <c r="Q2482" s="2">
        <v>0.0</v>
      </c>
      <c r="R2482" s="8">
        <v>0.0</v>
      </c>
      <c r="S2482" s="8">
        <v>0.0</v>
      </c>
      <c r="T2482" s="8">
        <v>0.0</v>
      </c>
      <c r="U2482" s="8">
        <v>0.0</v>
      </c>
    </row>
    <row r="2483">
      <c r="A2483" s="1" t="s">
        <v>1150</v>
      </c>
      <c r="B2483" s="2">
        <v>-0.1872426</v>
      </c>
      <c r="C2483" s="2">
        <v>-0.1569315</v>
      </c>
      <c r="D2483" s="2">
        <v>-0.3533957</v>
      </c>
      <c r="E2483" s="2">
        <v>1.45349204</v>
      </c>
      <c r="F2483" s="2">
        <v>-0.10927</v>
      </c>
      <c r="G2483" s="2">
        <v>-0.2597769</v>
      </c>
      <c r="H2483" s="2">
        <v>0.13257234</v>
      </c>
      <c r="I2483" s="2">
        <v>0.49195073</v>
      </c>
      <c r="J2483" s="2">
        <v>-0.9529284</v>
      </c>
      <c r="K2483" s="2">
        <v>0.04029698</v>
      </c>
      <c r="L2483" s="2">
        <v>0.58353824</v>
      </c>
      <c r="M2483" s="2">
        <v>-0.090906</v>
      </c>
      <c r="N2483" s="2">
        <v>-0.1989278</v>
      </c>
      <c r="O2483" s="2">
        <v>0.35508532</v>
      </c>
      <c r="P2483" s="2">
        <v>0.0</v>
      </c>
      <c r="Q2483" s="2">
        <v>0.0</v>
      </c>
      <c r="R2483" s="8">
        <v>0.0</v>
      </c>
      <c r="S2483" s="8">
        <v>0.0</v>
      </c>
      <c r="T2483" s="8">
        <v>0.0</v>
      </c>
      <c r="U2483" s="8">
        <v>0.0</v>
      </c>
    </row>
    <row r="2484">
      <c r="A2484" s="1" t="s">
        <v>1151</v>
      </c>
      <c r="B2484" s="2">
        <v>-0.2210535</v>
      </c>
      <c r="C2484" s="2">
        <v>-2.0313524</v>
      </c>
      <c r="D2484" s="2">
        <v>-0.6630868</v>
      </c>
      <c r="E2484" s="2">
        <v>-0.2029396</v>
      </c>
      <c r="F2484" s="2">
        <v>-1.3614945</v>
      </c>
      <c r="G2484" s="2">
        <v>-0.0489259</v>
      </c>
      <c r="H2484" s="2">
        <v>1.30068006</v>
      </c>
      <c r="I2484" s="2">
        <v>-1.1110348</v>
      </c>
      <c r="J2484" s="2">
        <v>-0.0268445</v>
      </c>
      <c r="K2484" s="2">
        <v>-1.042633</v>
      </c>
      <c r="L2484" s="2">
        <v>0.24245803</v>
      </c>
      <c r="M2484" s="2">
        <v>-0.9914975</v>
      </c>
      <c r="N2484" s="2">
        <v>-10.233852</v>
      </c>
      <c r="O2484" s="2">
        <v>-1.5890719</v>
      </c>
      <c r="P2484" s="2">
        <v>0.0</v>
      </c>
      <c r="Q2484" s="2">
        <v>0.0</v>
      </c>
      <c r="R2484" s="8">
        <v>0.0</v>
      </c>
      <c r="S2484" s="8">
        <v>0.0</v>
      </c>
      <c r="T2484" s="8">
        <v>0.0</v>
      </c>
      <c r="U2484" s="8">
        <v>0.0</v>
      </c>
    </row>
    <row r="2485">
      <c r="A2485" s="1" t="s">
        <v>1152</v>
      </c>
      <c r="B2485" s="2">
        <v>-0.2233076</v>
      </c>
      <c r="C2485" s="2">
        <v>-0.4909297</v>
      </c>
      <c r="D2485" s="2">
        <v>1.48351506</v>
      </c>
      <c r="E2485" s="2">
        <v>0.50047657</v>
      </c>
      <c r="F2485" s="2">
        <v>0.26888822</v>
      </c>
      <c r="G2485" s="2">
        <v>-0.2290278</v>
      </c>
      <c r="H2485" s="2">
        <v>-0.05788</v>
      </c>
      <c r="I2485" s="2">
        <v>-0.424041</v>
      </c>
      <c r="J2485" s="2">
        <v>-1.3002098</v>
      </c>
      <c r="K2485" s="2">
        <v>-0.138208</v>
      </c>
      <c r="L2485" s="2">
        <v>-0.1172418</v>
      </c>
      <c r="M2485" s="2">
        <v>0.66997313</v>
      </c>
      <c r="N2485" s="2">
        <v>-1.6899569</v>
      </c>
      <c r="O2485" s="2">
        <v>0.03872949</v>
      </c>
      <c r="P2485" s="2">
        <v>0.0</v>
      </c>
      <c r="Q2485" s="2">
        <v>0.0</v>
      </c>
      <c r="R2485" s="8">
        <v>0.0</v>
      </c>
      <c r="S2485" s="8">
        <v>0.0</v>
      </c>
      <c r="T2485" s="8">
        <v>0.0</v>
      </c>
      <c r="U2485" s="8">
        <v>0.0</v>
      </c>
    </row>
    <row r="2486">
      <c r="A2486" s="1" t="s">
        <v>1153</v>
      </c>
      <c r="B2486" s="2">
        <v>-0.239086</v>
      </c>
      <c r="C2486" s="2">
        <v>-0.6780839</v>
      </c>
      <c r="D2486" s="2">
        <v>0.11379547</v>
      </c>
      <c r="E2486" s="2">
        <v>0.58367633</v>
      </c>
      <c r="F2486" s="2">
        <v>0.04923943</v>
      </c>
      <c r="G2486" s="2">
        <v>-0.1719223</v>
      </c>
      <c r="H2486" s="2">
        <v>0.01830094</v>
      </c>
      <c r="I2486" s="2">
        <v>1.17894452</v>
      </c>
      <c r="J2486" s="2">
        <v>0.47960768</v>
      </c>
      <c r="K2486" s="2">
        <v>0.34970553</v>
      </c>
      <c r="L2486" s="2">
        <v>0.06716925</v>
      </c>
      <c r="M2486" s="2">
        <v>0.08204186</v>
      </c>
      <c r="N2486" s="2">
        <v>0.71702497</v>
      </c>
      <c r="O2486" s="2">
        <v>0.28575671</v>
      </c>
      <c r="P2486" s="2">
        <v>0.0</v>
      </c>
      <c r="Q2486" s="2">
        <v>0.0</v>
      </c>
      <c r="R2486" s="8">
        <v>0.0</v>
      </c>
      <c r="S2486" s="8">
        <v>0.0</v>
      </c>
      <c r="T2486" s="8">
        <v>0.0</v>
      </c>
      <c r="U2486" s="8">
        <v>0.0</v>
      </c>
    </row>
    <row r="2487">
      <c r="A2487" s="1" t="s">
        <v>1154</v>
      </c>
      <c r="B2487" s="2">
        <v>-0.2413401</v>
      </c>
      <c r="C2487" s="2">
        <v>-0.542757</v>
      </c>
      <c r="D2487" s="2">
        <v>-1.5921602</v>
      </c>
      <c r="E2487" s="2">
        <v>2.043454</v>
      </c>
      <c r="F2487" s="2">
        <v>-2.7427911</v>
      </c>
      <c r="G2487" s="2">
        <v>-0.4750205</v>
      </c>
      <c r="H2487" s="2">
        <v>1.17371183</v>
      </c>
      <c r="I2487" s="2">
        <v>-0.0805441</v>
      </c>
      <c r="J2487" s="2">
        <v>0.5085478</v>
      </c>
      <c r="K2487" s="2">
        <v>-1.3282409</v>
      </c>
      <c r="L2487" s="2">
        <v>0.3399993</v>
      </c>
      <c r="M2487" s="2">
        <v>-1.2921081</v>
      </c>
      <c r="N2487" s="2">
        <v>-5.0604891</v>
      </c>
      <c r="O2487" s="2">
        <v>-1.4417975</v>
      </c>
      <c r="P2487" s="2">
        <v>0.0</v>
      </c>
      <c r="Q2487" s="2">
        <v>0.0</v>
      </c>
      <c r="R2487" s="8">
        <v>0.0</v>
      </c>
      <c r="S2487" s="8">
        <v>0.0</v>
      </c>
      <c r="T2487" s="8">
        <v>0.0</v>
      </c>
      <c r="U2487" s="8">
        <v>0.0</v>
      </c>
    </row>
    <row r="2488">
      <c r="A2488" s="1" t="s">
        <v>1155</v>
      </c>
      <c r="B2488" s="2">
        <v>-0.2458482</v>
      </c>
      <c r="C2488" s="2">
        <v>-1.2453049</v>
      </c>
      <c r="D2488" s="2">
        <v>0.16511571</v>
      </c>
      <c r="E2488" s="2">
        <v>0.75763947</v>
      </c>
      <c r="F2488" s="2">
        <v>0.10584995</v>
      </c>
      <c r="G2488" s="2">
        <v>0.78569244</v>
      </c>
      <c r="H2488" s="2">
        <v>-0.1086673</v>
      </c>
      <c r="I2488" s="2">
        <v>-0.1950431</v>
      </c>
      <c r="J2488" s="2">
        <v>0.7690089</v>
      </c>
      <c r="K2488" s="2">
        <v>0.11169895</v>
      </c>
      <c r="L2488" s="2">
        <v>-0.2571381</v>
      </c>
      <c r="M2488" s="2">
        <v>0.19717421</v>
      </c>
      <c r="N2488" s="2">
        <v>-1.2659274</v>
      </c>
      <c r="O2488" s="2">
        <v>-0.1626864</v>
      </c>
      <c r="P2488" s="2">
        <v>0.0</v>
      </c>
      <c r="Q2488" s="2">
        <v>0.0</v>
      </c>
      <c r="R2488" s="8">
        <v>0.0</v>
      </c>
      <c r="S2488" s="8">
        <v>0.0</v>
      </c>
      <c r="T2488" s="8">
        <v>0.0</v>
      </c>
      <c r="U2488" s="8">
        <v>0.0</v>
      </c>
    </row>
    <row r="2489">
      <c r="A2489" s="1" t="s">
        <v>1156</v>
      </c>
      <c r="B2489" s="2">
        <v>-0.2909294</v>
      </c>
      <c r="C2489" s="2">
        <v>0.65790894</v>
      </c>
      <c r="D2489" s="2">
        <v>-0.8966824</v>
      </c>
      <c r="E2489" s="2">
        <v>-0.3466483</v>
      </c>
      <c r="F2489" s="2">
        <v>-0.5847983</v>
      </c>
      <c r="G2489" s="2">
        <v>-0.5453042</v>
      </c>
      <c r="H2489" s="2">
        <v>0.44999292</v>
      </c>
      <c r="I2489" s="2">
        <v>-0.1950431</v>
      </c>
      <c r="J2489" s="2">
        <v>-0.1281349</v>
      </c>
      <c r="K2489" s="2">
        <v>-0.5428191</v>
      </c>
      <c r="L2489" s="2">
        <v>-0.2103341</v>
      </c>
      <c r="M2489" s="2">
        <v>0.19591428</v>
      </c>
      <c r="N2489" s="2">
        <v>-1.1851272</v>
      </c>
      <c r="O2489" s="2">
        <v>-0.4453892</v>
      </c>
      <c r="P2489" s="2">
        <v>0.0</v>
      </c>
      <c r="Q2489" s="2">
        <v>0.0</v>
      </c>
      <c r="R2489" s="8">
        <v>0.0</v>
      </c>
      <c r="S2489" s="8">
        <v>0.0</v>
      </c>
      <c r="T2489" s="8">
        <v>0.0</v>
      </c>
      <c r="U2489" s="8">
        <v>0.0</v>
      </c>
    </row>
    <row r="2490">
      <c r="A2490" s="1" t="s">
        <v>1157</v>
      </c>
      <c r="B2490" s="2">
        <v>-0.3247404</v>
      </c>
      <c r="C2490" s="2">
        <v>0.63487458</v>
      </c>
      <c r="D2490" s="2">
        <v>-0.4171036</v>
      </c>
      <c r="E2490" s="2">
        <v>-0.4638843</v>
      </c>
      <c r="F2490" s="2">
        <v>-1.6853067</v>
      </c>
      <c r="G2490" s="2">
        <v>-0.6551224</v>
      </c>
      <c r="H2490" s="2">
        <v>0.65314209</v>
      </c>
      <c r="I2490" s="2">
        <v>0.03395487</v>
      </c>
      <c r="J2490" s="2">
        <v>-1.9079524</v>
      </c>
      <c r="K2490" s="2">
        <v>-0.5666198</v>
      </c>
      <c r="L2490" s="2">
        <v>-0.2103341</v>
      </c>
      <c r="M2490" s="2">
        <v>0.13886562</v>
      </c>
      <c r="N2490" s="2">
        <v>-4.4544535</v>
      </c>
      <c r="O2490" s="2">
        <v>-0.8602306</v>
      </c>
      <c r="P2490" s="2">
        <v>0.0</v>
      </c>
      <c r="Q2490" s="2">
        <v>0.0</v>
      </c>
      <c r="R2490" s="8">
        <v>0.0</v>
      </c>
      <c r="S2490" s="8">
        <v>0.0</v>
      </c>
      <c r="T2490" s="8">
        <v>0.0</v>
      </c>
      <c r="U2490" s="8">
        <v>0.0</v>
      </c>
    </row>
    <row r="2491">
      <c r="A2491" s="1" t="s">
        <v>1158</v>
      </c>
      <c r="B2491" s="2">
        <v>-0.3360107</v>
      </c>
      <c r="C2491" s="2">
        <v>0.85658029</v>
      </c>
      <c r="D2491" s="2">
        <v>-0.9108397</v>
      </c>
      <c r="E2491" s="2">
        <v>-2.0484616</v>
      </c>
      <c r="F2491" s="2">
        <v>0.8734885</v>
      </c>
      <c r="G2491" s="2">
        <v>-0.9801843</v>
      </c>
      <c r="H2491" s="2">
        <v>0.44999292</v>
      </c>
      <c r="I2491" s="2">
        <v>-0.424041</v>
      </c>
      <c r="J2491" s="2">
        <v>-0.4320062</v>
      </c>
      <c r="K2491" s="2">
        <v>0.08789829</v>
      </c>
      <c r="L2491" s="2">
        <v>-0.2103341</v>
      </c>
      <c r="M2491" s="2">
        <v>-0.2726181</v>
      </c>
      <c r="N2491" s="2">
        <v>-1.8493782</v>
      </c>
      <c r="O2491" s="2">
        <v>-0.1491404</v>
      </c>
      <c r="P2491" s="2">
        <v>0.0</v>
      </c>
      <c r="Q2491" s="2">
        <v>0.0</v>
      </c>
      <c r="R2491" s="8">
        <v>0.0</v>
      </c>
      <c r="S2491" s="8">
        <v>0.0</v>
      </c>
      <c r="T2491" s="8">
        <v>0.0</v>
      </c>
      <c r="U2491" s="8">
        <v>0.0</v>
      </c>
    </row>
    <row r="2492">
      <c r="A2492" s="1" t="s">
        <v>1159</v>
      </c>
      <c r="B2492" s="2">
        <v>-0.3608054</v>
      </c>
      <c r="C2492" s="2">
        <v>-1.9968009</v>
      </c>
      <c r="D2492" s="2">
        <v>-1.6558681</v>
      </c>
      <c r="E2492" s="2">
        <v>0.88622093</v>
      </c>
      <c r="F2492" s="2">
        <v>-0.4783705</v>
      </c>
      <c r="G2492" s="2">
        <v>-2.2496827</v>
      </c>
      <c r="H2492" s="2">
        <v>1.46573876</v>
      </c>
      <c r="I2492" s="2">
        <v>0.49195073</v>
      </c>
      <c r="J2492" s="2">
        <v>-2.284174</v>
      </c>
      <c r="K2492" s="2">
        <v>-1.4948455</v>
      </c>
      <c r="L2492" s="2">
        <v>-0.6538844</v>
      </c>
      <c r="M2492" s="2">
        <v>-1.4880257</v>
      </c>
      <c r="N2492" s="2">
        <v>-14.954236</v>
      </c>
      <c r="O2492" s="2">
        <v>-1.3213733</v>
      </c>
      <c r="P2492" s="2">
        <v>0.0</v>
      </c>
      <c r="Q2492" s="2">
        <v>0.0</v>
      </c>
      <c r="R2492" s="8">
        <v>0.0</v>
      </c>
      <c r="S2492" s="8">
        <v>0.0</v>
      </c>
      <c r="T2492" s="8">
        <v>0.0</v>
      </c>
      <c r="U2492" s="8">
        <v>0.0</v>
      </c>
    </row>
    <row r="2493">
      <c r="A2493" s="1" t="s">
        <v>1160</v>
      </c>
      <c r="B2493" s="2">
        <v>-0.3878541</v>
      </c>
      <c r="C2493" s="2">
        <v>0.63199529</v>
      </c>
      <c r="D2493" s="2">
        <v>1.09595874</v>
      </c>
      <c r="E2493" s="2">
        <v>-1.3299182</v>
      </c>
      <c r="F2493" s="2">
        <v>-0.7840673</v>
      </c>
      <c r="G2493" s="2">
        <v>0.36838327</v>
      </c>
      <c r="H2493" s="2">
        <v>0.05639141</v>
      </c>
      <c r="I2493" s="2">
        <v>-0.424041</v>
      </c>
      <c r="J2493" s="2">
        <v>0.5085478</v>
      </c>
      <c r="K2493" s="2">
        <v>-0.3524139</v>
      </c>
      <c r="L2493" s="2">
        <v>2.43854844</v>
      </c>
      <c r="M2493" s="2">
        <v>-0.4284296</v>
      </c>
      <c r="N2493" s="2">
        <v>2.91136534</v>
      </c>
      <c r="O2493" s="2">
        <v>-0.0623795</v>
      </c>
      <c r="P2493" s="2">
        <v>0.0</v>
      </c>
      <c r="Q2493" s="2">
        <v>0.0</v>
      </c>
      <c r="R2493" s="8">
        <v>0.0</v>
      </c>
      <c r="S2493" s="8">
        <v>0.0</v>
      </c>
      <c r="T2493" s="8">
        <v>0.0</v>
      </c>
      <c r="U2493" s="8">
        <v>0.0</v>
      </c>
    </row>
    <row r="2494">
      <c r="A2494" s="1" t="s">
        <v>1161</v>
      </c>
      <c r="B2494" s="2">
        <v>-0.421665</v>
      </c>
      <c r="C2494" s="2">
        <v>1.25680227</v>
      </c>
      <c r="D2494" s="2">
        <v>-0.4117946</v>
      </c>
      <c r="E2494" s="2">
        <v>-0.2445395</v>
      </c>
      <c r="F2494" s="2">
        <v>-0.2451352</v>
      </c>
      <c r="G2494" s="2">
        <v>-0.3344532</v>
      </c>
      <c r="H2494" s="2">
        <v>-0.1467578</v>
      </c>
      <c r="I2494" s="2">
        <v>-0.0805441</v>
      </c>
      <c r="J2494" s="2">
        <v>0.97158975</v>
      </c>
      <c r="K2494" s="2">
        <v>-0.1739089</v>
      </c>
      <c r="L2494" s="2">
        <v>0.03282835</v>
      </c>
      <c r="M2494" s="2">
        <v>0.58984472</v>
      </c>
      <c r="N2494" s="2">
        <v>3.79166611</v>
      </c>
      <c r="O2494" s="2">
        <v>0.03685188</v>
      </c>
      <c r="P2494" s="2">
        <v>0.0</v>
      </c>
      <c r="Q2494" s="2">
        <v>0.0</v>
      </c>
      <c r="R2494" s="8">
        <v>0.0</v>
      </c>
      <c r="S2494" s="8">
        <v>0.0</v>
      </c>
      <c r="T2494" s="8">
        <v>0.0</v>
      </c>
      <c r="U2494" s="8">
        <v>0.0</v>
      </c>
    </row>
    <row r="2495">
      <c r="A2495" s="1" t="s">
        <v>1162</v>
      </c>
      <c r="B2495" s="2">
        <v>-0.4464597</v>
      </c>
      <c r="C2495" s="2">
        <v>-0.894031</v>
      </c>
      <c r="D2495" s="2">
        <v>0.95084633</v>
      </c>
      <c r="E2495" s="2">
        <v>0.64040344</v>
      </c>
      <c r="F2495" s="2">
        <v>0.58364267</v>
      </c>
      <c r="G2495" s="2">
        <v>0.13117595</v>
      </c>
      <c r="H2495" s="2">
        <v>-0.05788</v>
      </c>
      <c r="I2495" s="2">
        <v>-0.309542</v>
      </c>
      <c r="J2495" s="2">
        <v>1.85426347</v>
      </c>
      <c r="K2495" s="2">
        <v>0.08789829</v>
      </c>
      <c r="L2495" s="2">
        <v>-0.664092</v>
      </c>
      <c r="M2495" s="2">
        <v>-0.1166196</v>
      </c>
      <c r="N2495" s="2">
        <v>0.89867564</v>
      </c>
      <c r="O2495" s="2">
        <v>-0.2401031</v>
      </c>
      <c r="P2495" s="2">
        <v>0.0</v>
      </c>
      <c r="Q2495" s="2">
        <v>0.0</v>
      </c>
      <c r="R2495" s="8">
        <v>0.0</v>
      </c>
      <c r="S2495" s="8">
        <v>0.0</v>
      </c>
      <c r="T2495" s="8">
        <v>0.0</v>
      </c>
      <c r="U2495" s="8">
        <v>0.0</v>
      </c>
    </row>
    <row r="2496">
      <c r="A2496" s="1" t="s">
        <v>1163</v>
      </c>
      <c r="B2496" s="2">
        <v>-0.4599841</v>
      </c>
      <c r="C2496" s="2">
        <v>-0.3843958</v>
      </c>
      <c r="D2496" s="2">
        <v>0.94553734</v>
      </c>
      <c r="E2496" s="2">
        <v>0.64418525</v>
      </c>
      <c r="F2496" s="2">
        <v>-0.0141643</v>
      </c>
      <c r="G2496" s="2">
        <v>0.26295779</v>
      </c>
      <c r="H2496" s="2">
        <v>0.90707855</v>
      </c>
      <c r="I2496" s="2">
        <v>0.49195073</v>
      </c>
      <c r="J2496" s="2">
        <v>1.91214372</v>
      </c>
      <c r="K2496" s="2">
        <v>-0.6975234</v>
      </c>
      <c r="L2496" s="2">
        <v>-0.1319992</v>
      </c>
      <c r="M2496" s="2">
        <v>-0.4321496</v>
      </c>
      <c r="N2496" s="2">
        <v>3.23091717</v>
      </c>
      <c r="O2496" s="2">
        <v>-0.3393891</v>
      </c>
      <c r="P2496" s="2">
        <v>0.0</v>
      </c>
      <c r="Q2496" s="2">
        <v>0.0</v>
      </c>
      <c r="R2496" s="8">
        <v>0.0</v>
      </c>
      <c r="S2496" s="8">
        <v>0.0</v>
      </c>
      <c r="T2496" s="8">
        <v>0.0</v>
      </c>
      <c r="U2496" s="8">
        <v>0.0</v>
      </c>
    </row>
    <row r="2497">
      <c r="A2497" s="1" t="s">
        <v>1164</v>
      </c>
      <c r="B2497" s="2">
        <v>-0.5073194</v>
      </c>
      <c r="C2497" s="2">
        <v>-0.0043289</v>
      </c>
      <c r="D2497" s="2">
        <v>0.74733502</v>
      </c>
      <c r="E2497" s="2">
        <v>0.80302116</v>
      </c>
      <c r="F2497" s="2">
        <v>0.93009901</v>
      </c>
      <c r="G2497" s="2">
        <v>0.99215066</v>
      </c>
      <c r="H2497" s="2">
        <v>-0.4260879</v>
      </c>
      <c r="I2497" s="2">
        <v>-0.53854</v>
      </c>
      <c r="J2497" s="2">
        <v>0.5808981</v>
      </c>
      <c r="K2497" s="2">
        <v>0.67101441</v>
      </c>
      <c r="L2497" s="2">
        <v>-1.1531807</v>
      </c>
      <c r="M2497" s="2">
        <v>1.13385034</v>
      </c>
      <c r="N2497" s="2">
        <v>3.51070326</v>
      </c>
      <c r="O2497" s="2">
        <v>0.30185674</v>
      </c>
      <c r="P2497" s="2">
        <v>0.0</v>
      </c>
      <c r="Q2497" s="2">
        <v>0.0</v>
      </c>
      <c r="R2497" s="8">
        <v>0.0</v>
      </c>
      <c r="S2497" s="8">
        <v>0.0</v>
      </c>
      <c r="T2497" s="8">
        <v>0.0</v>
      </c>
      <c r="U2497" s="8">
        <v>0.0</v>
      </c>
    </row>
    <row r="2498">
      <c r="A2498" s="1" t="s">
        <v>1165</v>
      </c>
      <c r="B2498" s="2">
        <v>-0.5140816</v>
      </c>
      <c r="C2498" s="2">
        <v>0.05037773</v>
      </c>
      <c r="D2498" s="2">
        <v>0.8552845</v>
      </c>
      <c r="E2498" s="2">
        <v>0.19036836</v>
      </c>
      <c r="F2498" s="2">
        <v>-1.1984563</v>
      </c>
      <c r="G2498" s="2">
        <v>-0.8527952</v>
      </c>
      <c r="H2498" s="2">
        <v>0.65314209</v>
      </c>
      <c r="I2498" s="2">
        <v>-0.53854</v>
      </c>
      <c r="J2498" s="2">
        <v>-1.2712697</v>
      </c>
      <c r="K2498" s="2">
        <v>-1.4472441</v>
      </c>
      <c r="L2498" s="2">
        <v>-0.3646103</v>
      </c>
      <c r="M2498" s="2">
        <v>-1.1984466</v>
      </c>
      <c r="N2498" s="2">
        <v>-6.1711504</v>
      </c>
      <c r="O2498" s="2">
        <v>-1.4498129</v>
      </c>
      <c r="P2498" s="2">
        <v>0.0</v>
      </c>
      <c r="Q2498" s="2">
        <v>0.0</v>
      </c>
      <c r="R2498" s="8">
        <v>0.0</v>
      </c>
      <c r="S2498" s="8">
        <v>0.0</v>
      </c>
      <c r="T2498" s="8">
        <v>0.0</v>
      </c>
      <c r="U2498" s="8">
        <v>0.0</v>
      </c>
    </row>
    <row r="2499">
      <c r="A2499" s="1" t="s">
        <v>1166</v>
      </c>
      <c r="B2499" s="2">
        <v>-0.5163356</v>
      </c>
      <c r="C2499" s="2">
        <v>-1.763578</v>
      </c>
      <c r="D2499" s="2">
        <v>0.92253171</v>
      </c>
      <c r="E2499" s="2">
        <v>1.47618288</v>
      </c>
      <c r="F2499" s="2">
        <v>-0.3832649</v>
      </c>
      <c r="G2499" s="2">
        <v>0.44305965</v>
      </c>
      <c r="H2499" s="2">
        <v>-0.0451832</v>
      </c>
      <c r="I2499" s="2">
        <v>-0.1950431</v>
      </c>
      <c r="J2499" s="2">
        <v>1.28993109</v>
      </c>
      <c r="K2499" s="2">
        <v>-0.3524139</v>
      </c>
      <c r="L2499" s="2">
        <v>0.70674378</v>
      </c>
      <c r="M2499" s="2">
        <v>-0.5308376</v>
      </c>
      <c r="N2499" s="2">
        <v>-1.8303976</v>
      </c>
      <c r="O2499" s="2">
        <v>-0.4134532</v>
      </c>
      <c r="P2499" s="2">
        <v>0.0</v>
      </c>
      <c r="Q2499" s="2">
        <v>0.0</v>
      </c>
      <c r="R2499" s="8">
        <v>0.0</v>
      </c>
      <c r="S2499" s="8">
        <v>0.0</v>
      </c>
      <c r="T2499" s="8">
        <v>0.0</v>
      </c>
      <c r="U2499" s="8">
        <v>0.0</v>
      </c>
    </row>
    <row r="2500">
      <c r="A2500" s="1" t="s">
        <v>1167</v>
      </c>
      <c r="B2500" s="2">
        <v>-0.5411303</v>
      </c>
      <c r="C2500" s="2">
        <v>-0.0647941</v>
      </c>
      <c r="D2500" s="2">
        <v>0.06778422</v>
      </c>
      <c r="E2500" s="2">
        <v>-0.3390847</v>
      </c>
      <c r="F2500" s="2">
        <v>0.50665238</v>
      </c>
      <c r="G2500" s="2">
        <v>-1.1075734</v>
      </c>
      <c r="H2500" s="2">
        <v>0.17066281</v>
      </c>
      <c r="I2500" s="2">
        <v>-1.1110348</v>
      </c>
      <c r="J2500" s="2">
        <v>-0.1860151</v>
      </c>
      <c r="K2500" s="2">
        <v>-0.066806</v>
      </c>
      <c r="L2500" s="2">
        <v>0.49178886</v>
      </c>
      <c r="M2500" s="2">
        <v>-0.7564604</v>
      </c>
      <c r="N2500" s="2">
        <v>-3.1586061</v>
      </c>
      <c r="O2500" s="2">
        <v>-0.3261671</v>
      </c>
      <c r="P2500" s="2">
        <v>0.0</v>
      </c>
      <c r="Q2500" s="2">
        <v>0.0</v>
      </c>
      <c r="R2500" s="8">
        <v>0.0</v>
      </c>
      <c r="S2500" s="8">
        <v>0.0</v>
      </c>
      <c r="T2500" s="8">
        <v>0.0</v>
      </c>
      <c r="U2500" s="8">
        <v>0.0</v>
      </c>
    </row>
    <row r="2501">
      <c r="A2501" s="1" t="s">
        <v>1168</v>
      </c>
      <c r="B2501" s="2">
        <v>-0.5478925</v>
      </c>
      <c r="C2501" s="2">
        <v>-1.3662353</v>
      </c>
      <c r="D2501" s="2">
        <v>-1.2753904</v>
      </c>
      <c r="E2501" s="2">
        <v>0.54964007</v>
      </c>
      <c r="F2501" s="2">
        <v>-0.5463032</v>
      </c>
      <c r="G2501" s="2">
        <v>-0.8967224</v>
      </c>
      <c r="H2501" s="2">
        <v>0.93247219</v>
      </c>
      <c r="I2501" s="2">
        <v>0.2629528</v>
      </c>
      <c r="J2501" s="2">
        <v>-0.4320062</v>
      </c>
      <c r="K2501" s="2">
        <v>-1.4591445</v>
      </c>
      <c r="L2501" s="2">
        <v>-0.2103341</v>
      </c>
      <c r="M2501" s="2">
        <v>-1.5437355</v>
      </c>
      <c r="N2501" s="2">
        <v>-9.4811728</v>
      </c>
      <c r="O2501" s="2">
        <v>-1.27374</v>
      </c>
      <c r="P2501" s="2">
        <v>0.0</v>
      </c>
      <c r="Q2501" s="2">
        <v>0.0</v>
      </c>
      <c r="R2501" s="8">
        <v>0.0</v>
      </c>
      <c r="S2501" s="8">
        <v>0.0</v>
      </c>
      <c r="T2501" s="8">
        <v>0.0</v>
      </c>
      <c r="U2501" s="8">
        <v>0.0</v>
      </c>
    </row>
    <row r="2502">
      <c r="A2502" s="1" t="s">
        <v>1169</v>
      </c>
      <c r="B2502" s="2">
        <v>-0.5569087</v>
      </c>
      <c r="C2502" s="2">
        <v>-1.6224926</v>
      </c>
      <c r="D2502" s="2">
        <v>-1.4187332</v>
      </c>
      <c r="E2502" s="2">
        <v>-1.0689735</v>
      </c>
      <c r="F2502" s="2">
        <v>1.39430521</v>
      </c>
      <c r="G2502" s="2">
        <v>-0.9099006</v>
      </c>
      <c r="H2502" s="2">
        <v>0.61505162</v>
      </c>
      <c r="I2502" s="2">
        <v>-1.5690307</v>
      </c>
      <c r="J2502" s="2">
        <v>-0.5332966</v>
      </c>
      <c r="K2502" s="2">
        <v>-1.1021346</v>
      </c>
      <c r="L2502" s="2">
        <v>0.39212543</v>
      </c>
      <c r="M2502" s="2">
        <v>-0.8586408</v>
      </c>
      <c r="N2502" s="2">
        <v>-10.750262</v>
      </c>
      <c r="O2502" s="2">
        <v>-0.7671859</v>
      </c>
      <c r="P2502" s="2">
        <v>0.0</v>
      </c>
      <c r="Q2502" s="2">
        <v>0.0</v>
      </c>
      <c r="R2502" s="8">
        <v>0.0</v>
      </c>
      <c r="S2502" s="8">
        <v>0.0</v>
      </c>
      <c r="T2502" s="8">
        <v>0.0</v>
      </c>
      <c r="U2502" s="8">
        <v>0.0</v>
      </c>
    </row>
    <row r="2503">
      <c r="A2503" s="1" t="s">
        <v>1170</v>
      </c>
      <c r="B2503" s="2">
        <v>-0.5636709</v>
      </c>
      <c r="C2503" s="2">
        <v>-0.7529455</v>
      </c>
      <c r="D2503" s="2">
        <v>-0.4931991</v>
      </c>
      <c r="E2503" s="2">
        <v>-0.1083944</v>
      </c>
      <c r="F2503" s="2">
        <v>-0.9901296</v>
      </c>
      <c r="G2503" s="2">
        <v>-0.4969842</v>
      </c>
      <c r="H2503" s="2">
        <v>0.83089761</v>
      </c>
      <c r="I2503" s="2">
        <v>-1.2255338</v>
      </c>
      <c r="J2503" s="2">
        <v>0.04550585</v>
      </c>
      <c r="K2503" s="2">
        <v>-0.93553</v>
      </c>
      <c r="L2503" s="2">
        <v>-0.5958253</v>
      </c>
      <c r="M2503" s="2">
        <v>-1.6010967</v>
      </c>
      <c r="N2503" s="2">
        <v>-8.3700441</v>
      </c>
      <c r="O2503" s="2">
        <v>-1.7414353</v>
      </c>
      <c r="P2503" s="2">
        <v>0.0</v>
      </c>
      <c r="Q2503" s="2">
        <v>0.0</v>
      </c>
      <c r="R2503" s="8">
        <v>0.0</v>
      </c>
      <c r="S2503" s="8">
        <v>0.0</v>
      </c>
      <c r="T2503" s="8">
        <v>0.0</v>
      </c>
      <c r="U2503" s="8">
        <v>0.0</v>
      </c>
    </row>
    <row r="2504">
      <c r="A2504" s="1" t="s">
        <v>1171</v>
      </c>
      <c r="B2504" s="2">
        <v>-0.565925</v>
      </c>
      <c r="C2504" s="2">
        <v>0.06189491</v>
      </c>
      <c r="D2504" s="2">
        <v>0.97385196</v>
      </c>
      <c r="E2504" s="2">
        <v>-0.0327583</v>
      </c>
      <c r="F2504" s="2">
        <v>0.80102704</v>
      </c>
      <c r="G2504" s="2">
        <v>0.75055062</v>
      </c>
      <c r="H2504" s="2">
        <v>-0.489572</v>
      </c>
      <c r="I2504" s="2">
        <v>-1.5690307</v>
      </c>
      <c r="J2504" s="2">
        <v>1.3622814</v>
      </c>
      <c r="K2504" s="2">
        <v>-0.0787063</v>
      </c>
      <c r="L2504" s="2">
        <v>0.86355786</v>
      </c>
      <c r="M2504" s="2">
        <v>-0.7290562</v>
      </c>
      <c r="N2504" s="2">
        <v>2.15304594</v>
      </c>
      <c r="O2504" s="2">
        <v>-0.1345058</v>
      </c>
      <c r="P2504" s="2">
        <v>0.0</v>
      </c>
      <c r="Q2504" s="2">
        <v>0.0</v>
      </c>
      <c r="R2504" s="8">
        <v>0.0</v>
      </c>
      <c r="S2504" s="8">
        <v>0.0</v>
      </c>
      <c r="T2504" s="8">
        <v>0.0</v>
      </c>
      <c r="U2504" s="8">
        <v>0.0</v>
      </c>
    </row>
    <row r="2505">
      <c r="A2505" s="1" t="s">
        <v>1172</v>
      </c>
      <c r="B2505" s="2">
        <v>-0.6064981</v>
      </c>
      <c r="C2505" s="2">
        <v>0.11660151</v>
      </c>
      <c r="D2505" s="2">
        <v>1.40741953</v>
      </c>
      <c r="E2505" s="2">
        <v>-0.2861394</v>
      </c>
      <c r="F2505" s="2">
        <v>-0.2428708</v>
      </c>
      <c r="G2505" s="2">
        <v>-0.839617</v>
      </c>
      <c r="H2505" s="2">
        <v>1.03404678</v>
      </c>
      <c r="I2505" s="2">
        <v>0.49195073</v>
      </c>
      <c r="J2505" s="2">
        <v>-1.9079524</v>
      </c>
      <c r="K2505" s="2">
        <v>-0.8046264</v>
      </c>
      <c r="L2505" s="2">
        <v>-0.2103341</v>
      </c>
      <c r="M2505" s="2">
        <v>-2.2488172</v>
      </c>
      <c r="N2505" s="2">
        <v>-4.81761</v>
      </c>
      <c r="O2505" s="2">
        <v>-1.0355933</v>
      </c>
      <c r="P2505" s="2">
        <v>0.0</v>
      </c>
      <c r="Q2505" s="2">
        <v>0.0</v>
      </c>
      <c r="R2505" s="8">
        <v>0.0</v>
      </c>
      <c r="S2505" s="8">
        <v>0.0</v>
      </c>
      <c r="T2505" s="8">
        <v>0.0</v>
      </c>
      <c r="U2505" s="8">
        <v>0.0</v>
      </c>
    </row>
    <row r="2506">
      <c r="A2506" s="1" t="s">
        <v>1173</v>
      </c>
      <c r="B2506" s="2">
        <v>-0.6267847</v>
      </c>
      <c r="C2506" s="2">
        <v>0.80763227</v>
      </c>
      <c r="D2506" s="2">
        <v>-1.3497163</v>
      </c>
      <c r="E2506" s="2">
        <v>-3.1716584</v>
      </c>
      <c r="F2506" s="2">
        <v>-2.3284021</v>
      </c>
      <c r="G2506" s="2">
        <v>-2.5967082</v>
      </c>
      <c r="H2506" s="2">
        <v>1.58001017</v>
      </c>
      <c r="I2506" s="2">
        <v>-0.6530389</v>
      </c>
      <c r="J2506" s="2">
        <v>-0.8082278</v>
      </c>
      <c r="K2506" s="2">
        <v>-1.3163405</v>
      </c>
      <c r="L2506" s="2">
        <v>1.02216483</v>
      </c>
      <c r="M2506" s="2">
        <v>-1.3997716</v>
      </c>
      <c r="N2506" s="2">
        <v>-9.6296906</v>
      </c>
      <c r="O2506" s="2">
        <v>-1.9158403</v>
      </c>
      <c r="P2506" s="2">
        <v>0.0</v>
      </c>
      <c r="Q2506" s="2">
        <v>0.0</v>
      </c>
      <c r="R2506" s="8">
        <v>0.0</v>
      </c>
      <c r="S2506" s="8">
        <v>0.0</v>
      </c>
      <c r="T2506" s="8">
        <v>0.0</v>
      </c>
      <c r="U2506" s="8">
        <v>0.0</v>
      </c>
    </row>
    <row r="2507">
      <c r="A2507" s="1" t="s">
        <v>1174</v>
      </c>
      <c r="B2507" s="2">
        <v>-0.6312928</v>
      </c>
      <c r="C2507" s="2">
        <v>0.20298036</v>
      </c>
      <c r="D2507" s="2">
        <v>-0.2330586</v>
      </c>
      <c r="E2507" s="2">
        <v>0.63662164</v>
      </c>
      <c r="F2507" s="2">
        <v>-0.4670484</v>
      </c>
      <c r="G2507" s="2">
        <v>0.18828142</v>
      </c>
      <c r="H2507" s="2">
        <v>0.06908823</v>
      </c>
      <c r="I2507" s="2">
        <v>-1.5690307</v>
      </c>
      <c r="J2507" s="2">
        <v>0.8413592</v>
      </c>
      <c r="K2507" s="2">
        <v>0.34970553</v>
      </c>
      <c r="L2507" s="2">
        <v>-0.9315734</v>
      </c>
      <c r="M2507" s="2">
        <v>-0.3387988</v>
      </c>
      <c r="N2507" s="2">
        <v>-1.0561259</v>
      </c>
      <c r="O2507" s="2">
        <v>-0.8359708</v>
      </c>
      <c r="P2507" s="2">
        <v>0.0</v>
      </c>
      <c r="Q2507" s="2">
        <v>0.0</v>
      </c>
      <c r="R2507" s="8">
        <v>0.0</v>
      </c>
      <c r="S2507" s="8">
        <v>0.0</v>
      </c>
      <c r="T2507" s="8">
        <v>0.0</v>
      </c>
      <c r="U2507" s="8">
        <v>0.0</v>
      </c>
    </row>
    <row r="2508">
      <c r="A2508" s="1" t="s">
        <v>1175</v>
      </c>
      <c r="B2508" s="2">
        <v>-0.676374</v>
      </c>
      <c r="C2508" s="2">
        <v>1.05813092</v>
      </c>
      <c r="D2508" s="2">
        <v>-1.2913174</v>
      </c>
      <c r="E2508" s="2">
        <v>-1.1219188</v>
      </c>
      <c r="F2508" s="2">
        <v>-0.3991158</v>
      </c>
      <c r="G2508" s="2">
        <v>-1.2217843</v>
      </c>
      <c r="H2508" s="2">
        <v>0.3865088</v>
      </c>
      <c r="I2508" s="2">
        <v>-0.309542</v>
      </c>
      <c r="J2508" s="2">
        <v>-0.5477667</v>
      </c>
      <c r="K2508" s="2">
        <v>-0.2810119</v>
      </c>
      <c r="L2508" s="2">
        <v>1.46562636</v>
      </c>
      <c r="M2508" s="2">
        <v>-0.5100127</v>
      </c>
      <c r="N2508" s="2">
        <v>-1.606199</v>
      </c>
      <c r="O2508" s="2">
        <v>-0.1832443</v>
      </c>
      <c r="P2508" s="2">
        <v>0.0</v>
      </c>
      <c r="Q2508" s="2">
        <v>0.0</v>
      </c>
      <c r="R2508" s="8">
        <v>0.0</v>
      </c>
      <c r="S2508" s="8">
        <v>0.0</v>
      </c>
      <c r="T2508" s="8">
        <v>0.0</v>
      </c>
      <c r="U2508" s="8">
        <v>0.0</v>
      </c>
    </row>
    <row r="2509">
      <c r="A2509" s="1" t="s">
        <v>1176</v>
      </c>
      <c r="B2509" s="2">
        <v>-0.7304715</v>
      </c>
      <c r="C2509" s="2">
        <v>-0.5024469</v>
      </c>
      <c r="D2509" s="2">
        <v>-0.0366259</v>
      </c>
      <c r="E2509" s="2">
        <v>-1.3337</v>
      </c>
      <c r="F2509" s="2">
        <v>0.01980197</v>
      </c>
      <c r="G2509" s="2">
        <v>0.08724867</v>
      </c>
      <c r="H2509" s="2">
        <v>0.81820079</v>
      </c>
      <c r="I2509" s="2">
        <v>-0.8820369</v>
      </c>
      <c r="J2509" s="2">
        <v>-0.2583654</v>
      </c>
      <c r="K2509" s="2">
        <v>-0.7094238</v>
      </c>
      <c r="L2509" s="2">
        <v>0.44040324</v>
      </c>
      <c r="M2509" s="2">
        <v>-0.7917316</v>
      </c>
      <c r="N2509" s="2">
        <v>-5.0132238</v>
      </c>
      <c r="O2509" s="2">
        <v>-0.9262989</v>
      </c>
      <c r="P2509" s="2">
        <v>0.0</v>
      </c>
      <c r="Q2509" s="2">
        <v>0.0</v>
      </c>
      <c r="R2509" s="8">
        <v>0.0</v>
      </c>
      <c r="S2509" s="8">
        <v>0.0</v>
      </c>
      <c r="T2509" s="8">
        <v>0.0</v>
      </c>
      <c r="U2509" s="8">
        <v>0.0</v>
      </c>
    </row>
    <row r="2510">
      <c r="A2510" s="1" t="s">
        <v>1177</v>
      </c>
      <c r="B2510" s="2">
        <v>-0.7417418</v>
      </c>
      <c r="C2510" s="2">
        <v>0.94871772</v>
      </c>
      <c r="D2510" s="2">
        <v>0.11910446</v>
      </c>
      <c r="E2510" s="2">
        <v>1.10178395</v>
      </c>
      <c r="F2510" s="2">
        <v>0.69007044</v>
      </c>
      <c r="G2510" s="2">
        <v>1.3567471</v>
      </c>
      <c r="H2510" s="2">
        <v>-1.3402591</v>
      </c>
      <c r="I2510" s="2">
        <v>0.83544762</v>
      </c>
      <c r="J2510" s="2">
        <v>1.27546103</v>
      </c>
      <c r="K2510" s="2">
        <v>0.86141968</v>
      </c>
      <c r="L2510" s="2">
        <v>0.18636615</v>
      </c>
      <c r="M2510" s="2">
        <v>0.65337596</v>
      </c>
      <c r="N2510" s="2">
        <v>8.48165914</v>
      </c>
      <c r="O2510" s="2">
        <v>0.94000473</v>
      </c>
      <c r="P2510" s="2">
        <v>0.0</v>
      </c>
      <c r="Q2510" s="2">
        <v>0.0</v>
      </c>
      <c r="R2510" s="8">
        <v>0.0</v>
      </c>
      <c r="S2510" s="8">
        <v>0.0</v>
      </c>
      <c r="T2510" s="8">
        <v>0.0</v>
      </c>
      <c r="U2510" s="8">
        <v>0.0</v>
      </c>
    </row>
    <row r="2511">
      <c r="A2511" s="1" t="s">
        <v>1178</v>
      </c>
      <c r="B2511" s="2">
        <v>-0.7755527</v>
      </c>
      <c r="C2511" s="2">
        <v>-0.1770866</v>
      </c>
      <c r="D2511" s="2">
        <v>0.50843044</v>
      </c>
      <c r="E2511" s="2">
        <v>-0.6113748</v>
      </c>
      <c r="F2511" s="2">
        <v>0.12622973</v>
      </c>
      <c r="G2511" s="2">
        <v>0.29809962</v>
      </c>
      <c r="H2511" s="2">
        <v>0.00560411</v>
      </c>
      <c r="I2511" s="2">
        <v>-0.53854</v>
      </c>
      <c r="J2511" s="2">
        <v>-0.2294253</v>
      </c>
      <c r="K2511" s="2">
        <v>0.45680849</v>
      </c>
      <c r="L2511" s="2">
        <v>-0.7526671</v>
      </c>
      <c r="M2511" s="2">
        <v>0.06992425</v>
      </c>
      <c r="N2511" s="2">
        <v>-2.0884356</v>
      </c>
      <c r="O2511" s="2">
        <v>-0.5222709</v>
      </c>
      <c r="P2511" s="2">
        <v>0.0</v>
      </c>
      <c r="Q2511" s="2">
        <v>0.0</v>
      </c>
      <c r="R2511" s="8">
        <v>0.0</v>
      </c>
      <c r="S2511" s="8">
        <v>0.0</v>
      </c>
      <c r="T2511" s="8">
        <v>0.0</v>
      </c>
      <c r="U2511" s="8">
        <v>0.0</v>
      </c>
    </row>
    <row r="2512">
      <c r="A2512" s="1" t="s">
        <v>1179</v>
      </c>
      <c r="B2512" s="2">
        <v>-0.8521908</v>
      </c>
      <c r="C2512" s="2">
        <v>0.41604818</v>
      </c>
      <c r="D2512" s="2">
        <v>-0.0348563</v>
      </c>
      <c r="E2512" s="2">
        <v>1.54047361</v>
      </c>
      <c r="F2512" s="2">
        <v>-0.9742786</v>
      </c>
      <c r="G2512" s="2">
        <v>-0.984577</v>
      </c>
      <c r="H2512" s="2">
        <v>1.13562136</v>
      </c>
      <c r="I2512" s="2">
        <v>-1.2255338</v>
      </c>
      <c r="J2512" s="2">
        <v>-0.7648176</v>
      </c>
      <c r="K2512" s="2">
        <v>-0.5309188</v>
      </c>
      <c r="L2512" s="2">
        <v>1.97635416</v>
      </c>
      <c r="M2512" s="2">
        <v>-0.2860591</v>
      </c>
      <c r="N2512" s="2">
        <v>-0.1350471</v>
      </c>
      <c r="O2512" s="2">
        <v>-0.1897198</v>
      </c>
      <c r="P2512" s="2">
        <v>0.0</v>
      </c>
      <c r="Q2512" s="2">
        <v>0.0</v>
      </c>
      <c r="R2512" s="8">
        <v>0.0</v>
      </c>
      <c r="S2512" s="8">
        <v>0.0</v>
      </c>
      <c r="T2512" s="8">
        <v>0.0</v>
      </c>
      <c r="U2512" s="8">
        <v>0.0</v>
      </c>
    </row>
    <row r="2513">
      <c r="A2513" s="1" t="s">
        <v>1180</v>
      </c>
      <c r="B2513" s="2">
        <v>-0.8724774</v>
      </c>
      <c r="C2513" s="2">
        <v>-0.6262566</v>
      </c>
      <c r="D2513" s="2">
        <v>1.74542527</v>
      </c>
      <c r="E2513" s="2">
        <v>-0.4865752</v>
      </c>
      <c r="F2513" s="2">
        <v>1.24485346</v>
      </c>
      <c r="G2513" s="2">
        <v>-0.0577114</v>
      </c>
      <c r="H2513" s="2">
        <v>0.04369458</v>
      </c>
      <c r="I2513" s="2">
        <v>-0.8820369</v>
      </c>
      <c r="J2513" s="2">
        <v>1.00052987</v>
      </c>
      <c r="K2513" s="2">
        <v>-0.102507</v>
      </c>
      <c r="L2513" s="2">
        <v>-1.0474897</v>
      </c>
      <c r="M2513" s="2">
        <v>-0.3058284</v>
      </c>
      <c r="N2513" s="2">
        <v>-1.0986274</v>
      </c>
      <c r="O2513" s="2">
        <v>-0.5820192</v>
      </c>
      <c r="P2513" s="2">
        <v>0.0</v>
      </c>
      <c r="Q2513" s="2">
        <v>0.0</v>
      </c>
      <c r="R2513" s="8">
        <v>0.0</v>
      </c>
      <c r="S2513" s="8">
        <v>0.0</v>
      </c>
      <c r="T2513" s="8">
        <v>0.0</v>
      </c>
      <c r="U2513" s="8">
        <v>0.0</v>
      </c>
    </row>
    <row r="2514">
      <c r="A2514" s="1" t="s">
        <v>1181</v>
      </c>
      <c r="B2514" s="2">
        <v>-0.8972721</v>
      </c>
      <c r="C2514" s="2">
        <v>0.4016517</v>
      </c>
      <c r="D2514" s="2">
        <v>1.88168936</v>
      </c>
      <c r="E2514" s="2">
        <v>-0.8874468</v>
      </c>
      <c r="F2514" s="2">
        <v>1.45091573</v>
      </c>
      <c r="G2514" s="2">
        <v>0.95261611</v>
      </c>
      <c r="H2514" s="2">
        <v>-0.921264</v>
      </c>
      <c r="I2514" s="2">
        <v>1.06444556</v>
      </c>
      <c r="J2514" s="2">
        <v>0.19020646</v>
      </c>
      <c r="K2514" s="2">
        <v>0.80191803</v>
      </c>
      <c r="L2514" s="2">
        <v>-1.9760903</v>
      </c>
      <c r="M2514" s="2">
        <v>0.75782763</v>
      </c>
      <c r="N2514" s="2">
        <v>3.71760407</v>
      </c>
      <c r="O2514" s="2">
        <v>0.19321545</v>
      </c>
      <c r="P2514" s="2">
        <v>0.0</v>
      </c>
      <c r="Q2514" s="2">
        <v>0.0</v>
      </c>
      <c r="R2514" s="8">
        <v>0.0</v>
      </c>
      <c r="S2514" s="8">
        <v>0.0</v>
      </c>
      <c r="T2514" s="8">
        <v>0.0</v>
      </c>
      <c r="U2514" s="8">
        <v>0.0</v>
      </c>
    </row>
    <row r="2515">
      <c r="A2515" s="1" t="s">
        <v>1182</v>
      </c>
      <c r="B2515" s="2">
        <v>-0.9017802</v>
      </c>
      <c r="C2515" s="2">
        <v>-1.1445296</v>
      </c>
      <c r="D2515" s="2">
        <v>-0.2348283</v>
      </c>
      <c r="E2515" s="2">
        <v>0.40214958</v>
      </c>
      <c r="F2515" s="2">
        <v>-0.0186932</v>
      </c>
      <c r="G2515" s="2">
        <v>0.40791782</v>
      </c>
      <c r="H2515" s="2">
        <v>-0.1721514</v>
      </c>
      <c r="I2515" s="2">
        <v>-0.0805441</v>
      </c>
      <c r="J2515" s="2">
        <v>0.71112865</v>
      </c>
      <c r="K2515" s="2">
        <v>0.31400454</v>
      </c>
      <c r="L2515" s="2">
        <v>0.8952658</v>
      </c>
      <c r="M2515" s="2">
        <v>-0.1184539</v>
      </c>
      <c r="N2515" s="2">
        <v>-1.8740092</v>
      </c>
      <c r="O2515" s="2">
        <v>-0.1147428</v>
      </c>
      <c r="P2515" s="2">
        <v>0.0</v>
      </c>
      <c r="Q2515" s="2">
        <v>0.0</v>
      </c>
      <c r="R2515" s="8">
        <v>0.0</v>
      </c>
      <c r="S2515" s="8">
        <v>0.0</v>
      </c>
      <c r="T2515" s="8">
        <v>0.0</v>
      </c>
      <c r="U2515" s="8">
        <v>0.0</v>
      </c>
    </row>
    <row r="2516">
      <c r="A2516" s="1" t="s">
        <v>1183</v>
      </c>
      <c r="B2516" s="2">
        <v>-0.9107964</v>
      </c>
      <c r="C2516" s="2">
        <v>-1.5936996</v>
      </c>
      <c r="D2516" s="2">
        <v>-2.8132281</v>
      </c>
      <c r="E2516" s="2">
        <v>0.50425838</v>
      </c>
      <c r="F2516" s="2">
        <v>-0.5825339</v>
      </c>
      <c r="G2516" s="2">
        <v>-2.1354718</v>
      </c>
      <c r="H2516" s="2">
        <v>1.6561911</v>
      </c>
      <c r="I2516" s="2">
        <v>0.37745176</v>
      </c>
      <c r="J2516" s="2">
        <v>0.43619749</v>
      </c>
      <c r="K2516" s="2">
        <v>-0.6737228</v>
      </c>
      <c r="L2516" s="2">
        <v>0.50389751</v>
      </c>
      <c r="M2516" s="2">
        <v>-1.2151505</v>
      </c>
      <c r="N2516" s="2">
        <v>-9.4159073</v>
      </c>
      <c r="O2516" s="2">
        <v>-0.930161</v>
      </c>
      <c r="P2516" s="2">
        <v>0.0</v>
      </c>
      <c r="Q2516" s="2">
        <v>0.0</v>
      </c>
      <c r="R2516" s="8">
        <v>0.0</v>
      </c>
      <c r="S2516" s="8">
        <v>0.0</v>
      </c>
      <c r="T2516" s="8">
        <v>0.0</v>
      </c>
      <c r="U2516" s="8">
        <v>0.0</v>
      </c>
    </row>
    <row r="2517">
      <c r="A2517" s="1" t="s">
        <v>1184</v>
      </c>
      <c r="B2517" s="2">
        <v>-0.9220668</v>
      </c>
      <c r="C2517" s="2">
        <v>-0.1598108</v>
      </c>
      <c r="D2517" s="2">
        <v>-0.4808115</v>
      </c>
      <c r="E2517" s="2">
        <v>0.39836777</v>
      </c>
      <c r="F2517" s="2">
        <v>-0.3538274</v>
      </c>
      <c r="G2517" s="2">
        <v>-1.581988</v>
      </c>
      <c r="H2517" s="2">
        <v>1.13562136</v>
      </c>
      <c r="I2517" s="2">
        <v>-1.3400327</v>
      </c>
      <c r="J2517" s="2">
        <v>-1.0108086</v>
      </c>
      <c r="K2517" s="2">
        <v>-0.6023208</v>
      </c>
      <c r="L2517" s="2">
        <v>-0.2103341</v>
      </c>
      <c r="M2517" s="2">
        <v>-0.4049</v>
      </c>
      <c r="N2517" s="2">
        <v>-6.3579375</v>
      </c>
      <c r="O2517" s="2">
        <v>-0.9728154</v>
      </c>
      <c r="P2517" s="2">
        <v>0.0</v>
      </c>
      <c r="Q2517" s="2">
        <v>0.0</v>
      </c>
      <c r="R2517" s="8">
        <v>0.0</v>
      </c>
      <c r="S2517" s="8">
        <v>0.0</v>
      </c>
      <c r="T2517" s="8">
        <v>0.0</v>
      </c>
      <c r="U2517" s="8">
        <v>0.0</v>
      </c>
    </row>
    <row r="2518">
      <c r="A2518" s="1" t="s">
        <v>1185</v>
      </c>
      <c r="B2518" s="2">
        <v>-0.9378452</v>
      </c>
      <c r="C2518" s="2">
        <v>0.22889401</v>
      </c>
      <c r="D2518" s="2">
        <v>0.98800927</v>
      </c>
      <c r="E2518" s="2">
        <v>-0.8382833</v>
      </c>
      <c r="F2518" s="2">
        <v>-0.4127023</v>
      </c>
      <c r="G2518" s="2">
        <v>0.13556868</v>
      </c>
      <c r="H2518" s="2">
        <v>0.32302469</v>
      </c>
      <c r="I2518" s="2">
        <v>-0.53854</v>
      </c>
      <c r="J2518" s="2">
        <v>1.39122152</v>
      </c>
      <c r="K2518" s="2">
        <v>-0.864128</v>
      </c>
      <c r="L2518" s="2">
        <v>0.36508123</v>
      </c>
      <c r="M2518" s="2">
        <v>-0.1593478</v>
      </c>
      <c r="N2518" s="2">
        <v>0.83435156</v>
      </c>
      <c r="O2518" s="2">
        <v>-0.7953577</v>
      </c>
      <c r="P2518" s="2">
        <v>0.0</v>
      </c>
      <c r="Q2518" s="2">
        <v>0.0</v>
      </c>
      <c r="R2518" s="8">
        <v>0.0</v>
      </c>
      <c r="S2518" s="8">
        <v>0.0</v>
      </c>
      <c r="T2518" s="8">
        <v>0.0</v>
      </c>
      <c r="U2518" s="8">
        <v>0.0</v>
      </c>
    </row>
    <row r="2519">
      <c r="A2519" s="1" t="s">
        <v>1186</v>
      </c>
      <c r="B2519" s="2">
        <v>-0.9423533</v>
      </c>
      <c r="C2519" s="2">
        <v>0.04173985</v>
      </c>
      <c r="D2519" s="2">
        <v>-1.9761772</v>
      </c>
      <c r="E2519" s="2">
        <v>0.86731189</v>
      </c>
      <c r="F2519" s="2">
        <v>0.21454213</v>
      </c>
      <c r="G2519" s="2">
        <v>0.4518451</v>
      </c>
      <c r="H2519" s="2">
        <v>-0.6038434</v>
      </c>
      <c r="I2519" s="2">
        <v>0.83544762</v>
      </c>
      <c r="J2519" s="2">
        <v>0.49407774</v>
      </c>
      <c r="K2519" s="2">
        <v>0.86141968</v>
      </c>
      <c r="L2519" s="2">
        <v>-2.7506287</v>
      </c>
      <c r="M2519" s="2">
        <v>-0.2224781</v>
      </c>
      <c r="N2519" s="2">
        <v>-2.3985782</v>
      </c>
      <c r="O2519" s="2">
        <v>-0.5807945</v>
      </c>
      <c r="P2519" s="2">
        <v>0.0</v>
      </c>
      <c r="Q2519" s="2">
        <v>0.0</v>
      </c>
      <c r="R2519" s="8">
        <v>0.0</v>
      </c>
      <c r="S2519" s="8">
        <v>0.0</v>
      </c>
      <c r="T2519" s="8">
        <v>0.0</v>
      </c>
      <c r="U2519" s="8">
        <v>0.0</v>
      </c>
    </row>
    <row r="2520">
      <c r="A2520" s="1" t="s">
        <v>1187</v>
      </c>
      <c r="B2520" s="2">
        <v>-0.967148</v>
      </c>
      <c r="C2520" s="2">
        <v>-0.1338971</v>
      </c>
      <c r="D2520" s="2">
        <v>0.26067754</v>
      </c>
      <c r="E2520" s="2">
        <v>1.54425542</v>
      </c>
      <c r="F2520" s="2">
        <v>0.83046451</v>
      </c>
      <c r="G2520" s="2">
        <v>-0.127995</v>
      </c>
      <c r="H2520" s="2">
        <v>0.22145011</v>
      </c>
      <c r="I2520" s="2">
        <v>-1.2255338</v>
      </c>
      <c r="J2520" s="2">
        <v>-0.0991948</v>
      </c>
      <c r="K2520" s="2">
        <v>-0.3881149</v>
      </c>
      <c r="L2520" s="2">
        <v>-0.1398422</v>
      </c>
      <c r="M2520" s="2">
        <v>0.59388545</v>
      </c>
      <c r="N2520" s="2">
        <v>0.05161562</v>
      </c>
      <c r="O2520" s="2">
        <v>-0.0233085</v>
      </c>
      <c r="P2520" s="2">
        <v>0.0</v>
      </c>
      <c r="Q2520" s="2">
        <v>0.0</v>
      </c>
      <c r="R2520" s="8">
        <v>0.0</v>
      </c>
      <c r="S2520" s="8">
        <v>0.0</v>
      </c>
      <c r="T2520" s="8">
        <v>0.0</v>
      </c>
      <c r="U2520" s="8">
        <v>0.0</v>
      </c>
    </row>
    <row r="2521">
      <c r="A2521" s="1" t="s">
        <v>1188</v>
      </c>
      <c r="B2521" s="2">
        <v>-0.9896886</v>
      </c>
      <c r="C2521" s="2">
        <v>-0.6636874</v>
      </c>
      <c r="D2521" s="2">
        <v>-1.124969</v>
      </c>
      <c r="E2521" s="2">
        <v>-0.1840306</v>
      </c>
      <c r="F2521" s="2">
        <v>1.86983352</v>
      </c>
      <c r="G2521" s="2">
        <v>-0.6639078</v>
      </c>
      <c r="H2521" s="2">
        <v>-0.0451832</v>
      </c>
      <c r="I2521" s="2">
        <v>0.14845383</v>
      </c>
      <c r="J2521" s="2">
        <v>0.81241908</v>
      </c>
      <c r="K2521" s="2">
        <v>-0.5190185</v>
      </c>
      <c r="L2521" s="2">
        <v>-1.3964112</v>
      </c>
      <c r="M2521" s="2">
        <v>0.16054312</v>
      </c>
      <c r="N2521" s="2">
        <v>-3.516812</v>
      </c>
      <c r="O2521" s="2">
        <v>-0.2338428</v>
      </c>
      <c r="P2521" s="2">
        <v>0.0</v>
      </c>
      <c r="Q2521" s="2">
        <v>0.0</v>
      </c>
      <c r="R2521" s="8">
        <v>0.0</v>
      </c>
      <c r="S2521" s="8">
        <v>0.0</v>
      </c>
      <c r="T2521" s="8">
        <v>0.0</v>
      </c>
      <c r="U2521" s="8">
        <v>0.0</v>
      </c>
    </row>
    <row r="2522">
      <c r="A2522" s="1" t="s">
        <v>1189</v>
      </c>
      <c r="B2522" s="2">
        <v>-1.0280077</v>
      </c>
      <c r="C2522" s="2">
        <v>-1.7261472</v>
      </c>
      <c r="D2522" s="2">
        <v>1.53306564</v>
      </c>
      <c r="E2522" s="2">
        <v>-0.5849022</v>
      </c>
      <c r="F2522" s="2">
        <v>1.59583864</v>
      </c>
      <c r="G2522" s="2">
        <v>-0.8000824</v>
      </c>
      <c r="H2522" s="2">
        <v>0.47538657</v>
      </c>
      <c r="I2522" s="2">
        <v>-1.7980286</v>
      </c>
      <c r="J2522" s="2">
        <v>0.37831725</v>
      </c>
      <c r="K2522" s="2">
        <v>-0.9236297</v>
      </c>
      <c r="L2522" s="2">
        <v>-0.8142628</v>
      </c>
      <c r="M2522" s="2">
        <v>-1.0958803</v>
      </c>
      <c r="N2522" s="2">
        <v>-8.0514684</v>
      </c>
      <c r="O2522" s="2">
        <v>-1.2081161</v>
      </c>
      <c r="P2522" s="2">
        <v>0.0</v>
      </c>
      <c r="Q2522" s="2">
        <v>0.0</v>
      </c>
      <c r="R2522" s="8">
        <v>0.0</v>
      </c>
      <c r="S2522" s="8">
        <v>0.0</v>
      </c>
      <c r="T2522" s="8">
        <v>0.0</v>
      </c>
      <c r="U2522" s="8">
        <v>0.0</v>
      </c>
    </row>
    <row r="2523">
      <c r="A2523" s="1" t="s">
        <v>1190</v>
      </c>
      <c r="B2523" s="2">
        <v>-1.0663267</v>
      </c>
      <c r="C2523" s="2">
        <v>-1.118616</v>
      </c>
      <c r="D2523" s="2">
        <v>-0.2065136</v>
      </c>
      <c r="E2523" s="2">
        <v>0.07691414</v>
      </c>
      <c r="F2523" s="2">
        <v>1.53922813</v>
      </c>
      <c r="G2523" s="2">
        <v>0.08724867</v>
      </c>
      <c r="H2523" s="2">
        <v>0.03099776</v>
      </c>
      <c r="I2523" s="2">
        <v>0.60644969</v>
      </c>
      <c r="J2523" s="2">
        <v>1.98449402</v>
      </c>
      <c r="K2523" s="2">
        <v>-0.3643142</v>
      </c>
      <c r="L2523" s="2">
        <v>-1.6639789</v>
      </c>
      <c r="M2523" s="2">
        <v>0.39766811</v>
      </c>
      <c r="N2523" s="2">
        <v>-0.9417338</v>
      </c>
      <c r="O2523" s="2">
        <v>-0.304968</v>
      </c>
      <c r="P2523" s="2">
        <v>0.0</v>
      </c>
      <c r="Q2523" s="2">
        <v>0.0</v>
      </c>
      <c r="R2523" s="8">
        <v>0.0</v>
      </c>
      <c r="S2523" s="8">
        <v>0.0</v>
      </c>
      <c r="T2523" s="8">
        <v>0.0</v>
      </c>
      <c r="U2523" s="8">
        <v>0.0</v>
      </c>
    </row>
    <row r="2524">
      <c r="A2524" s="1" t="s">
        <v>1191</v>
      </c>
      <c r="B2524" s="2">
        <v>-1.0866133</v>
      </c>
      <c r="C2524" s="2">
        <v>-3.0189506</v>
      </c>
      <c r="D2524" s="2">
        <v>-3.0698293</v>
      </c>
      <c r="E2524" s="2">
        <v>-0.8155924</v>
      </c>
      <c r="F2524" s="2">
        <v>0.98218068</v>
      </c>
      <c r="G2524" s="2">
        <v>-2.4078209</v>
      </c>
      <c r="H2524" s="2">
        <v>2.29103225</v>
      </c>
      <c r="I2524" s="2">
        <v>-2.2560244</v>
      </c>
      <c r="J2524" s="2">
        <v>0.92817957</v>
      </c>
      <c r="K2524" s="2">
        <v>-2.0303603</v>
      </c>
      <c r="L2524" s="2">
        <v>-0.3898948</v>
      </c>
      <c r="M2524" s="2">
        <v>-0.7619061</v>
      </c>
      <c r="N2524" s="2">
        <v>-17.209411</v>
      </c>
      <c r="O2524" s="2">
        <v>-1.8535805</v>
      </c>
      <c r="P2524" s="2">
        <v>0.0</v>
      </c>
      <c r="Q2524" s="2">
        <v>0.0</v>
      </c>
      <c r="R2524" s="8">
        <v>0.0</v>
      </c>
      <c r="S2524" s="8">
        <v>0.0</v>
      </c>
      <c r="T2524" s="8">
        <v>0.0</v>
      </c>
      <c r="U2524" s="8">
        <v>0.0</v>
      </c>
    </row>
    <row r="2525">
      <c r="A2525" s="1" t="s">
        <v>1192</v>
      </c>
      <c r="B2525" s="2">
        <v>-1.0911214</v>
      </c>
      <c r="C2525" s="2">
        <v>0.28647991</v>
      </c>
      <c r="D2525" s="2">
        <v>-0.5179744</v>
      </c>
      <c r="E2525" s="2">
        <v>0.6668761</v>
      </c>
      <c r="F2525" s="2">
        <v>-0.1930536</v>
      </c>
      <c r="G2525" s="2">
        <v>0.39473964</v>
      </c>
      <c r="H2525" s="2">
        <v>-0.3372101</v>
      </c>
      <c r="I2525" s="2">
        <v>0.37745176</v>
      </c>
      <c r="J2525" s="2">
        <v>0.87029932</v>
      </c>
      <c r="K2525" s="2">
        <v>-0.5071182</v>
      </c>
      <c r="L2525" s="2">
        <v>-0.2103341</v>
      </c>
      <c r="M2525" s="2">
        <v>0.26710638</v>
      </c>
      <c r="N2525" s="2">
        <v>1.01425087</v>
      </c>
      <c r="O2525" s="2">
        <v>-0.3196772</v>
      </c>
      <c r="P2525" s="2">
        <v>0.0</v>
      </c>
      <c r="Q2525" s="2">
        <v>0.0</v>
      </c>
      <c r="R2525" s="8">
        <v>0.0</v>
      </c>
      <c r="S2525" s="8">
        <v>0.0</v>
      </c>
      <c r="T2525" s="8">
        <v>0.0</v>
      </c>
      <c r="U2525" s="8">
        <v>0.0</v>
      </c>
    </row>
    <row r="2526">
      <c r="A2526" s="1" t="s">
        <v>1193</v>
      </c>
      <c r="B2526" s="2">
        <v>-1.0911214</v>
      </c>
      <c r="C2526" s="2">
        <v>-0.0647941</v>
      </c>
      <c r="D2526" s="2">
        <v>-0.8223566</v>
      </c>
      <c r="E2526" s="2">
        <v>-1.3526091</v>
      </c>
      <c r="F2526" s="2">
        <v>-0.6844328</v>
      </c>
      <c r="G2526" s="2">
        <v>0.40352509</v>
      </c>
      <c r="H2526" s="2">
        <v>0.01830094</v>
      </c>
      <c r="I2526" s="2">
        <v>0.14845383</v>
      </c>
      <c r="J2526" s="2">
        <v>1.08735024</v>
      </c>
      <c r="K2526" s="2">
        <v>-0.2810119</v>
      </c>
      <c r="L2526" s="2">
        <v>-0.2103341</v>
      </c>
      <c r="M2526" s="2">
        <v>0.45377433</v>
      </c>
      <c r="N2526" s="2">
        <v>-1.9811684</v>
      </c>
      <c r="O2526" s="2">
        <v>-0.805731</v>
      </c>
      <c r="P2526" s="2">
        <v>0.0</v>
      </c>
      <c r="Q2526" s="2">
        <v>0.0</v>
      </c>
      <c r="R2526" s="8">
        <v>0.0</v>
      </c>
      <c r="S2526" s="8">
        <v>0.0</v>
      </c>
      <c r="T2526" s="8">
        <v>0.0</v>
      </c>
      <c r="U2526" s="8">
        <v>0.0</v>
      </c>
    </row>
    <row r="2527">
      <c r="A2527" s="1" t="s">
        <v>1194</v>
      </c>
      <c r="B2527" s="2">
        <v>-1.1204242</v>
      </c>
      <c r="C2527" s="2">
        <v>0.07629138</v>
      </c>
      <c r="D2527" s="2">
        <v>-0.4436486</v>
      </c>
      <c r="E2527" s="2">
        <v>-0.0441037</v>
      </c>
      <c r="F2527" s="2">
        <v>0.2439796</v>
      </c>
      <c r="G2527" s="2">
        <v>-0.1455659</v>
      </c>
      <c r="H2527" s="2">
        <v>0.4372961</v>
      </c>
      <c r="I2527" s="2">
        <v>0.72094866</v>
      </c>
      <c r="J2527" s="2">
        <v>0.97158975</v>
      </c>
      <c r="K2527" s="2">
        <v>-0.899829</v>
      </c>
      <c r="L2527" s="2">
        <v>-0.2103341</v>
      </c>
      <c r="M2527" s="2">
        <v>-0.9248192</v>
      </c>
      <c r="N2527" s="2">
        <v>-0.7002415</v>
      </c>
      <c r="O2527" s="2">
        <v>-0.635304</v>
      </c>
      <c r="P2527" s="2">
        <v>0.0</v>
      </c>
      <c r="Q2527" s="2">
        <v>0.0</v>
      </c>
      <c r="R2527" s="8">
        <v>0.0</v>
      </c>
      <c r="S2527" s="8">
        <v>0.0</v>
      </c>
      <c r="T2527" s="8">
        <v>0.0</v>
      </c>
      <c r="U2527" s="8">
        <v>0.0</v>
      </c>
    </row>
    <row r="2528">
      <c r="A2528" s="1" t="s">
        <v>1195</v>
      </c>
      <c r="B2528" s="2">
        <v>-1.1587433</v>
      </c>
      <c r="C2528" s="2">
        <v>-0.7299112</v>
      </c>
      <c r="D2528" s="2">
        <v>0.34385173</v>
      </c>
      <c r="E2528" s="2">
        <v>-0.3201756</v>
      </c>
      <c r="F2528" s="2">
        <v>-1.0535334</v>
      </c>
      <c r="G2528" s="2">
        <v>-1.5556317</v>
      </c>
      <c r="H2528" s="2">
        <v>1.49113241</v>
      </c>
      <c r="I2528" s="2">
        <v>0.2629528</v>
      </c>
      <c r="J2528" s="2">
        <v>0.53748792</v>
      </c>
      <c r="K2528" s="2">
        <v>-1.8637557</v>
      </c>
      <c r="L2528" s="2">
        <v>0.74008064</v>
      </c>
      <c r="M2528" s="2">
        <v>-0.6997187</v>
      </c>
      <c r="N2528" s="2">
        <v>-5.1970423</v>
      </c>
      <c r="O2528" s="2">
        <v>-1.2907274</v>
      </c>
      <c r="P2528" s="2">
        <v>0.0</v>
      </c>
      <c r="Q2528" s="2">
        <v>0.0</v>
      </c>
      <c r="R2528" s="8">
        <v>0.0</v>
      </c>
      <c r="S2528" s="8">
        <v>0.0</v>
      </c>
      <c r="T2528" s="8">
        <v>0.0</v>
      </c>
      <c r="U2528" s="8">
        <v>0.0</v>
      </c>
    </row>
    <row r="2529">
      <c r="A2529" s="1" t="s">
        <v>1196</v>
      </c>
      <c r="B2529" s="2">
        <v>-1.1655054</v>
      </c>
      <c r="C2529" s="2">
        <v>0.71261554</v>
      </c>
      <c r="D2529" s="2">
        <v>-0.0419349</v>
      </c>
      <c r="E2529" s="2">
        <v>-0.9668647</v>
      </c>
      <c r="F2529" s="2">
        <v>1.74981923</v>
      </c>
      <c r="G2529" s="2">
        <v>-1.177857</v>
      </c>
      <c r="H2529" s="2">
        <v>0.74201985</v>
      </c>
      <c r="I2529" s="2">
        <v>0.49195073</v>
      </c>
      <c r="J2529" s="2">
        <v>0.34937713</v>
      </c>
      <c r="K2529" s="2">
        <v>-0.4833175</v>
      </c>
      <c r="L2529" s="2">
        <v>-0.2103341</v>
      </c>
      <c r="M2529" s="2">
        <v>0.08696116</v>
      </c>
      <c r="N2529" s="2">
        <v>1.68684962</v>
      </c>
      <c r="O2529" s="2">
        <v>0.18277496</v>
      </c>
      <c r="P2529" s="2">
        <v>0.0</v>
      </c>
      <c r="Q2529" s="2">
        <v>0.0</v>
      </c>
      <c r="R2529" s="8">
        <v>0.0</v>
      </c>
      <c r="S2529" s="8">
        <v>0.0</v>
      </c>
      <c r="T2529" s="8">
        <v>0.0</v>
      </c>
      <c r="U2529" s="8">
        <v>0.0</v>
      </c>
    </row>
    <row r="2530">
      <c r="A2530" s="1" t="s">
        <v>1197</v>
      </c>
      <c r="B2530" s="2">
        <v>-1.2173489</v>
      </c>
      <c r="C2530" s="2">
        <v>-1.0552715</v>
      </c>
      <c r="D2530" s="2">
        <v>0.93138003</v>
      </c>
      <c r="E2530" s="2">
        <v>-0.5168296</v>
      </c>
      <c r="F2530" s="2">
        <v>1.1384257</v>
      </c>
      <c r="G2530" s="2">
        <v>-1.437028</v>
      </c>
      <c r="H2530" s="2">
        <v>1.7069784</v>
      </c>
      <c r="I2530" s="2">
        <v>-1.6835296</v>
      </c>
      <c r="J2530" s="2">
        <v>-0.403066</v>
      </c>
      <c r="K2530" s="2">
        <v>-1.1973372</v>
      </c>
      <c r="L2530" s="2">
        <v>-0.610818</v>
      </c>
      <c r="M2530" s="2">
        <v>-1.6625496</v>
      </c>
      <c r="N2530" s="2">
        <v>-8.3190703</v>
      </c>
      <c r="O2530" s="2">
        <v>-1.4465687</v>
      </c>
      <c r="P2530" s="2">
        <v>0.0</v>
      </c>
      <c r="Q2530" s="2">
        <v>0.0</v>
      </c>
      <c r="R2530" s="8">
        <v>0.0</v>
      </c>
      <c r="S2530" s="8">
        <v>0.0</v>
      </c>
      <c r="T2530" s="8">
        <v>0.0</v>
      </c>
      <c r="U2530" s="8">
        <v>0.0</v>
      </c>
    </row>
    <row r="2531">
      <c r="A2531" s="1" t="s">
        <v>1198</v>
      </c>
      <c r="B2531" s="2">
        <v>-1.2511598</v>
      </c>
      <c r="C2531" s="2">
        <v>-0.1338971</v>
      </c>
      <c r="D2531" s="2">
        <v>-0.972778</v>
      </c>
      <c r="E2531" s="2">
        <v>-1.2126822</v>
      </c>
      <c r="F2531" s="2">
        <v>0.85084429</v>
      </c>
      <c r="G2531" s="2">
        <v>-0.2465987</v>
      </c>
      <c r="H2531" s="2">
        <v>0.99595631</v>
      </c>
      <c r="I2531" s="2">
        <v>-0.424041</v>
      </c>
      <c r="J2531" s="2">
        <v>0.88476939</v>
      </c>
      <c r="K2531" s="2">
        <v>-1.3401412</v>
      </c>
      <c r="L2531" s="2">
        <v>-0.9666788</v>
      </c>
      <c r="M2531" s="2">
        <v>-1.1428987</v>
      </c>
      <c r="N2531" s="2">
        <v>-4.7847151</v>
      </c>
      <c r="O2531" s="2">
        <v>-1.282316</v>
      </c>
      <c r="P2531" s="2">
        <v>0.0</v>
      </c>
      <c r="Q2531" s="2">
        <v>0.0</v>
      </c>
      <c r="R2531" s="8">
        <v>0.0</v>
      </c>
      <c r="S2531" s="8">
        <v>0.0</v>
      </c>
      <c r="T2531" s="8">
        <v>0.0</v>
      </c>
      <c r="U2531" s="8">
        <v>0.0</v>
      </c>
    </row>
    <row r="2532">
      <c r="A2532" s="1" t="s">
        <v>1199</v>
      </c>
      <c r="B2532" s="2">
        <v>-1.3841494</v>
      </c>
      <c r="C2532" s="2">
        <v>-0.5945843</v>
      </c>
      <c r="D2532" s="2">
        <v>1.05171715</v>
      </c>
      <c r="E2532" s="2">
        <v>1.03749322</v>
      </c>
      <c r="F2532" s="2">
        <v>0.72177232</v>
      </c>
      <c r="G2532" s="2">
        <v>0.66708878</v>
      </c>
      <c r="H2532" s="2">
        <v>0.33572151</v>
      </c>
      <c r="I2532" s="2">
        <v>-0.9965358</v>
      </c>
      <c r="J2532" s="2">
        <v>0.40725737</v>
      </c>
      <c r="K2532" s="2">
        <v>-0.6618224</v>
      </c>
      <c r="L2532" s="2">
        <v>1.04668223</v>
      </c>
      <c r="M2532" s="2">
        <v>0.67275483</v>
      </c>
      <c r="N2532" s="2">
        <v>1.31785548</v>
      </c>
      <c r="O2532" s="2">
        <v>0.0065766</v>
      </c>
      <c r="P2532" s="2">
        <v>0.0</v>
      </c>
      <c r="Q2532" s="2">
        <v>0.0</v>
      </c>
      <c r="R2532" s="8">
        <v>0.0</v>
      </c>
      <c r="S2532" s="8">
        <v>0.0</v>
      </c>
      <c r="T2532" s="8">
        <v>0.0</v>
      </c>
      <c r="U2532" s="8">
        <v>0.0</v>
      </c>
    </row>
    <row r="2533">
      <c r="A2533" s="1" t="s">
        <v>1200</v>
      </c>
      <c r="B2533" s="2">
        <v>-1.4652957</v>
      </c>
      <c r="C2533" s="2">
        <v>-0.4880504</v>
      </c>
      <c r="D2533" s="2">
        <v>-1.5426096</v>
      </c>
      <c r="E2533" s="2">
        <v>-0.785338</v>
      </c>
      <c r="F2533" s="2">
        <v>0.61760898</v>
      </c>
      <c r="G2533" s="2">
        <v>-1.0724316</v>
      </c>
      <c r="H2533" s="2">
        <v>1.19910548</v>
      </c>
      <c r="I2533" s="2">
        <v>-0.1950431</v>
      </c>
      <c r="J2533" s="2">
        <v>1.00052987</v>
      </c>
      <c r="K2533" s="2">
        <v>-1.0664336</v>
      </c>
      <c r="L2533" s="2">
        <v>-0.2103341</v>
      </c>
      <c r="M2533" s="2">
        <v>-1.2757116</v>
      </c>
      <c r="N2533" s="2">
        <v>-5.7598391</v>
      </c>
      <c r="O2533" s="2">
        <v>-1.1211503</v>
      </c>
      <c r="P2533" s="2">
        <v>0.0</v>
      </c>
      <c r="Q2533" s="2">
        <v>0.0</v>
      </c>
      <c r="R2533" s="8">
        <v>0.0</v>
      </c>
      <c r="S2533" s="8">
        <v>0.0</v>
      </c>
      <c r="T2533" s="8">
        <v>0.0</v>
      </c>
      <c r="U2533" s="8">
        <v>0.0</v>
      </c>
    </row>
    <row r="2534">
      <c r="A2534" s="1" t="s">
        <v>1201</v>
      </c>
      <c r="B2534" s="2">
        <v>-1.4675497</v>
      </c>
      <c r="C2534" s="2">
        <v>-0.5485156</v>
      </c>
      <c r="D2534" s="2">
        <v>-0.7108677</v>
      </c>
      <c r="E2534" s="2">
        <v>0.14498667</v>
      </c>
      <c r="F2534" s="2">
        <v>1.50979066</v>
      </c>
      <c r="G2534" s="2">
        <v>-0.3168823</v>
      </c>
      <c r="H2534" s="2">
        <v>0.81820079</v>
      </c>
      <c r="I2534" s="2">
        <v>-0.53854</v>
      </c>
      <c r="J2534" s="2">
        <v>-0.8805781</v>
      </c>
      <c r="K2534" s="2">
        <v>-0.971231</v>
      </c>
      <c r="L2534" s="2">
        <v>0.51171438</v>
      </c>
      <c r="M2534" s="2">
        <v>-0.7215463</v>
      </c>
      <c r="N2534" s="2">
        <v>-4.7083384</v>
      </c>
      <c r="O2534" s="2">
        <v>-0.349806</v>
      </c>
      <c r="P2534" s="2">
        <v>0.0</v>
      </c>
      <c r="Q2534" s="2">
        <v>0.0</v>
      </c>
      <c r="R2534" s="8">
        <v>0.0</v>
      </c>
      <c r="S2534" s="8">
        <v>0.0</v>
      </c>
      <c r="T2534" s="8">
        <v>0.0</v>
      </c>
      <c r="U2534" s="8">
        <v>0.0</v>
      </c>
    </row>
    <row r="2535">
      <c r="A2535" s="1" t="s">
        <v>1202</v>
      </c>
      <c r="B2535" s="2">
        <v>-1.4743119</v>
      </c>
      <c r="C2535" s="2">
        <v>-0.767342</v>
      </c>
      <c r="D2535" s="2">
        <v>-1.8346041</v>
      </c>
      <c r="E2535" s="2">
        <v>0.67443971</v>
      </c>
      <c r="F2535" s="2">
        <v>-1.520004</v>
      </c>
      <c r="G2535" s="2">
        <v>-0.2509914</v>
      </c>
      <c r="H2535" s="2">
        <v>0.51347703</v>
      </c>
      <c r="I2535" s="2">
        <v>-1.6835296</v>
      </c>
      <c r="J2535" s="2">
        <v>-0.9239882</v>
      </c>
      <c r="K2535" s="2">
        <v>-0.2691116</v>
      </c>
      <c r="L2535" s="2">
        <v>0.00750666</v>
      </c>
      <c r="M2535" s="2">
        <v>-0.7005234</v>
      </c>
      <c r="N2535" s="2">
        <v>-10.225661</v>
      </c>
      <c r="O2535" s="2">
        <v>-1.6305497</v>
      </c>
      <c r="P2535" s="2">
        <v>0.0</v>
      </c>
      <c r="Q2535" s="2">
        <v>0.0</v>
      </c>
      <c r="R2535" s="8">
        <v>0.0</v>
      </c>
      <c r="S2535" s="8">
        <v>0.0</v>
      </c>
      <c r="T2535" s="8">
        <v>0.0</v>
      </c>
      <c r="U2535" s="8">
        <v>0.0</v>
      </c>
    </row>
    <row r="2536">
      <c r="A2536" s="1" t="s">
        <v>1203</v>
      </c>
      <c r="B2536" s="2">
        <v>-1.5239013</v>
      </c>
      <c r="C2536" s="2">
        <v>0.59744375</v>
      </c>
      <c r="D2536" s="2">
        <v>-1.6364018</v>
      </c>
      <c r="E2536" s="2">
        <v>0.61393079</v>
      </c>
      <c r="F2536" s="2">
        <v>0.21454213</v>
      </c>
      <c r="G2536" s="2">
        <v>-0.5453042</v>
      </c>
      <c r="H2536" s="2">
        <v>0.5515675</v>
      </c>
      <c r="I2536" s="2">
        <v>-0.309542</v>
      </c>
      <c r="J2536" s="2">
        <v>-0.2873056</v>
      </c>
      <c r="K2536" s="2">
        <v>-0.3167129</v>
      </c>
      <c r="L2536" s="2">
        <v>-0.3183236</v>
      </c>
      <c r="M2536" s="2">
        <v>-0.5835062</v>
      </c>
      <c r="N2536" s="2">
        <v>-2.4922785</v>
      </c>
      <c r="O2536" s="2">
        <v>-0.5991712</v>
      </c>
      <c r="P2536" s="2">
        <v>0.0</v>
      </c>
      <c r="Q2536" s="2">
        <v>0.0</v>
      </c>
      <c r="R2536" s="8">
        <v>0.0</v>
      </c>
      <c r="S2536" s="8">
        <v>0.0</v>
      </c>
      <c r="T2536" s="8">
        <v>0.0</v>
      </c>
      <c r="U2536" s="8">
        <v>0.0</v>
      </c>
    </row>
    <row r="2537">
      <c r="A2537" s="1" t="s">
        <v>1204</v>
      </c>
      <c r="B2537" s="2">
        <v>-1.5847609</v>
      </c>
      <c r="C2537" s="2">
        <v>0.38149664</v>
      </c>
      <c r="D2537" s="2">
        <v>-1.6788737</v>
      </c>
      <c r="E2537" s="2">
        <v>-0.1310853</v>
      </c>
      <c r="F2537" s="2">
        <v>-0.0051067</v>
      </c>
      <c r="G2537" s="2">
        <v>-0.2773478</v>
      </c>
      <c r="H2537" s="2">
        <v>0.48808339</v>
      </c>
      <c r="I2537" s="2">
        <v>0.14845383</v>
      </c>
      <c r="J2537" s="2">
        <v>0.32043701</v>
      </c>
      <c r="K2537" s="2">
        <v>-0.4000152</v>
      </c>
      <c r="L2537" s="2">
        <v>0.47103164</v>
      </c>
      <c r="M2537" s="2">
        <v>-0.2746129</v>
      </c>
      <c r="N2537" s="2">
        <v>-1.6190882</v>
      </c>
      <c r="O2537" s="2">
        <v>-0.4622597</v>
      </c>
      <c r="P2537" s="2">
        <v>0.0</v>
      </c>
      <c r="Q2537" s="2">
        <v>0.0</v>
      </c>
      <c r="R2537" s="8">
        <v>0.0</v>
      </c>
      <c r="S2537" s="8">
        <v>0.0</v>
      </c>
      <c r="T2537" s="8">
        <v>0.0</v>
      </c>
      <c r="U2537" s="8">
        <v>0.0</v>
      </c>
    </row>
    <row r="2538">
      <c r="A2538" s="1" t="s">
        <v>1205</v>
      </c>
      <c r="B2538" s="2">
        <v>-1.6388584</v>
      </c>
      <c r="C2538" s="2">
        <v>0.57440939</v>
      </c>
      <c r="D2538" s="2">
        <v>-0.4949688</v>
      </c>
      <c r="E2538" s="2">
        <v>-0.3466483</v>
      </c>
      <c r="F2538" s="2">
        <v>0.78291168</v>
      </c>
      <c r="G2538" s="2">
        <v>-0.4267005</v>
      </c>
      <c r="H2538" s="2">
        <v>0.67853573</v>
      </c>
      <c r="I2538" s="2">
        <v>0.72094866</v>
      </c>
      <c r="J2538" s="2">
        <v>0.19020646</v>
      </c>
      <c r="K2538" s="2">
        <v>-1.0902343</v>
      </c>
      <c r="L2538" s="2">
        <v>-0.2103341</v>
      </c>
      <c r="M2538" s="2">
        <v>0.62481081</v>
      </c>
      <c r="N2538" s="2">
        <v>0.60800035</v>
      </c>
      <c r="O2538" s="2">
        <v>-0.2264015</v>
      </c>
      <c r="P2538" s="2">
        <v>0.0</v>
      </c>
      <c r="Q2538" s="2">
        <v>0.0</v>
      </c>
      <c r="R2538" s="8">
        <v>0.0</v>
      </c>
      <c r="S2538" s="8">
        <v>0.0</v>
      </c>
      <c r="T2538" s="8">
        <v>0.0</v>
      </c>
      <c r="U2538" s="8">
        <v>0.0</v>
      </c>
    </row>
    <row r="2539">
      <c r="A2539" s="1" t="s">
        <v>1206</v>
      </c>
      <c r="B2539" s="2">
        <v>-1.7222587</v>
      </c>
      <c r="C2539" s="2">
        <v>-2.6676766</v>
      </c>
      <c r="D2539" s="2">
        <v>-1.3550253</v>
      </c>
      <c r="E2539" s="2">
        <v>-1.3526091</v>
      </c>
      <c r="F2539" s="2">
        <v>-1.5018886</v>
      </c>
      <c r="G2539" s="2">
        <v>-2.6582064</v>
      </c>
      <c r="H2539" s="2">
        <v>2.69733059</v>
      </c>
      <c r="I2539" s="2">
        <v>-1.2255338</v>
      </c>
      <c r="J2539" s="2">
        <v>-0.9529284</v>
      </c>
      <c r="K2539" s="2">
        <v>-2.1374632</v>
      </c>
      <c r="L2539" s="2">
        <v>0.01500685</v>
      </c>
      <c r="M2539" s="2">
        <v>-1.8836084</v>
      </c>
      <c r="N2539" s="2">
        <v>-20.556678</v>
      </c>
      <c r="O2539" s="2">
        <v>-2.9818238</v>
      </c>
      <c r="P2539" s="2">
        <v>0.0</v>
      </c>
      <c r="Q2539" s="2">
        <v>0.0</v>
      </c>
      <c r="R2539" s="8">
        <v>0.0</v>
      </c>
      <c r="S2539" s="8">
        <v>0.0</v>
      </c>
      <c r="T2539" s="8">
        <v>0.0</v>
      </c>
      <c r="U2539" s="8">
        <v>0.0</v>
      </c>
    </row>
    <row r="2540">
      <c r="A2540" s="1" t="s">
        <v>1207</v>
      </c>
      <c r="B2540" s="2">
        <v>-1.8146753</v>
      </c>
      <c r="C2540" s="2">
        <v>1.08980317</v>
      </c>
      <c r="D2540" s="2">
        <v>-0.7922723</v>
      </c>
      <c r="E2540" s="2">
        <v>-3.0241679</v>
      </c>
      <c r="F2540" s="2">
        <v>0.0016866</v>
      </c>
      <c r="G2540" s="2">
        <v>-0.483806</v>
      </c>
      <c r="H2540" s="2">
        <v>0.34841834</v>
      </c>
      <c r="I2540" s="2">
        <v>0.60644969</v>
      </c>
      <c r="J2540" s="2">
        <v>-0.0413145</v>
      </c>
      <c r="K2540" s="2">
        <v>-0.6023208</v>
      </c>
      <c r="L2540" s="2">
        <v>-0.2103341</v>
      </c>
      <c r="M2540" s="2">
        <v>-1.2699671</v>
      </c>
      <c r="N2540" s="2">
        <v>-4.0335511</v>
      </c>
      <c r="O2540" s="2">
        <v>-1.2686041</v>
      </c>
      <c r="P2540" s="2">
        <v>0.0</v>
      </c>
      <c r="Q2540" s="2">
        <v>0.0</v>
      </c>
      <c r="R2540" s="8">
        <v>0.0</v>
      </c>
      <c r="S2540" s="8">
        <v>0.0</v>
      </c>
      <c r="T2540" s="8">
        <v>0.0</v>
      </c>
      <c r="U2540" s="8">
        <v>0.0</v>
      </c>
    </row>
    <row r="2541">
      <c r="A2541" s="1" t="s">
        <v>1208</v>
      </c>
      <c r="B2541" s="2">
        <v>-1.8868052</v>
      </c>
      <c r="C2541" s="2">
        <v>-1.2712186</v>
      </c>
      <c r="D2541" s="2">
        <v>0.32969442</v>
      </c>
      <c r="E2541" s="2">
        <v>0.2622227</v>
      </c>
      <c r="F2541" s="2">
        <v>-1.6173741</v>
      </c>
      <c r="G2541" s="2">
        <v>-0.5453042</v>
      </c>
      <c r="H2541" s="2">
        <v>1.40225464</v>
      </c>
      <c r="I2541" s="2">
        <v>-0.6530389</v>
      </c>
      <c r="J2541" s="2">
        <v>-1.4449104</v>
      </c>
      <c r="K2541" s="2">
        <v>-1.0188323</v>
      </c>
      <c r="L2541" s="2">
        <v>0.45340152</v>
      </c>
      <c r="M2541" s="2">
        <v>-1.8787297</v>
      </c>
      <c r="N2541" s="2">
        <v>-11.133533</v>
      </c>
      <c r="O2541" s="2">
        <v>-2.082827</v>
      </c>
      <c r="P2541" s="2">
        <v>0.0</v>
      </c>
      <c r="Q2541" s="2">
        <v>0.0</v>
      </c>
      <c r="R2541" s="8">
        <v>0.0</v>
      </c>
      <c r="S2541" s="8">
        <v>0.0</v>
      </c>
      <c r="T2541" s="8">
        <v>0.0</v>
      </c>
      <c r="U2541" s="8">
        <v>0.0</v>
      </c>
    </row>
    <row r="2542">
      <c r="A2542" s="1" t="s">
        <v>1209</v>
      </c>
      <c r="B2542" s="2">
        <v>-2.8380193</v>
      </c>
      <c r="C2542" s="2">
        <v>-0.0302425</v>
      </c>
      <c r="D2542" s="2">
        <v>-0.8966824</v>
      </c>
      <c r="E2542" s="2">
        <v>-3.8372565</v>
      </c>
      <c r="F2542" s="2">
        <v>1.06822866</v>
      </c>
      <c r="G2542" s="2">
        <v>-2.9613047</v>
      </c>
      <c r="H2542" s="2">
        <v>2.74811788</v>
      </c>
      <c r="I2542" s="2">
        <v>-1.5690307</v>
      </c>
      <c r="J2542" s="2">
        <v>-1.6330212</v>
      </c>
      <c r="K2542" s="2">
        <v>-2.4587721</v>
      </c>
      <c r="L2542" s="2">
        <v>0.44051093</v>
      </c>
      <c r="M2542" s="2">
        <v>-2.9104733</v>
      </c>
      <c r="N2542" s="2">
        <v>-15.754941</v>
      </c>
      <c r="O2542" s="2">
        <v>-2.6144061</v>
      </c>
      <c r="P2542" s="2">
        <v>0.0</v>
      </c>
      <c r="Q2542" s="2">
        <v>0.0</v>
      </c>
      <c r="R2542" s="8">
        <v>0.0</v>
      </c>
      <c r="S2542" s="8">
        <v>0.0</v>
      </c>
      <c r="T2542" s="8">
        <v>0.0</v>
      </c>
      <c r="U2542" s="8">
        <v>0.0</v>
      </c>
    </row>
    <row r="2543">
      <c r="A2543" s="1" t="s">
        <v>1210</v>
      </c>
      <c r="B2543" s="2">
        <v>-3.3496914</v>
      </c>
      <c r="C2543" s="2">
        <v>-1.6599234</v>
      </c>
      <c r="D2543" s="2">
        <v>-2.261093</v>
      </c>
      <c r="E2543" s="2">
        <v>0.56098549</v>
      </c>
      <c r="F2543" s="2">
        <v>0.49306585</v>
      </c>
      <c r="G2543" s="2">
        <v>-3.1853338</v>
      </c>
      <c r="H2543" s="2">
        <v>2.90047976</v>
      </c>
      <c r="I2543" s="2">
        <v>-1.6835296</v>
      </c>
      <c r="J2543" s="2">
        <v>-0.0991948</v>
      </c>
      <c r="K2543" s="2">
        <v>-3.0299879</v>
      </c>
      <c r="L2543" s="2">
        <v>-0.3183236</v>
      </c>
      <c r="M2543" s="2">
        <v>-2.7567063</v>
      </c>
      <c r="N2543" s="2">
        <v>-17.758697</v>
      </c>
      <c r="O2543" s="2">
        <v>-2.9420299</v>
      </c>
      <c r="P2543" s="2">
        <v>0.0</v>
      </c>
      <c r="Q2543" s="2">
        <v>0.0</v>
      </c>
      <c r="R2543" s="8">
        <v>0.0</v>
      </c>
      <c r="S2543" s="8">
        <v>0.0</v>
      </c>
      <c r="T2543" s="8">
        <v>0.0</v>
      </c>
      <c r="U2543" s="8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26.43"/>
  </cols>
  <sheetData>
    <row r="1">
      <c r="A1" s="11" t="s">
        <v>1049</v>
      </c>
      <c r="B1" s="11" t="s">
        <v>1211</v>
      </c>
      <c r="C1" s="11" t="s">
        <v>1309</v>
      </c>
      <c r="D1" s="11" t="s">
        <v>1310</v>
      </c>
    </row>
    <row r="2">
      <c r="A2" s="11" t="s">
        <v>1080</v>
      </c>
      <c r="B2" s="12">
        <v>1.863757</v>
      </c>
      <c r="C2" s="12">
        <v>1.867476</v>
      </c>
      <c r="D2" s="12">
        <v>1.867405</v>
      </c>
    </row>
    <row r="3">
      <c r="A3" s="11" t="s">
        <v>1075</v>
      </c>
      <c r="B3" s="12">
        <v>1.832924</v>
      </c>
      <c r="C3" s="12">
        <v>1.808336</v>
      </c>
      <c r="D3" s="12">
        <v>1.80831</v>
      </c>
    </row>
    <row r="4">
      <c r="A4" s="11" t="s">
        <v>1067</v>
      </c>
      <c r="B4" s="12">
        <v>1.80263</v>
      </c>
      <c r="C4" s="12">
        <v>1.799623</v>
      </c>
      <c r="D4" s="12">
        <v>1.799585</v>
      </c>
    </row>
    <row r="5">
      <c r="A5" s="11" t="s">
        <v>1117</v>
      </c>
      <c r="B5" s="12">
        <v>1.77783</v>
      </c>
      <c r="C5" s="12">
        <v>1.752333</v>
      </c>
      <c r="D5" s="12">
        <v>1.752349</v>
      </c>
    </row>
    <row r="6">
      <c r="A6" s="11" t="s">
        <v>1277</v>
      </c>
      <c r="B6" s="12">
        <v>1.770064</v>
      </c>
      <c r="C6" s="12">
        <v>1.817891</v>
      </c>
      <c r="D6" s="12">
        <v>1.817763</v>
      </c>
    </row>
    <row r="7">
      <c r="A7" s="11" t="s">
        <v>1073</v>
      </c>
      <c r="B7" s="12">
        <v>1.623766</v>
      </c>
      <c r="C7" s="12">
        <v>1.598384</v>
      </c>
      <c r="D7" s="12">
        <v>1.598405</v>
      </c>
    </row>
    <row r="8">
      <c r="A8" s="11" t="s">
        <v>1076</v>
      </c>
      <c r="B8" s="12">
        <v>1.456186</v>
      </c>
      <c r="C8" s="12">
        <v>1.435408</v>
      </c>
      <c r="D8" s="12">
        <v>1.435437</v>
      </c>
    </row>
    <row r="9">
      <c r="A9" s="11" t="s">
        <v>1100</v>
      </c>
      <c r="B9" s="12">
        <v>1.261153</v>
      </c>
      <c r="C9" s="12">
        <v>1.262038</v>
      </c>
      <c r="D9" s="12">
        <v>1.262011</v>
      </c>
    </row>
    <row r="10">
      <c r="A10" s="11" t="s">
        <v>1112</v>
      </c>
      <c r="B10" s="12">
        <v>1.185202</v>
      </c>
      <c r="C10" s="12">
        <v>1.186254</v>
      </c>
      <c r="D10" s="12">
        <v>1.186255</v>
      </c>
    </row>
    <row r="11">
      <c r="A11" s="11" t="s">
        <v>1217</v>
      </c>
      <c r="B11" s="12">
        <v>1.099075</v>
      </c>
      <c r="C11" s="12">
        <v>1.09873</v>
      </c>
      <c r="D11" s="12">
        <v>1.09874</v>
      </c>
    </row>
    <row r="12">
      <c r="A12" s="11" t="s">
        <v>1086</v>
      </c>
      <c r="B12" s="12">
        <v>1.002813</v>
      </c>
      <c r="C12" s="12">
        <v>0.994969</v>
      </c>
      <c r="D12" s="12">
        <v>0.994976</v>
      </c>
    </row>
    <row r="13">
      <c r="A13" s="11" t="s">
        <v>1105</v>
      </c>
      <c r="B13" s="12">
        <v>0.961886</v>
      </c>
      <c r="C13" s="12">
        <v>0.997492</v>
      </c>
      <c r="D13" s="12">
        <v>0.997447</v>
      </c>
    </row>
    <row r="14">
      <c r="A14" s="11" t="s">
        <v>1273</v>
      </c>
      <c r="B14" s="12">
        <v>0.937537</v>
      </c>
      <c r="C14" s="12">
        <v>0.905709</v>
      </c>
      <c r="D14" s="12">
        <v>0.905778</v>
      </c>
    </row>
    <row r="15">
      <c r="A15" s="11" t="s">
        <v>1288</v>
      </c>
      <c r="B15" s="12">
        <v>0.881625</v>
      </c>
      <c r="C15" s="12">
        <v>0.946684</v>
      </c>
      <c r="D15" s="12">
        <v>0.946526</v>
      </c>
    </row>
    <row r="16">
      <c r="A16" s="11" t="s">
        <v>1139</v>
      </c>
      <c r="B16" s="12">
        <v>0.766761</v>
      </c>
      <c r="C16" s="12">
        <v>0.730174</v>
      </c>
      <c r="D16" s="12">
        <v>0.730257</v>
      </c>
    </row>
    <row r="17">
      <c r="A17" s="11" t="s">
        <v>1252</v>
      </c>
      <c r="B17" s="12">
        <v>0.737739</v>
      </c>
      <c r="C17" s="12">
        <v>0.765781</v>
      </c>
      <c r="D17" s="12">
        <v>0.765732</v>
      </c>
    </row>
    <row r="18">
      <c r="A18" s="11" t="s">
        <v>1215</v>
      </c>
      <c r="B18" s="12">
        <v>0.713335</v>
      </c>
      <c r="C18" s="12">
        <v>0.718882</v>
      </c>
      <c r="D18" s="12">
        <v>0.718883</v>
      </c>
    </row>
    <row r="19">
      <c r="A19" s="11" t="s">
        <v>1218</v>
      </c>
      <c r="B19" s="12">
        <v>0.705886</v>
      </c>
      <c r="C19" s="12">
        <v>0.729826</v>
      </c>
      <c r="D19" s="12">
        <v>0.729773</v>
      </c>
    </row>
    <row r="20">
      <c r="A20" s="11" t="s">
        <v>1289</v>
      </c>
      <c r="B20" s="12">
        <v>0.642483</v>
      </c>
      <c r="C20" s="12">
        <v>0.63569</v>
      </c>
      <c r="D20" s="12">
        <v>0.635725</v>
      </c>
    </row>
    <row r="21">
      <c r="A21" s="11" t="s">
        <v>1278</v>
      </c>
      <c r="B21" s="12">
        <v>0.592044</v>
      </c>
      <c r="C21" s="12">
        <v>0.551579</v>
      </c>
      <c r="D21" s="12">
        <v>0.551681</v>
      </c>
    </row>
    <row r="22">
      <c r="A22" s="11" t="s">
        <v>1263</v>
      </c>
      <c r="B22" s="12">
        <v>0.578449</v>
      </c>
      <c r="C22" s="12">
        <v>0.580093</v>
      </c>
      <c r="D22" s="12">
        <v>0.580089</v>
      </c>
    </row>
    <row r="23">
      <c r="A23" s="11" t="s">
        <v>1120</v>
      </c>
      <c r="B23" s="12">
        <v>0.494194</v>
      </c>
      <c r="C23" s="12">
        <v>0.470962</v>
      </c>
      <c r="D23" s="12">
        <v>0.471021</v>
      </c>
    </row>
    <row r="24">
      <c r="A24" s="11" t="s">
        <v>1267</v>
      </c>
      <c r="B24" s="12">
        <v>0.488515</v>
      </c>
      <c r="C24" s="12">
        <v>0.506971</v>
      </c>
      <c r="D24" s="12">
        <v>0.506959</v>
      </c>
    </row>
    <row r="25">
      <c r="A25" s="11" t="s">
        <v>1225</v>
      </c>
      <c r="B25" s="12">
        <v>0.398396</v>
      </c>
      <c r="C25" s="12">
        <v>0.400741</v>
      </c>
      <c r="D25" s="12">
        <v>0.400728</v>
      </c>
    </row>
    <row r="26">
      <c r="A26" s="11" t="s">
        <v>1199</v>
      </c>
      <c r="B26" s="12">
        <v>0.301145</v>
      </c>
      <c r="C26" s="12">
        <v>0.336163</v>
      </c>
      <c r="D26" s="12">
        <v>0.33613</v>
      </c>
    </row>
    <row r="27">
      <c r="A27" s="11" t="s">
        <v>1264</v>
      </c>
      <c r="B27" s="12">
        <v>0.231443</v>
      </c>
      <c r="C27" s="12">
        <v>0.194042</v>
      </c>
      <c r="D27" s="12">
        <v>0.194096</v>
      </c>
    </row>
    <row r="28">
      <c r="A28" s="11" t="s">
        <v>1131</v>
      </c>
      <c r="B28" s="12">
        <v>0.213994</v>
      </c>
      <c r="C28" s="12">
        <v>0.217006</v>
      </c>
      <c r="D28" s="12">
        <v>0.217018</v>
      </c>
    </row>
    <row r="29">
      <c r="A29" s="11" t="s">
        <v>1179</v>
      </c>
      <c r="B29" s="12">
        <v>0.20371</v>
      </c>
      <c r="C29" s="12">
        <v>0.17782</v>
      </c>
      <c r="D29" s="12">
        <v>0.177884</v>
      </c>
    </row>
    <row r="30">
      <c r="A30" s="11" t="s">
        <v>1104</v>
      </c>
      <c r="B30" s="12">
        <v>0.193208</v>
      </c>
      <c r="C30" s="12">
        <v>0.191515</v>
      </c>
      <c r="D30" s="12">
        <v>0.191542</v>
      </c>
    </row>
    <row r="31">
      <c r="A31" s="11" t="s">
        <v>1074</v>
      </c>
      <c r="B31" s="12">
        <v>0.155603</v>
      </c>
      <c r="C31" s="12">
        <v>0.146951</v>
      </c>
      <c r="D31" s="12">
        <v>0.146967</v>
      </c>
    </row>
    <row r="32">
      <c r="A32" s="11" t="s">
        <v>1082</v>
      </c>
      <c r="B32" s="12">
        <v>0.151138</v>
      </c>
      <c r="C32" s="12">
        <v>0.169958</v>
      </c>
      <c r="D32" s="12">
        <v>0.169933</v>
      </c>
    </row>
    <row r="33">
      <c r="A33" s="11" t="s">
        <v>1251</v>
      </c>
      <c r="B33" s="12">
        <v>0.1498</v>
      </c>
      <c r="C33" s="12">
        <v>0.093327</v>
      </c>
      <c r="D33" s="12">
        <v>0.093464</v>
      </c>
    </row>
    <row r="34">
      <c r="A34" s="11" t="s">
        <v>1227</v>
      </c>
      <c r="B34" s="12">
        <v>0.124652</v>
      </c>
      <c r="C34" s="12">
        <v>0.074198</v>
      </c>
      <c r="D34" s="12">
        <v>0.074311</v>
      </c>
    </row>
    <row r="35">
      <c r="A35" s="11" t="s">
        <v>1127</v>
      </c>
      <c r="B35" s="12">
        <v>0.08358</v>
      </c>
      <c r="C35" s="12">
        <v>0.089382</v>
      </c>
      <c r="D35" s="12">
        <v>0.089456</v>
      </c>
    </row>
    <row r="36">
      <c r="A36" s="11" t="s">
        <v>1222</v>
      </c>
      <c r="B36" s="12">
        <v>0.048029</v>
      </c>
      <c r="C36" s="12">
        <v>0.040483</v>
      </c>
      <c r="D36" s="12">
        <v>0.040524</v>
      </c>
    </row>
    <row r="37">
      <c r="A37" s="11" t="s">
        <v>1188</v>
      </c>
      <c r="B37" s="12">
        <v>0.02026</v>
      </c>
      <c r="C37" s="12">
        <v>0.014682</v>
      </c>
      <c r="D37" s="12">
        <v>0.014735</v>
      </c>
    </row>
    <row r="38">
      <c r="A38" s="11" t="s">
        <v>1108</v>
      </c>
      <c r="B38" s="12">
        <v>0.010347</v>
      </c>
      <c r="C38" s="12">
        <v>0.050316</v>
      </c>
      <c r="D38" s="12">
        <v>0.050245</v>
      </c>
    </row>
    <row r="39">
      <c r="A39" s="11" t="s">
        <v>1261</v>
      </c>
      <c r="B39" s="12">
        <v>0.008031</v>
      </c>
      <c r="C39" s="12">
        <v>-0.02252</v>
      </c>
      <c r="D39" s="12">
        <v>-0.02245</v>
      </c>
    </row>
    <row r="40">
      <c r="A40" s="11" t="s">
        <v>1272</v>
      </c>
      <c r="B40" s="12">
        <v>0.001929</v>
      </c>
      <c r="C40" s="12">
        <v>-0.01163</v>
      </c>
      <c r="D40" s="12">
        <v>-0.01158</v>
      </c>
    </row>
    <row r="41">
      <c r="A41" s="11" t="s">
        <v>1130</v>
      </c>
      <c r="B41" s="12">
        <v>-0.01007</v>
      </c>
      <c r="C41" s="12">
        <v>-0.06921</v>
      </c>
      <c r="D41" s="12">
        <v>-0.06908</v>
      </c>
    </row>
    <row r="42">
      <c r="A42" s="11" t="s">
        <v>1280</v>
      </c>
      <c r="B42" s="12">
        <v>-0.06635</v>
      </c>
      <c r="C42" s="12">
        <v>-0.06506</v>
      </c>
      <c r="D42" s="12">
        <v>-0.06502</v>
      </c>
    </row>
    <row r="43">
      <c r="A43" s="11" t="s">
        <v>1216</v>
      </c>
      <c r="B43" s="12">
        <v>-0.08677</v>
      </c>
      <c r="C43" s="12">
        <v>-0.01624</v>
      </c>
      <c r="D43" s="12">
        <v>-0.01638</v>
      </c>
    </row>
    <row r="44">
      <c r="A44" s="11" t="s">
        <v>1187</v>
      </c>
      <c r="B44" s="12">
        <v>-0.13947</v>
      </c>
      <c r="C44" s="12">
        <v>-0.14555</v>
      </c>
      <c r="D44" s="12">
        <v>-0.14551</v>
      </c>
    </row>
    <row r="45">
      <c r="A45" s="11" t="s">
        <v>1257</v>
      </c>
      <c r="B45" s="12">
        <v>-0.15016</v>
      </c>
      <c r="C45" s="12">
        <v>-0.12472</v>
      </c>
      <c r="D45" s="12">
        <v>-0.12474</v>
      </c>
    </row>
    <row r="46">
      <c r="A46" s="11" t="s">
        <v>1259</v>
      </c>
      <c r="B46" s="12">
        <v>-0.25667</v>
      </c>
      <c r="C46" s="12">
        <v>-0.25464</v>
      </c>
      <c r="D46" s="12">
        <v>-0.2546</v>
      </c>
    </row>
    <row r="47">
      <c r="A47" s="11" t="s">
        <v>1129</v>
      </c>
      <c r="B47" s="12">
        <v>-0.30871</v>
      </c>
      <c r="C47" s="12">
        <v>-0.32047</v>
      </c>
      <c r="D47" s="12">
        <v>-0.32044</v>
      </c>
    </row>
    <row r="48">
      <c r="A48" s="11" t="s">
        <v>1223</v>
      </c>
      <c r="B48" s="12">
        <v>-0.33141</v>
      </c>
      <c r="C48" s="12">
        <v>-0.29494</v>
      </c>
      <c r="D48" s="12">
        <v>-0.29501</v>
      </c>
    </row>
    <row r="49">
      <c r="A49" s="11" t="s">
        <v>1248</v>
      </c>
      <c r="B49" s="12">
        <v>-0.36808</v>
      </c>
      <c r="C49" s="12">
        <v>-0.36151</v>
      </c>
      <c r="D49" s="12">
        <v>-0.36148</v>
      </c>
    </row>
    <row r="50">
      <c r="A50" s="11" t="s">
        <v>1077</v>
      </c>
      <c r="B50" s="12">
        <v>-0.42506</v>
      </c>
      <c r="C50" s="12">
        <v>-0.39882</v>
      </c>
      <c r="D50" s="12">
        <v>-0.39888</v>
      </c>
    </row>
    <row r="51">
      <c r="A51" s="11" t="s">
        <v>1262</v>
      </c>
      <c r="B51" s="12">
        <v>-0.43486</v>
      </c>
      <c r="C51" s="12">
        <v>-0.37859</v>
      </c>
      <c r="D51" s="12">
        <v>-0.37869</v>
      </c>
    </row>
    <row r="52">
      <c r="A52" s="11" t="s">
        <v>1069</v>
      </c>
      <c r="B52" s="12">
        <v>-0.45163</v>
      </c>
      <c r="C52" s="12">
        <v>-0.38408</v>
      </c>
      <c r="D52" s="12">
        <v>-0.38431</v>
      </c>
    </row>
    <row r="53">
      <c r="A53" s="11" t="s">
        <v>1247</v>
      </c>
      <c r="B53" s="12">
        <v>-0.52792</v>
      </c>
      <c r="C53" s="12">
        <v>-0.53357</v>
      </c>
      <c r="D53" s="12">
        <v>-0.53351</v>
      </c>
    </row>
    <row r="54">
      <c r="A54" s="11" t="s">
        <v>1154</v>
      </c>
      <c r="B54" s="12">
        <v>-0.60115</v>
      </c>
      <c r="C54" s="12">
        <v>-0.56891</v>
      </c>
      <c r="D54" s="12">
        <v>-0.56896</v>
      </c>
    </row>
    <row r="55">
      <c r="A55" s="11" t="s">
        <v>1092</v>
      </c>
      <c r="B55" s="12">
        <v>-0.66197</v>
      </c>
      <c r="C55" s="12">
        <v>-0.64814</v>
      </c>
      <c r="D55" s="12">
        <v>-0.64816</v>
      </c>
    </row>
    <row r="56">
      <c r="A56" s="11" t="s">
        <v>1106</v>
      </c>
      <c r="B56" s="12">
        <v>-0.78839</v>
      </c>
      <c r="C56" s="12">
        <v>-0.78743</v>
      </c>
      <c r="D56" s="12">
        <v>-0.78743</v>
      </c>
    </row>
    <row r="57">
      <c r="A57" s="11" t="s">
        <v>1097</v>
      </c>
      <c r="B57" s="12">
        <v>-0.90236</v>
      </c>
      <c r="C57" s="12">
        <v>-0.93095</v>
      </c>
      <c r="D57" s="12">
        <v>-0.93092</v>
      </c>
    </row>
    <row r="58">
      <c r="A58" s="11" t="s">
        <v>1122</v>
      </c>
      <c r="B58" s="12">
        <v>-0.91043</v>
      </c>
      <c r="C58" s="12">
        <v>-0.91283</v>
      </c>
      <c r="D58" s="12">
        <v>-0.91282</v>
      </c>
    </row>
    <row r="59">
      <c r="A59" s="11" t="s">
        <v>1178</v>
      </c>
      <c r="B59" s="12">
        <v>-1.02312</v>
      </c>
      <c r="C59" s="12">
        <v>-1.0223</v>
      </c>
      <c r="D59" s="12">
        <v>-1.02232</v>
      </c>
    </row>
    <row r="60">
      <c r="A60" s="11" t="s">
        <v>1279</v>
      </c>
      <c r="B60" s="12">
        <v>-1.14068</v>
      </c>
      <c r="C60" s="12">
        <v>-1.1884</v>
      </c>
      <c r="D60" s="12">
        <v>-1.18831</v>
      </c>
    </row>
    <row r="61">
      <c r="A61" s="11" t="s">
        <v>1279</v>
      </c>
      <c r="B61" s="12">
        <v>-1.15999</v>
      </c>
      <c r="C61" s="12">
        <v>-1.20856</v>
      </c>
      <c r="D61" s="12">
        <v>-1.20847</v>
      </c>
    </row>
    <row r="62">
      <c r="A62" s="11" t="s">
        <v>1197</v>
      </c>
      <c r="B62" s="12">
        <v>-1.24666</v>
      </c>
      <c r="C62" s="12">
        <v>-1.24438</v>
      </c>
      <c r="D62" s="12">
        <v>-1.24435</v>
      </c>
    </row>
    <row r="63">
      <c r="A63" s="11" t="s">
        <v>1155</v>
      </c>
      <c r="B63" s="12">
        <v>-1.27858</v>
      </c>
      <c r="C63" s="12">
        <v>-1.24083</v>
      </c>
      <c r="D63" s="12">
        <v>-1.24092</v>
      </c>
    </row>
    <row r="64">
      <c r="A64" s="11" t="s">
        <v>1255</v>
      </c>
      <c r="B64" s="12">
        <v>-1.38447</v>
      </c>
      <c r="C64" s="12">
        <v>-1.37269</v>
      </c>
      <c r="D64" s="12">
        <v>-1.37272</v>
      </c>
    </row>
    <row r="65">
      <c r="A65" s="11" t="s">
        <v>1260</v>
      </c>
      <c r="B65" s="12">
        <v>-1.64051</v>
      </c>
      <c r="C65" s="12">
        <v>-1.66626</v>
      </c>
      <c r="D65" s="12">
        <v>-1.66622</v>
      </c>
    </row>
    <row r="66">
      <c r="A66" s="11" t="s">
        <v>1260</v>
      </c>
      <c r="B66" s="12">
        <v>-1.64581</v>
      </c>
      <c r="C66" s="12">
        <v>-1.67178</v>
      </c>
      <c r="D66" s="12">
        <v>-1.67175</v>
      </c>
    </row>
    <row r="67">
      <c r="A67" s="11" t="s">
        <v>1140</v>
      </c>
      <c r="B67" s="12">
        <v>-1.67754</v>
      </c>
      <c r="C67" s="12">
        <v>-1.64799</v>
      </c>
      <c r="D67" s="12">
        <v>-1.64804</v>
      </c>
    </row>
    <row r="68">
      <c r="A68" s="11" t="s">
        <v>1191</v>
      </c>
      <c r="B68" s="12">
        <v>-1.84229</v>
      </c>
      <c r="C68" s="12">
        <v>-1.83788</v>
      </c>
      <c r="D68" s="12">
        <v>-1.83793</v>
      </c>
    </row>
    <row r="69">
      <c r="A69" s="11" t="s">
        <v>1271</v>
      </c>
      <c r="B69" s="12">
        <v>-1.95654</v>
      </c>
      <c r="C69" s="12">
        <v>-1.93459</v>
      </c>
      <c r="D69" s="12">
        <v>-1.93467</v>
      </c>
    </row>
    <row r="70">
      <c r="A70" s="11" t="s">
        <v>1206</v>
      </c>
      <c r="B70" s="12">
        <v>-1.97369</v>
      </c>
      <c r="C70" s="12">
        <v>-1.99092</v>
      </c>
      <c r="D70" s="12">
        <v>-1.99096</v>
      </c>
    </row>
    <row r="71">
      <c r="A71" s="11" t="s">
        <v>1206</v>
      </c>
      <c r="B71" s="12">
        <v>-2.07978</v>
      </c>
      <c r="C71" s="12">
        <v>-2.10147</v>
      </c>
      <c r="D71" s="12">
        <v>-2.10151</v>
      </c>
    </row>
    <row r="72">
      <c r="A72" s="11" t="s">
        <v>1175</v>
      </c>
      <c r="B72" s="12">
        <v>-1.06971</v>
      </c>
      <c r="C72" s="12">
        <v>-1.07264</v>
      </c>
      <c r="D72" s="12">
        <v>-1.07267</v>
      </c>
    </row>
    <row r="73">
      <c r="A73" s="11" t="s">
        <v>1208</v>
      </c>
      <c r="B73" s="12">
        <v>-1.07109</v>
      </c>
      <c r="C73" s="12">
        <v>-1.0869</v>
      </c>
      <c r="D73" s="12">
        <v>-1.08688</v>
      </c>
    </row>
    <row r="74">
      <c r="A74" s="11" t="s">
        <v>1274</v>
      </c>
      <c r="B74" s="12">
        <v>-1.11492</v>
      </c>
      <c r="C74" s="12">
        <v>-1.14308</v>
      </c>
      <c r="D74" s="12">
        <v>-1.14304</v>
      </c>
    </row>
    <row r="75">
      <c r="A75" s="11" t="s">
        <v>1180</v>
      </c>
      <c r="B75" s="12">
        <v>-1.27652</v>
      </c>
      <c r="C75" s="12">
        <v>-1.27387</v>
      </c>
      <c r="D75" s="12">
        <v>-1.27391</v>
      </c>
    </row>
    <row r="76">
      <c r="A76" s="11" t="s">
        <v>1254</v>
      </c>
      <c r="B76" s="12">
        <v>-1.44853</v>
      </c>
      <c r="C76" s="12">
        <v>-1.42954</v>
      </c>
      <c r="D76" s="12">
        <v>-1.42955</v>
      </c>
    </row>
    <row r="77">
      <c r="A77" s="11" t="s">
        <v>1130</v>
      </c>
      <c r="B77" s="12">
        <v>-1.61387</v>
      </c>
      <c r="C77" s="12">
        <v>-1.55652</v>
      </c>
      <c r="D77" s="12">
        <v>-1.55659</v>
      </c>
    </row>
    <row r="78">
      <c r="A78" s="11" t="s">
        <v>1103</v>
      </c>
      <c r="B78" s="12">
        <v>-1.63503</v>
      </c>
      <c r="C78" s="12">
        <v>-1.61012</v>
      </c>
      <c r="D78" s="12">
        <v>-1.6103</v>
      </c>
    </row>
    <row r="79">
      <c r="A79" s="11" t="s">
        <v>1166</v>
      </c>
      <c r="B79" s="12">
        <v>-1.88019</v>
      </c>
      <c r="C79" s="12">
        <v>-1.88126</v>
      </c>
      <c r="D79" s="12">
        <v>-1.88127</v>
      </c>
    </row>
    <row r="80">
      <c r="A80" s="11" t="s">
        <v>1268</v>
      </c>
      <c r="B80" s="12">
        <v>-1.88396</v>
      </c>
      <c r="C80" s="12">
        <v>-1.8829</v>
      </c>
      <c r="D80" s="12">
        <v>-1.88296</v>
      </c>
    </row>
    <row r="81">
      <c r="A81" s="11" t="s">
        <v>1191</v>
      </c>
      <c r="B81" s="12">
        <v>-2.23964</v>
      </c>
      <c r="C81" s="12">
        <v>-2.20946</v>
      </c>
      <c r="D81" s="12">
        <v>-2.20955</v>
      </c>
    </row>
    <row r="82">
      <c r="A82" s="11" t="s">
        <v>1195</v>
      </c>
      <c r="B82" s="12">
        <v>-2.85161</v>
      </c>
      <c r="C82" s="12">
        <v>-2.8749</v>
      </c>
      <c r="D82" s="12">
        <v>-2.87494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9.43"/>
  </cols>
  <sheetData>
    <row r="1">
      <c r="A1" s="8" t="s">
        <v>1311</v>
      </c>
      <c r="B1" s="8" t="s">
        <v>1312</v>
      </c>
      <c r="C1" s="8" t="s">
        <v>1313</v>
      </c>
      <c r="D1" s="8" t="s">
        <v>1314</v>
      </c>
      <c r="E1" s="8" t="s">
        <v>1315</v>
      </c>
      <c r="F1" s="8" t="s">
        <v>1316</v>
      </c>
      <c r="G1" s="8" t="s">
        <v>1317</v>
      </c>
    </row>
    <row r="2">
      <c r="A2" s="8" t="s">
        <v>1318</v>
      </c>
      <c r="B2" s="8">
        <f>AVERAGE(0.79,1.16,1.16,0.91,0.72)</f>
        <v>0.948</v>
      </c>
      <c r="C2" s="8">
        <f>AVERAGE(1.97,0.82,1.79,0.97,0.84)</f>
        <v>1.278</v>
      </c>
      <c r="D2" s="8">
        <f>AVERAGE(0.44,0.53,0.62,0.37,0.61)</f>
        <v>0.514</v>
      </c>
      <c r="E2" s="8">
        <v>1.2</v>
      </c>
      <c r="F2" s="13">
        <f t="shared" ref="F2:F20" si="1">ROUND(B2*2 + C2 + 0.75 * D2 + 0.6 * E2 , 2)</f>
        <v>4.28</v>
      </c>
      <c r="G2" s="13">
        <f t="shared" ref="G2:G20" si="2">ROUND(F2*4,2)</f>
        <v>17.12</v>
      </c>
    </row>
    <row r="3">
      <c r="A3" s="8" t="s">
        <v>1319</v>
      </c>
      <c r="B3" s="13">
        <f>AVERAGE(1.4,1.26,0.84,1.04,1.45,1.22)</f>
        <v>1.201666667</v>
      </c>
      <c r="C3" s="13">
        <f>AVERAGE(0.54,-0.18,1.08,0.71,0.34,0.74)</f>
        <v>0.5383333333</v>
      </c>
      <c r="D3" s="13">
        <f>AVERAGE(0.48,0.44,0.81,-0.2,0.47,0.21)</f>
        <v>0.3683333333</v>
      </c>
      <c r="E3" s="13">
        <f>AVERAGE(0.25,-0.05,1.18,0.18,0.25,0.36)</f>
        <v>0.3616666667</v>
      </c>
      <c r="F3" s="13">
        <f t="shared" si="1"/>
        <v>3.43</v>
      </c>
      <c r="G3" s="13">
        <f t="shared" si="2"/>
        <v>13.72</v>
      </c>
    </row>
    <row r="4">
      <c r="A4" s="8" t="s">
        <v>1320</v>
      </c>
      <c r="B4" s="13">
        <f>AVERAGE(1.09, 0.94, 1.31, 1, 1.13)</f>
        <v>1.094</v>
      </c>
      <c r="C4" s="13">
        <f>AVERAGE(1.67, 0.88, 0.55, 0.48, 0.49)</f>
        <v>0.814</v>
      </c>
      <c r="D4" s="13">
        <f>AVERAGE(0.14, 0.55, 0.46, 0.26, 0.76, -0.11)</f>
        <v>0.3433333333</v>
      </c>
      <c r="E4" s="13">
        <f>AVERAGE(0.85, 0.26, -0.16, -0.26, 0.13)</f>
        <v>0.164</v>
      </c>
      <c r="F4" s="13">
        <f t="shared" si="1"/>
        <v>3.36</v>
      </c>
      <c r="G4" s="13">
        <f t="shared" si="2"/>
        <v>13.44</v>
      </c>
    </row>
    <row r="5">
      <c r="A5" s="8" t="s">
        <v>1321</v>
      </c>
      <c r="B5" s="13">
        <f>AVERAGE(0.82,0.5,0.65, ,2, 0.46, 0.91)</f>
        <v>0.7628571429</v>
      </c>
      <c r="C5" s="13">
        <f>AVERAGE(1.79,0.69,1.35,0.59,1,0.9)</f>
        <v>1.053333333</v>
      </c>
      <c r="D5" s="13">
        <f>AVERAGE(0.51,0.21,0.85,0.19,0.44,0.82)</f>
        <v>0.5033333333</v>
      </c>
      <c r="E5" s="13">
        <f>AVERAGE(-0.31,-0.8,0.4,-0.1,1.18, 0)</f>
        <v>0.06166666667</v>
      </c>
      <c r="F5" s="13">
        <f t="shared" si="1"/>
        <v>2.99</v>
      </c>
      <c r="G5" s="13">
        <f t="shared" si="2"/>
        <v>11.96</v>
      </c>
    </row>
    <row r="6">
      <c r="A6" s="8" t="s">
        <v>1322</v>
      </c>
      <c r="B6" s="13">
        <f>AVERAGE(1.01, 0.62, 0.38, 0.98, 0.73, 0.43)</f>
        <v>0.6916666667</v>
      </c>
      <c r="C6" s="13">
        <f>AVERAGE(0.28, 0.87, 0.38, 0.61, 0.37)</f>
        <v>0.502</v>
      </c>
      <c r="D6" s="13">
        <f>AVERAGE(0.63, 0.71, -0.19, 0.25, 1.02, 1.51, -0.25)</f>
        <v>0.5257142857</v>
      </c>
      <c r="E6" s="13">
        <f>AVERAGE(1.52, 1.85, 0.44, 0.14, 0.82, 1.02)</f>
        <v>0.965</v>
      </c>
      <c r="F6" s="13">
        <f t="shared" si="1"/>
        <v>2.86</v>
      </c>
      <c r="G6" s="13">
        <f t="shared" si="2"/>
        <v>11.44</v>
      </c>
    </row>
    <row r="7">
      <c r="A7" s="8" t="s">
        <v>1323</v>
      </c>
      <c r="B7" s="13">
        <f>AVERAGE(0.56,0.57,0.88,0.6,1.01,0.61)</f>
        <v>0.705</v>
      </c>
      <c r="C7" s="13">
        <f>AVERAGE(0.8, 0.72, 1.2, 0.64, 0.52)</f>
        <v>0.776</v>
      </c>
      <c r="D7" s="13">
        <f>AVERAGE(0.54, 0.67, -0.14, -0.3, -0.22, -0.33)</f>
        <v>0.03666666667</v>
      </c>
      <c r="E7" s="13">
        <f>AVERAGE(0.21, 0.85, 0.15, 1.01, 1.46, 0.21)</f>
        <v>0.6483333333</v>
      </c>
      <c r="F7" s="13">
        <f t="shared" si="1"/>
        <v>2.6</v>
      </c>
      <c r="G7" s="13">
        <f t="shared" si="2"/>
        <v>10.4</v>
      </c>
    </row>
    <row r="8">
      <c r="A8" s="8" t="s">
        <v>1324</v>
      </c>
      <c r="B8" s="13">
        <f>AVERAGE(0.9, 0.56, 0.91, 0.24, 0.34)</f>
        <v>0.59</v>
      </c>
      <c r="C8" s="13">
        <f>AVERAGE(0.86, 0.49, 0.36, 1.96, 1.05)</f>
        <v>0.944</v>
      </c>
      <c r="D8" s="13">
        <f>AVERAGE(0.08, 0.31, 0.69, 0.58, -0.02)</f>
        <v>0.328</v>
      </c>
      <c r="E8" s="13">
        <f>AVERAGE(0.45, 0.25, -0.59, 0.73, 0.64)</f>
        <v>0.296</v>
      </c>
      <c r="F8" s="13">
        <f t="shared" si="1"/>
        <v>2.55</v>
      </c>
      <c r="G8" s="13">
        <f t="shared" si="2"/>
        <v>10.2</v>
      </c>
    </row>
    <row r="9">
      <c r="A9" s="8" t="s">
        <v>1325</v>
      </c>
      <c r="B9" s="8">
        <f>AVERAGE(1.33,0.94,0.57,1.6,1.27)</f>
        <v>1.142</v>
      </c>
      <c r="C9" s="8">
        <f>AVERAGE(0.81,-0.55,-1.01,-0.67,0.43)</f>
        <v>-0.198</v>
      </c>
      <c r="D9" s="8">
        <f>AVERAGE(-0.3,0.34,-0.48,0.47,-0.02)</f>
        <v>0.002</v>
      </c>
      <c r="E9" s="8">
        <f>AVERAGE(1.12,-0.1,1.24,1.32,-0.45)</f>
        <v>0.626</v>
      </c>
      <c r="F9" s="13">
        <f t="shared" si="1"/>
        <v>2.46</v>
      </c>
      <c r="G9" s="13">
        <f t="shared" si="2"/>
        <v>9.84</v>
      </c>
    </row>
    <row r="10">
      <c r="A10" s="8" t="s">
        <v>1326</v>
      </c>
      <c r="B10" s="13">
        <f>AVERAGE(0.87, 0.25, 0.38, 0.55, 0.65)</f>
        <v>0.54</v>
      </c>
      <c r="C10" s="13">
        <f>AVERAGE(1.23, 0.69, 0.82, 0.41, 0.8)</f>
        <v>0.79</v>
      </c>
      <c r="D10" s="13">
        <f>AVERAGE(1.21, -0.13, 0.1, 0.58, 0.28, 0.84)</f>
        <v>0.48</v>
      </c>
      <c r="E10" s="13">
        <f>AVERAGE(0.89, 0.35, -0.12, -0.36, 1.15, -0.41)</f>
        <v>0.25</v>
      </c>
      <c r="F10" s="13">
        <f t="shared" si="1"/>
        <v>2.38</v>
      </c>
      <c r="G10" s="13">
        <f t="shared" si="2"/>
        <v>9.52</v>
      </c>
    </row>
    <row r="11">
      <c r="A11" s="8" t="s">
        <v>1327</v>
      </c>
      <c r="B11" s="13">
        <f>AVERAGE(0.41, 0.4, 1.16, 0.53)</f>
        <v>0.625</v>
      </c>
      <c r="C11" s="13">
        <f>AVERAGE(1.01, 0.15,-0.14,0.48)</f>
        <v>0.375</v>
      </c>
      <c r="D11" s="13">
        <f>AVERAGE(0.15, 0.03, 0.65, 0.53)</f>
        <v>0.34</v>
      </c>
      <c r="E11" s="13">
        <f>AVERAGE(0.96, 0.81, 0.61, 0.82)</f>
        <v>0.8</v>
      </c>
      <c r="F11" s="13">
        <f t="shared" si="1"/>
        <v>2.36</v>
      </c>
      <c r="G11" s="13">
        <f t="shared" si="2"/>
        <v>9.44</v>
      </c>
    </row>
    <row r="12">
      <c r="A12" s="8" t="s">
        <v>1328</v>
      </c>
      <c r="B12" s="13">
        <f>AVERAGE(0.95, 0.64, 0.33, 0.37, 0.57)</f>
        <v>0.572</v>
      </c>
      <c r="C12" s="13">
        <f>AVERAGE(0.72, 0.79, 0.41, 0.23, 0.47)</f>
        <v>0.524</v>
      </c>
      <c r="D12" s="13">
        <f>AVERAGE(0.12, 0.65, -0.04, 0.08, 0.55)</f>
        <v>0.272</v>
      </c>
      <c r="E12" s="13">
        <f>AVERAGE(0.7, 0.37, 1.49, 0.46, 0.49)</f>
        <v>0.702</v>
      </c>
      <c r="F12" s="13">
        <f t="shared" si="1"/>
        <v>2.29</v>
      </c>
      <c r="G12" s="13">
        <f t="shared" si="2"/>
        <v>9.16</v>
      </c>
    </row>
    <row r="13">
      <c r="A13" s="8" t="s">
        <v>1329</v>
      </c>
      <c r="B13" s="13">
        <f>AVERAGE(0.34, 0.2, 0.69, 0.24, 0.39)</f>
        <v>0.372</v>
      </c>
      <c r="C13" s="13">
        <f>AVERAGE(-0.21, 0.78, 0.42, 0.34, 0.13) </f>
        <v>0.292</v>
      </c>
      <c r="D13" s="13">
        <f>AVERAGE(1.06, -0.23, 0.88, 0.25, 0.74)</f>
        <v>0.54</v>
      </c>
      <c r="E13" s="13">
        <f>AVERAGE(0.45, 1.22, 0.17, 1.3, 0.4)</f>
        <v>0.708</v>
      </c>
      <c r="F13" s="13">
        <f t="shared" si="1"/>
        <v>1.87</v>
      </c>
      <c r="G13" s="13">
        <f t="shared" si="2"/>
        <v>7.48</v>
      </c>
    </row>
    <row r="14">
      <c r="A14" s="8" t="s">
        <v>1330</v>
      </c>
      <c r="B14" s="13">
        <f>AVERAGE(0.68, 0.76, 0.35, 0.3, 0.24, 0.9, 0.8)</f>
        <v>0.5757142857</v>
      </c>
      <c r="C14" s="13">
        <f>AVERAGE(1.11, 1.18, 1.59, -1.08, -1.17, 0.38, -0.68)</f>
        <v>0.19</v>
      </c>
      <c r="D14" s="13">
        <f>AVERAGE(0.86, 0.68, -0.18, 0, 0.64, 0.07)</f>
        <v>0.345</v>
      </c>
      <c r="E14" s="13">
        <f>AVERAGE(0.86, 0.68, -0.18, 0.64, 0.07)</f>
        <v>0.414</v>
      </c>
      <c r="F14" s="13">
        <f t="shared" si="1"/>
        <v>1.85</v>
      </c>
      <c r="G14" s="13">
        <f t="shared" si="2"/>
        <v>7.4</v>
      </c>
    </row>
    <row r="15">
      <c r="A15" s="8" t="s">
        <v>1331</v>
      </c>
      <c r="B15" s="13">
        <f>AVERAGE(0.58, 0.33, 0.69, 0.05, 0.25)</f>
        <v>0.38</v>
      </c>
      <c r="C15" s="13">
        <f>AVERAGE(-0.43, 0.19, 0.56, 0.13, 0.2)</f>
        <v>0.13</v>
      </c>
      <c r="D15" s="13">
        <f>average(0.14, 0.8,0.42, 0.76, 0.63)</f>
        <v>0.55</v>
      </c>
      <c r="E15" s="13">
        <f>AVERAGE(1.01, 0.23, -0.61, 1.02, -0.42)</f>
        <v>0.246</v>
      </c>
      <c r="F15" s="13">
        <f t="shared" si="1"/>
        <v>1.45</v>
      </c>
      <c r="G15" s="13">
        <f t="shared" si="2"/>
        <v>5.8</v>
      </c>
    </row>
    <row r="16">
      <c r="A16" s="8" t="s">
        <v>1332</v>
      </c>
      <c r="B16" s="13">
        <f>AVERAGE(0.45, -0.06, -0.24, 0.86)</f>
        <v>0.2525</v>
      </c>
      <c r="C16" s="13">
        <f>AVERAGE(0.66, 1.6, 0.5, 1.03)</f>
        <v>0.9475</v>
      </c>
      <c r="D16" s="13">
        <f>AVERAGE(0.09, 0.49, -0.15, 0.44)</f>
        <v>0.2175</v>
      </c>
      <c r="E16" s="13">
        <f>AVERAGE(-0.52,-1.88,0.19,-0.03)</f>
        <v>-0.56</v>
      </c>
      <c r="F16" s="13">
        <f t="shared" si="1"/>
        <v>1.28</v>
      </c>
      <c r="G16" s="13">
        <f t="shared" si="2"/>
        <v>5.12</v>
      </c>
    </row>
    <row r="17">
      <c r="A17" s="8" t="s">
        <v>1333</v>
      </c>
      <c r="B17" s="13">
        <f>AVERAGE(-0.2, 0.82, 0.66, -0.39, 0.14, 0.34)</f>
        <v>0.2283333333</v>
      </c>
      <c r="C17" s="13">
        <f>AVERAGE(0.18, 0.26, 1.07, 0.58, 1.08)</f>
        <v>0.634</v>
      </c>
      <c r="D17" s="13">
        <f>AVERAGE(-0.2, 0.37, 0.1, 1, 0.54)</f>
        <v>0.362</v>
      </c>
      <c r="E17" s="13">
        <f>AVERAGE(-0.35, 0.29, 0.43, -1.68, -0.34)</f>
        <v>-0.33</v>
      </c>
      <c r="F17" s="13">
        <f t="shared" si="1"/>
        <v>1.16</v>
      </c>
      <c r="G17" s="13">
        <f t="shared" si="2"/>
        <v>4.64</v>
      </c>
    </row>
    <row r="18">
      <c r="A18" s="8" t="s">
        <v>1334</v>
      </c>
      <c r="B18" s="13">
        <f>AVERAGE(0.27, 0.66, 0.36, 1.15, 0.22, 0.34)</f>
        <v>0.5</v>
      </c>
      <c r="C18" s="13">
        <f>AVERAGE(-1.59, -1.16, -0.89, 2, -0.5, 0.42)</f>
        <v>-0.2866666667</v>
      </c>
      <c r="D18" s="13">
        <f>AVERAGE(-0.53, 0.43, 0.46, 0.95, 0.83, 0.3)</f>
        <v>0.4066666667</v>
      </c>
      <c r="E18" s="13">
        <f>AVERAGE(0.22, 0.68, 0.4, -0.81, -0.29, 0.57)</f>
        <v>0.1283333333</v>
      </c>
      <c r="F18" s="13">
        <f t="shared" si="1"/>
        <v>1.1</v>
      </c>
      <c r="G18" s="13">
        <f t="shared" si="2"/>
        <v>4.4</v>
      </c>
    </row>
    <row r="19">
      <c r="A19" s="8" t="s">
        <v>1335</v>
      </c>
      <c r="B19" s="13">
        <f>AVERAGE(-0.06, 0.06, 0.65, 0.29, 0.24)</f>
        <v>0.236</v>
      </c>
      <c r="C19" s="13">
        <f>AVERAGE(0.61, 0.21, 1.12, 0.61, -0.87)</f>
        <v>0.336</v>
      </c>
      <c r="D19" s="13">
        <f>AVERAGE(0.19, -0.14, 0.08, -0.05, 0.03)</f>
        <v>0.022</v>
      </c>
      <c r="E19" s="13">
        <f>AVERAGE(-0.2, 0.41, 1.12, -0.15, 0.37)</f>
        <v>0.31</v>
      </c>
      <c r="F19" s="13">
        <f t="shared" si="1"/>
        <v>1.01</v>
      </c>
      <c r="G19" s="13">
        <f t="shared" si="2"/>
        <v>4.04</v>
      </c>
    </row>
    <row r="20">
      <c r="A20" s="8" t="s">
        <v>1336</v>
      </c>
      <c r="B20" s="13">
        <f>AVERAGE(0.26, -0.72, -0.23, 0.8, 0.91)</f>
        <v>0.204</v>
      </c>
      <c r="C20" s="13">
        <f>AVERAGE(0.53, -0.87, 0.74, 0.2, -0.07)</f>
        <v>0.106</v>
      </c>
      <c r="D20" s="13">
        <f>AVERAGE(-0.34, 0.18, 0.51, 0.75, 0.77)</f>
        <v>0.374</v>
      </c>
      <c r="E20" s="13">
        <f>AVERAGE(0.27, -0.09, 0.62, 0.65, 0.1)</f>
        <v>0.31</v>
      </c>
      <c r="F20" s="13">
        <f t="shared" si="1"/>
        <v>0.98</v>
      </c>
      <c r="G20" s="13">
        <f t="shared" si="2"/>
        <v>3.92</v>
      </c>
    </row>
  </sheetData>
  <drawing r:id="rId1"/>
</worksheet>
</file>