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WORK\Journal Publishing\Business\Under Submission\Internet and Digital Transformation\ANALYSIS - Upload to GitHub\RELIABILITY &amp; VALIDITY\"/>
    </mc:Choice>
  </mc:AlternateContent>
  <xr:revisionPtr revIDLastSave="0" documentId="13_ncr:1_{3743FCFF-9DDA-47A8-9938-C7C769644459}" xr6:coauthVersionLast="47" xr6:coauthVersionMax="47" xr10:uidLastSave="{00000000-0000-0000-0000-000000000000}"/>
  <bookViews>
    <workbookView xWindow="8513" yWindow="667" windowWidth="13462" windowHeight="12653" xr2:uid="{00000000-000D-0000-FFFF-FFFF00000000}"/>
  </bookViews>
  <sheets>
    <sheet name="ANALYSIS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5" l="1"/>
  <c r="L19" i="5"/>
  <c r="L17" i="5"/>
  <c r="L16" i="5"/>
  <c r="L21" i="5"/>
  <c r="L20" i="5"/>
  <c r="L18" i="5"/>
  <c r="K22" i="5"/>
  <c r="K21" i="5"/>
  <c r="K20" i="5"/>
  <c r="K19" i="5"/>
  <c r="K18" i="5"/>
  <c r="K17" i="5"/>
  <c r="K16" i="5"/>
  <c r="H23" i="5"/>
  <c r="C9" i="5"/>
  <c r="C18" i="5"/>
  <c r="H5" i="5"/>
  <c r="C55" i="5"/>
  <c r="D54" i="5"/>
  <c r="E54" i="5" s="1"/>
  <c r="D64" i="5"/>
  <c r="E64" i="5" s="1"/>
  <c r="C65" i="5"/>
  <c r="D63" i="5"/>
  <c r="E63" i="5" s="1"/>
  <c r="D62" i="5"/>
  <c r="E62" i="5" s="1"/>
  <c r="H61" i="5"/>
  <c r="D61" i="5"/>
  <c r="D53" i="5"/>
  <c r="E53" i="5" s="1"/>
  <c r="D52" i="5"/>
  <c r="E52" i="5" s="1"/>
  <c r="H51" i="5"/>
  <c r="D51" i="5"/>
  <c r="E51" i="5" s="1"/>
  <c r="C45" i="5"/>
  <c r="D44" i="5"/>
  <c r="E44" i="5" s="1"/>
  <c r="D43" i="5"/>
  <c r="E43" i="5" s="1"/>
  <c r="D42" i="5"/>
  <c r="H41" i="5"/>
  <c r="D41" i="5"/>
  <c r="E41" i="5" s="1"/>
  <c r="C36" i="5"/>
  <c r="D35" i="5"/>
  <c r="E35" i="5" s="1"/>
  <c r="D34" i="5"/>
  <c r="E34" i="5" s="1"/>
  <c r="D33" i="5"/>
  <c r="E33" i="5" s="1"/>
  <c r="H32" i="5"/>
  <c r="D32" i="5"/>
  <c r="C27" i="5"/>
  <c r="D26" i="5"/>
  <c r="E26" i="5" s="1"/>
  <c r="D25" i="5"/>
  <c r="E25" i="5" s="1"/>
  <c r="D24" i="5"/>
  <c r="E24" i="5" s="1"/>
  <c r="D23" i="5"/>
  <c r="D17" i="5"/>
  <c r="E17" i="5" s="1"/>
  <c r="D16" i="5"/>
  <c r="E16" i="5" s="1"/>
  <c r="H15" i="5"/>
  <c r="D15" i="5"/>
  <c r="D6" i="5"/>
  <c r="E6" i="5" s="1"/>
  <c r="D7" i="5"/>
  <c r="E7" i="5" s="1"/>
  <c r="D8" i="5"/>
  <c r="E8" i="5" s="1"/>
  <c r="D5" i="5"/>
  <c r="E5" i="5" s="1"/>
  <c r="E9" i="5" l="1"/>
  <c r="H7" i="5" s="1"/>
  <c r="K5" i="5" s="1"/>
  <c r="D9" i="5"/>
  <c r="H6" i="5" s="1"/>
  <c r="D65" i="5"/>
  <c r="H62" i="5" s="1"/>
  <c r="L11" i="5" s="1"/>
  <c r="S11" i="5" s="1"/>
  <c r="E61" i="5"/>
  <c r="E65" i="5" s="1"/>
  <c r="H63" i="5" s="1"/>
  <c r="K11" i="5" s="1"/>
  <c r="E55" i="5"/>
  <c r="H53" i="5" s="1"/>
  <c r="K10" i="5" s="1"/>
  <c r="D55" i="5"/>
  <c r="H52" i="5" s="1"/>
  <c r="L10" i="5" s="1"/>
  <c r="R10" i="5" s="1"/>
  <c r="D45" i="5"/>
  <c r="H42" i="5" s="1"/>
  <c r="L9" i="5" s="1"/>
  <c r="Q9" i="5" s="1"/>
  <c r="E42" i="5"/>
  <c r="E45" i="5" s="1"/>
  <c r="H43" i="5" s="1"/>
  <c r="K9" i="5" s="1"/>
  <c r="D36" i="5"/>
  <c r="H33" i="5" s="1"/>
  <c r="L8" i="5" s="1"/>
  <c r="P8" i="5" s="1"/>
  <c r="E32" i="5"/>
  <c r="E36" i="5" s="1"/>
  <c r="H34" i="5" s="1"/>
  <c r="K8" i="5" s="1"/>
  <c r="D27" i="5"/>
  <c r="H24" i="5" s="1"/>
  <c r="L7" i="5" s="1"/>
  <c r="O7" i="5" s="1"/>
  <c r="E23" i="5"/>
  <c r="E27" i="5" s="1"/>
  <c r="H25" i="5" s="1"/>
  <c r="K7" i="5" s="1"/>
  <c r="D18" i="5"/>
  <c r="E15" i="5"/>
  <c r="H16" i="5" l="1"/>
  <c r="L6" i="5" s="1"/>
  <c r="N6" i="5" s="1"/>
  <c r="E18" i="5"/>
  <c r="H17" i="5" l="1"/>
  <c r="K6" i="5" s="1"/>
  <c r="L5" i="5"/>
  <c r="M5" i="5" s="1"/>
</calcChain>
</file>

<file path=xl/sharedStrings.xml><?xml version="1.0" encoding="utf-8"?>
<sst xmlns="http://schemas.openxmlformats.org/spreadsheetml/2006/main" count="97" uniqueCount="24">
  <si>
    <t>Lemda</t>
  </si>
  <si>
    <t>Lemda ^2</t>
  </si>
  <si>
    <t>Epsilon</t>
  </si>
  <si>
    <t>Count</t>
  </si>
  <si>
    <t>AVE</t>
  </si>
  <si>
    <t>CR</t>
  </si>
  <si>
    <t>IS</t>
  </si>
  <si>
    <t>IR</t>
  </si>
  <si>
    <t>IA</t>
  </si>
  <si>
    <t>IC</t>
  </si>
  <si>
    <t>DS</t>
  </si>
  <si>
    <t>RE</t>
  </si>
  <si>
    <t>DEIs</t>
  </si>
  <si>
    <t>V1</t>
  </si>
  <si>
    <t>V2</t>
  </si>
  <si>
    <t>Sum</t>
  </si>
  <si>
    <t>V3</t>
  </si>
  <si>
    <t>V4</t>
  </si>
  <si>
    <t>V5</t>
  </si>
  <si>
    <t>V6</t>
  </si>
  <si>
    <t>V7</t>
  </si>
  <si>
    <t>λ</t>
  </si>
  <si>
    <t>Items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</si>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</sst>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4" x14ac:knownFonts="1">
    <font>
      <sz val="10"/>
      <color rgb="FF000000"/>
      <name val="Arial"/>
      <scheme val="minor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FC5BA-36C9-433D-A397-99247024C56F}">
  <dimension ref="B4:S65"/>
  <sheetViews>
    <sheetView tabSelected="1" zoomScale="67" workbookViewId="0">
      <selection activeCell="K52" sqref="K52"/>
    </sheetView>
  </sheetViews>
  <sheetFormatPr defaultRowHeight="15.4" x14ac:dyDescent="0.35"/>
  <cols>
    <col min="1" max="1" width="9.06640625" style="2"/>
    <col min="2" max="2" width="16.73046875" style="2" customWidth="1"/>
    <col min="3" max="3" width="9.06640625" style="2"/>
    <col min="4" max="4" width="11.59765625" style="2" customWidth="1"/>
    <col min="5" max="10" width="9.06640625" style="2"/>
    <col min="11" max="19" width="9.796875" style="2" bestFit="1" customWidth="1"/>
    <col min="20" max="16384" width="9.06640625" style="2"/>
  </cols>
  <sheetData>
    <row r="4" spans="2:19" x14ac:dyDescent="0.35">
      <c r="B4" s="1" t="s">
        <v>13</v>
      </c>
      <c r="C4" s="1" t="s">
        <v>0</v>
      </c>
      <c r="D4" s="1" t="s">
        <v>1</v>
      </c>
      <c r="E4" s="1" t="s">
        <v>2</v>
      </c>
      <c r="J4" s="1" t="s">
        <v>23</v>
      </c>
      <c r="K4" s="1" t="s">
        <v>5</v>
      </c>
      <c r="L4" s="1" t="s">
        <v>4</v>
      </c>
      <c r="M4" s="1" t="s">
        <v>6</v>
      </c>
      <c r="N4" s="1" t="s">
        <v>7</v>
      </c>
      <c r="O4" s="1" t="s">
        <v>8</v>
      </c>
      <c r="P4" s="1" t="s">
        <v>9</v>
      </c>
      <c r="Q4" s="1" t="s">
        <v>10</v>
      </c>
      <c r="R4" s="1" t="s">
        <v>11</v>
      </c>
      <c r="S4" s="1" t="s">
        <v>12</v>
      </c>
    </row>
    <row r="5" spans="2:19" x14ac:dyDescent="0.35">
      <c r="B5" s="4" t="s">
        <v>6</v>
      </c>
      <c r="C5" s="3">
        <v>0.84099999999999997</v>
      </c>
      <c r="D5" s="3">
        <f>C5^2</f>
        <v>0.70728099999999994</v>
      </c>
      <c r="E5" s="3">
        <f>1-D5</f>
        <v>0.29271900000000006</v>
      </c>
      <c r="G5" s="1" t="s">
        <v>3</v>
      </c>
      <c r="H5" s="3">
        <f>COUNT(C5:C8)</f>
        <v>4</v>
      </c>
      <c r="J5" s="1" t="s">
        <v>6</v>
      </c>
      <c r="K5" s="6">
        <f>H7</f>
        <v>0.87949265041355962</v>
      </c>
      <c r="L5" s="6">
        <f>H6</f>
        <v>0.64646318999999997</v>
      </c>
      <c r="M5" s="9">
        <f>SQRT(L5)</f>
        <v>0.80402934647934332</v>
      </c>
      <c r="N5" s="9"/>
      <c r="O5" s="9"/>
      <c r="P5" s="9"/>
      <c r="Q5" s="9"/>
      <c r="R5" s="9"/>
      <c r="S5" s="9"/>
    </row>
    <row r="6" spans="2:19" x14ac:dyDescent="0.35">
      <c r="B6" s="5"/>
      <c r="C6" s="3">
        <v>0.8276</v>
      </c>
      <c r="D6" s="3">
        <f t="shared" ref="D6:D8" si="0">C6^2</f>
        <v>0.68492176000000005</v>
      </c>
      <c r="E6" s="3">
        <f t="shared" ref="E6:E8" si="1">1-D6</f>
        <v>0.31507823999999995</v>
      </c>
      <c r="G6" s="1" t="s">
        <v>4</v>
      </c>
      <c r="H6" s="3">
        <f>D9/H5</f>
        <v>0.64646318999999997</v>
      </c>
      <c r="J6" s="1" t="s">
        <v>7</v>
      </c>
      <c r="K6" s="6">
        <f>H17</f>
        <v>0.81044828410721625</v>
      </c>
      <c r="L6" s="6">
        <f>H16</f>
        <v>0.58883697000000002</v>
      </c>
      <c r="M6" s="3">
        <v>0.57940000000000003</v>
      </c>
      <c r="N6" s="9">
        <f>SQRT(L6)</f>
        <v>0.76735713328280208</v>
      </c>
      <c r="O6" s="9"/>
      <c r="P6" s="9"/>
      <c r="Q6" s="9"/>
      <c r="R6" s="9"/>
      <c r="S6" s="9"/>
    </row>
    <row r="7" spans="2:19" x14ac:dyDescent="0.35">
      <c r="B7" s="5"/>
      <c r="C7" s="3">
        <v>0.80100000000000005</v>
      </c>
      <c r="D7" s="3">
        <f t="shared" si="0"/>
        <v>0.64160100000000009</v>
      </c>
      <c r="E7" s="3">
        <f t="shared" si="1"/>
        <v>0.35839899999999991</v>
      </c>
      <c r="G7" s="1" t="s">
        <v>5</v>
      </c>
      <c r="H7" s="3">
        <f>(C9^2/((C9^2)+E9))</f>
        <v>0.87949265041355962</v>
      </c>
      <c r="J7" s="1" t="s">
        <v>8</v>
      </c>
      <c r="K7" s="6">
        <f>H25</f>
        <v>0.88678701049517739</v>
      </c>
      <c r="L7" s="6">
        <f>H24</f>
        <v>0.66298438250000002</v>
      </c>
      <c r="M7" s="3">
        <v>0.6603</v>
      </c>
      <c r="N7" s="3">
        <v>0.1938</v>
      </c>
      <c r="O7" s="9">
        <f>SQRT(L7)</f>
        <v>0.8142385292406642</v>
      </c>
      <c r="P7" s="9"/>
      <c r="Q7" s="9"/>
      <c r="R7" s="9"/>
      <c r="S7" s="9"/>
    </row>
    <row r="8" spans="2:19" x14ac:dyDescent="0.35">
      <c r="B8" s="7"/>
      <c r="C8" s="3">
        <v>0.74299999999999999</v>
      </c>
      <c r="D8" s="3">
        <f t="shared" si="0"/>
        <v>0.55204900000000001</v>
      </c>
      <c r="E8" s="3">
        <f t="shared" si="1"/>
        <v>0.44795099999999999</v>
      </c>
      <c r="J8" s="1" t="s">
        <v>9</v>
      </c>
      <c r="K8" s="6">
        <f>H34</f>
        <v>0.89096667235786398</v>
      </c>
      <c r="L8" s="6">
        <f>H33</f>
        <v>0.67153834999999995</v>
      </c>
      <c r="M8" s="3">
        <v>0.76839999999999997</v>
      </c>
      <c r="N8" s="3">
        <v>0.22639999999999999</v>
      </c>
      <c r="O8" s="3">
        <v>0.28739999999999999</v>
      </c>
      <c r="P8" s="9">
        <f>SQRT(L8)</f>
        <v>0.81947443523272889</v>
      </c>
      <c r="Q8" s="9"/>
      <c r="R8" s="9"/>
      <c r="S8" s="9"/>
    </row>
    <row r="9" spans="2:19" x14ac:dyDescent="0.35">
      <c r="B9" s="3" t="s">
        <v>15</v>
      </c>
      <c r="C9" s="3">
        <f>SUM(C5:C8)</f>
        <v>3.2126000000000001</v>
      </c>
      <c r="D9" s="3">
        <f t="shared" ref="D9:E9" si="2">SUM(D5:D8)</f>
        <v>2.5858527599999999</v>
      </c>
      <c r="E9" s="3">
        <f t="shared" si="2"/>
        <v>1.4141472399999999</v>
      </c>
      <c r="J9" s="1" t="s">
        <v>10</v>
      </c>
      <c r="K9" s="6">
        <f>H43</f>
        <v>0.95552456602898894</v>
      </c>
      <c r="L9" s="6">
        <f>H42</f>
        <v>0.84306554499999997</v>
      </c>
      <c r="M9" s="3">
        <v>0.70940000000000003</v>
      </c>
      <c r="N9" s="3">
        <v>0.5101</v>
      </c>
      <c r="O9" s="3">
        <v>0.51319999999999999</v>
      </c>
      <c r="P9" s="3">
        <v>0.64319999999999999</v>
      </c>
      <c r="Q9" s="9">
        <f>SQRT(L9)</f>
        <v>0.91818600784372661</v>
      </c>
      <c r="R9" s="9"/>
      <c r="S9" s="9"/>
    </row>
    <row r="10" spans="2:19" x14ac:dyDescent="0.35">
      <c r="J10" s="1" t="s">
        <v>11</v>
      </c>
      <c r="K10" s="6">
        <f>H53</f>
        <v>0.89615899917299402</v>
      </c>
      <c r="L10" s="6">
        <f>H52</f>
        <v>0.68420952750000008</v>
      </c>
      <c r="M10" s="3">
        <v>0.74050000000000005</v>
      </c>
      <c r="N10" s="3">
        <v>0.2535</v>
      </c>
      <c r="O10" s="3">
        <v>1.6400000000000001E-2</v>
      </c>
      <c r="P10" s="3">
        <v>0.21229999999999999</v>
      </c>
      <c r="Q10" s="3">
        <v>0.1067</v>
      </c>
      <c r="R10" s="9">
        <f>SQRT(L10)</f>
        <v>0.82716958811358632</v>
      </c>
      <c r="S10" s="9"/>
    </row>
    <row r="11" spans="2:19" x14ac:dyDescent="0.35">
      <c r="J11" s="1" t="s">
        <v>12</v>
      </c>
      <c r="K11" s="6">
        <f>H63</f>
        <v>0.89978653314955803</v>
      </c>
      <c r="L11" s="6">
        <f>H62</f>
        <v>0.69307735250000002</v>
      </c>
      <c r="M11" s="3">
        <v>1.7299999999999999E-2</v>
      </c>
      <c r="N11" s="3">
        <v>5.7000000000000002E-3</v>
      </c>
      <c r="O11" s="3">
        <v>0.23100000000000001</v>
      </c>
      <c r="P11" s="3">
        <v>0.50839999999999996</v>
      </c>
      <c r="Q11" s="3">
        <v>0.14510000000000001</v>
      </c>
      <c r="R11" s="3">
        <v>0.15110000000000001</v>
      </c>
      <c r="S11" s="9">
        <f>SQRT(L11)</f>
        <v>0.83251267407769836</v>
      </c>
    </row>
    <row r="12" spans="2:19" x14ac:dyDescent="0.35">
      <c r="M12" s="8"/>
      <c r="N12" s="8"/>
      <c r="O12" s="8"/>
      <c r="P12" s="8"/>
      <c r="Q12" s="8"/>
      <c r="R12" s="8"/>
      <c r="S12" s="8"/>
    </row>
    <row r="13" spans="2:19" ht="14.65" customHeight="1" x14ac:dyDescent="0.35">
      <c r="M13" s="8"/>
      <c r="N13" s="8"/>
      <c r="O13" s="8"/>
      <c r="P13" s="8"/>
      <c r="Q13" s="8"/>
      <c r="R13" s="8"/>
      <c r="S13" s="8"/>
    </row>
    <row r="14" spans="2:19" x14ac:dyDescent="0.35">
      <c r="B14" s="1" t="s">
        <v>14</v>
      </c>
      <c r="C14" s="1" t="s">
        <v>0</v>
      </c>
      <c r="D14" s="1" t="s">
        <v>1</v>
      </c>
      <c r="E14" s="1" t="s">
        <v>2</v>
      </c>
      <c r="M14" s="8"/>
      <c r="N14" s="8"/>
      <c r="O14" s="8"/>
      <c r="P14" s="8"/>
      <c r="Q14" s="8"/>
      <c r="R14" s="8"/>
      <c r="S14" s="8"/>
    </row>
    <row r="15" spans="2:19" x14ac:dyDescent="0.35">
      <c r="B15" s="4" t="s">
        <v>7</v>
      </c>
      <c r="C15" s="3">
        <v>0.71430000000000005</v>
      </c>
      <c r="D15" s="3">
        <f>C15^2</f>
        <v>0.51022449000000003</v>
      </c>
      <c r="E15" s="3">
        <f>1-D15</f>
        <v>0.48977550999999997</v>
      </c>
      <c r="G15" s="1" t="s">
        <v>3</v>
      </c>
      <c r="H15" s="3">
        <f>COUNT(C15:C17)</f>
        <v>3</v>
      </c>
      <c r="J15" s="1" t="s">
        <v>23</v>
      </c>
      <c r="K15" s="1" t="s">
        <v>22</v>
      </c>
      <c r="L15" s="1" t="s">
        <v>21</v>
      </c>
      <c r="M15" s="11" t="s">
        <v>6</v>
      </c>
      <c r="N15" s="11" t="s">
        <v>7</v>
      </c>
      <c r="O15" s="11" t="s">
        <v>8</v>
      </c>
      <c r="P15" s="11" t="s">
        <v>9</v>
      </c>
      <c r="Q15" s="11" t="s">
        <v>10</v>
      </c>
      <c r="R15" s="11" t="s">
        <v>11</v>
      </c>
      <c r="S15" s="11" t="s">
        <v>12</v>
      </c>
    </row>
    <row r="16" spans="2:19" ht="15.75" x14ac:dyDescent="0.35">
      <c r="B16" s="5"/>
      <c r="C16" s="3">
        <v>0.74309999999999998</v>
      </c>
      <c r="D16" s="3">
        <f t="shared" ref="D16:D17" si="3">C16^2</f>
        <v>0.55219761000000001</v>
      </c>
      <c r="E16" s="3">
        <f t="shared" ref="E16:E17" si="4">1-D16</f>
        <v>0.44780238999999999</v>
      </c>
      <c r="G16" s="1" t="s">
        <v>4</v>
      </c>
      <c r="H16" s="3">
        <f>D18/H15</f>
        <v>0.58883697000000002</v>
      </c>
      <c r="J16" s="1" t="s">
        <v>6</v>
      </c>
      <c r="K16" s="10">
        <f>H5</f>
        <v>4</v>
      </c>
      <c r="L16" s="6">
        <f>AVERAGE(C5:C8)</f>
        <v>0.80315000000000003</v>
      </c>
      <c r="M16" s="12"/>
      <c r="N16" s="12"/>
      <c r="O16" s="12"/>
      <c r="P16" s="12"/>
      <c r="Q16" s="12"/>
      <c r="R16" s="12"/>
      <c r="S16" s="12"/>
    </row>
    <row r="17" spans="2:19" ht="15.75" x14ac:dyDescent="0.35">
      <c r="B17" s="7"/>
      <c r="C17" s="3">
        <v>0.83909999999999996</v>
      </c>
      <c r="D17" s="3">
        <f t="shared" si="3"/>
        <v>0.7040888099999999</v>
      </c>
      <c r="E17" s="3">
        <f t="shared" si="4"/>
        <v>0.2959111900000001</v>
      </c>
      <c r="G17" s="1" t="s">
        <v>5</v>
      </c>
      <c r="H17" s="3">
        <f>(C18^2/((C18^2)+E18))</f>
        <v>0.81044828410721625</v>
      </c>
      <c r="J17" s="1" t="s">
        <v>7</v>
      </c>
      <c r="K17" s="10">
        <f>H15</f>
        <v>3</v>
      </c>
      <c r="L17" s="6">
        <f>AVERAGE(C15:C17)</f>
        <v>0.76549999999999996</v>
      </c>
      <c r="M17" s="3">
        <v>0.1293</v>
      </c>
      <c r="N17" s="12"/>
      <c r="O17" s="12"/>
      <c r="P17" s="12"/>
      <c r="Q17" s="12"/>
      <c r="R17" s="12"/>
      <c r="S17" s="12"/>
    </row>
    <row r="18" spans="2:19" ht="15.75" x14ac:dyDescent="0.35">
      <c r="B18" s="3" t="s">
        <v>15</v>
      </c>
      <c r="C18" s="3">
        <f>SUM(C15:C17)</f>
        <v>2.2965</v>
      </c>
      <c r="D18" s="3">
        <f>SUM(D15:D17)</f>
        <v>1.76651091</v>
      </c>
      <c r="E18" s="3">
        <f>SUM(E15:E17)</f>
        <v>1.23348909</v>
      </c>
      <c r="J18" s="1" t="s">
        <v>8</v>
      </c>
      <c r="K18" s="10">
        <f>H23</f>
        <v>4</v>
      </c>
      <c r="L18" s="6">
        <f>AVERAGE(C23:C26)</f>
        <v>0.81237499999999996</v>
      </c>
      <c r="M18" s="3">
        <v>0.4914</v>
      </c>
      <c r="N18" s="3">
        <v>0.41070000000000001</v>
      </c>
      <c r="O18" s="12"/>
      <c r="P18" s="12"/>
      <c r="Q18" s="12"/>
      <c r="R18" s="12"/>
      <c r="S18" s="12"/>
    </row>
    <row r="19" spans="2:19" ht="15.75" x14ac:dyDescent="0.35">
      <c r="J19" s="1" t="s">
        <v>9</v>
      </c>
      <c r="K19" s="10">
        <f>H32</f>
        <v>4</v>
      </c>
      <c r="L19" s="6">
        <f>AVERAGE(C32:C35)</f>
        <v>0.81914999999999993</v>
      </c>
      <c r="M19" s="3">
        <v>0.63980000000000004</v>
      </c>
      <c r="N19" s="3">
        <v>0.31359999999999999</v>
      </c>
      <c r="O19" s="3">
        <v>0.56779999999999997</v>
      </c>
      <c r="P19" s="12"/>
      <c r="Q19" s="12"/>
      <c r="R19" s="12"/>
      <c r="S19" s="12"/>
    </row>
    <row r="20" spans="2:19" ht="15.75" x14ac:dyDescent="0.35">
      <c r="J20" s="1" t="s">
        <v>10</v>
      </c>
      <c r="K20" s="10">
        <f>H41</f>
        <v>4</v>
      </c>
      <c r="L20" s="6">
        <f>AVERAGE(C41:C44)</f>
        <v>0.91809999999999992</v>
      </c>
      <c r="M20" s="3">
        <v>3.6700000000000003E-2</v>
      </c>
      <c r="N20" s="3">
        <v>0.26429999999999998</v>
      </c>
      <c r="O20" s="3">
        <v>0.59899999999999998</v>
      </c>
      <c r="P20" s="3">
        <v>0.67479999999999996</v>
      </c>
      <c r="Q20" s="12"/>
      <c r="R20" s="12"/>
      <c r="S20" s="12"/>
    </row>
    <row r="21" spans="2:19" ht="15.75" x14ac:dyDescent="0.35">
      <c r="J21" s="1" t="s">
        <v>11</v>
      </c>
      <c r="K21" s="10">
        <f>H51</f>
        <v>4</v>
      </c>
      <c r="L21" s="6">
        <f>AVERAGE(C51:C54)</f>
        <v>0.82542500000000008</v>
      </c>
      <c r="M21" s="3">
        <v>0.61860000000000004</v>
      </c>
      <c r="N21" s="3">
        <v>0.27479999999999999</v>
      </c>
      <c r="O21" s="3">
        <v>0.39539999999999997</v>
      </c>
      <c r="P21" s="3">
        <v>0.73409999999999997</v>
      </c>
      <c r="Q21" s="3">
        <v>0.74370000000000003</v>
      </c>
      <c r="R21" s="12"/>
      <c r="S21" s="12"/>
    </row>
    <row r="22" spans="2:19" ht="15.75" x14ac:dyDescent="0.35">
      <c r="B22" s="1" t="s">
        <v>16</v>
      </c>
      <c r="C22" s="1" t="s">
        <v>0</v>
      </c>
      <c r="D22" s="1" t="s">
        <v>1</v>
      </c>
      <c r="E22" s="1" t="s">
        <v>2</v>
      </c>
      <c r="J22" s="1" t="s">
        <v>12</v>
      </c>
      <c r="K22" s="10">
        <f>H61</f>
        <v>4</v>
      </c>
      <c r="L22" s="6">
        <f>AVERAGE(C61:C64)</f>
        <v>0.83002500000000001</v>
      </c>
      <c r="M22" s="3">
        <v>0.48320000000000002</v>
      </c>
      <c r="N22" s="3">
        <v>0.59740000000000004</v>
      </c>
      <c r="O22" s="3">
        <v>0.25309999999999999</v>
      </c>
      <c r="P22" s="3">
        <v>0.27339999999999998</v>
      </c>
      <c r="Q22" s="3">
        <v>0.68840000000000001</v>
      </c>
      <c r="R22" s="3">
        <v>0.311</v>
      </c>
      <c r="S22" s="12"/>
    </row>
    <row r="23" spans="2:19" x14ac:dyDescent="0.35">
      <c r="B23" s="4" t="s">
        <v>8</v>
      </c>
      <c r="C23" s="3">
        <v>0.83399999999999996</v>
      </c>
      <c r="D23" s="3">
        <f>C23^2</f>
        <v>0.69555599999999995</v>
      </c>
      <c r="E23" s="3">
        <f>1-D23</f>
        <v>0.30444400000000005</v>
      </c>
      <c r="G23" s="1" t="s">
        <v>3</v>
      </c>
      <c r="H23" s="3">
        <f>COUNT(C23:C26)</f>
        <v>4</v>
      </c>
    </row>
    <row r="24" spans="2:19" x14ac:dyDescent="0.35">
      <c r="B24" s="5"/>
      <c r="C24" s="3">
        <v>0.73299999999999998</v>
      </c>
      <c r="D24" s="3">
        <f t="shared" ref="D24:D26" si="5">C24^2</f>
        <v>0.53728900000000002</v>
      </c>
      <c r="E24" s="3">
        <f t="shared" ref="E24:E26" si="6">1-D24</f>
        <v>0.46271099999999998</v>
      </c>
      <c r="G24" s="1" t="s">
        <v>4</v>
      </c>
      <c r="H24" s="3">
        <f>D27/H23</f>
        <v>0.66298438250000002</v>
      </c>
    </row>
    <row r="25" spans="2:19" x14ac:dyDescent="0.35">
      <c r="B25" s="5"/>
      <c r="C25" s="3">
        <v>0.79830000000000001</v>
      </c>
      <c r="D25" s="3">
        <f t="shared" si="5"/>
        <v>0.63728289000000005</v>
      </c>
      <c r="E25" s="3">
        <f t="shared" si="6"/>
        <v>0.36271710999999995</v>
      </c>
      <c r="G25" s="1" t="s">
        <v>5</v>
      </c>
      <c r="H25" s="3">
        <f>(C27^2/((C27^2)+E27))</f>
        <v>0.88678701049517739</v>
      </c>
    </row>
    <row r="26" spans="2:19" x14ac:dyDescent="0.35">
      <c r="B26" s="7"/>
      <c r="C26" s="3">
        <v>0.88419999999999999</v>
      </c>
      <c r="D26" s="3">
        <f t="shared" si="5"/>
        <v>0.78180963999999997</v>
      </c>
      <c r="E26" s="3">
        <f t="shared" si="6"/>
        <v>0.21819036000000003</v>
      </c>
    </row>
    <row r="27" spans="2:19" x14ac:dyDescent="0.35">
      <c r="B27" s="3" t="s">
        <v>15</v>
      </c>
      <c r="C27" s="3">
        <f>SUM(C23:C26)</f>
        <v>3.2494999999999998</v>
      </c>
      <c r="D27" s="3">
        <f>SUM(D23:D26)</f>
        <v>2.6519375300000001</v>
      </c>
      <c r="E27" s="3">
        <f>SUM(E23:E26)</f>
        <v>1.3480624699999999</v>
      </c>
    </row>
    <row r="31" spans="2:19" x14ac:dyDescent="0.35">
      <c r="B31" s="1" t="s">
        <v>17</v>
      </c>
      <c r="C31" s="1" t="s">
        <v>0</v>
      </c>
      <c r="D31" s="1" t="s">
        <v>1</v>
      </c>
      <c r="E31" s="1" t="s">
        <v>2</v>
      </c>
    </row>
    <row r="32" spans="2:19" x14ac:dyDescent="0.35">
      <c r="B32" s="4" t="s">
        <v>9</v>
      </c>
      <c r="C32" s="3">
        <v>0.79339999999999999</v>
      </c>
      <c r="D32" s="3">
        <f>C32^2</f>
        <v>0.62948355999999994</v>
      </c>
      <c r="E32" s="3">
        <f>1-D32</f>
        <v>0.37051644000000006</v>
      </c>
      <c r="G32" s="1" t="s">
        <v>3</v>
      </c>
      <c r="H32" s="3">
        <f>COUNT(C32:C35)</f>
        <v>4</v>
      </c>
    </row>
    <row r="33" spans="2:8" x14ac:dyDescent="0.35">
      <c r="B33" s="5"/>
      <c r="C33" s="3">
        <v>0.82899999999999996</v>
      </c>
      <c r="D33" s="3">
        <f t="shared" ref="D33:D35" si="7">C33^2</f>
        <v>0.68724099999999988</v>
      </c>
      <c r="E33" s="3">
        <f t="shared" ref="E33:E35" si="8">1-D33</f>
        <v>0.31275900000000012</v>
      </c>
      <c r="G33" s="1" t="s">
        <v>4</v>
      </c>
      <c r="H33" s="3">
        <f>D36/H32</f>
        <v>0.67153834999999995</v>
      </c>
    </row>
    <row r="34" spans="2:8" x14ac:dyDescent="0.35">
      <c r="B34" s="5"/>
      <c r="C34" s="3">
        <v>0.85199999999999998</v>
      </c>
      <c r="D34" s="3">
        <f t="shared" si="7"/>
        <v>0.72590399999999999</v>
      </c>
      <c r="E34" s="3">
        <f t="shared" si="8"/>
        <v>0.27409600000000001</v>
      </c>
      <c r="G34" s="1" t="s">
        <v>5</v>
      </c>
      <c r="H34" s="3">
        <f>(C36^2/((C36^2)+E36))</f>
        <v>0.89096667235786398</v>
      </c>
    </row>
    <row r="35" spans="2:8" x14ac:dyDescent="0.35">
      <c r="B35" s="7"/>
      <c r="C35" s="3">
        <v>0.80220000000000002</v>
      </c>
      <c r="D35" s="3">
        <f t="shared" si="7"/>
        <v>0.64352483999999999</v>
      </c>
      <c r="E35" s="3">
        <f t="shared" si="8"/>
        <v>0.35647516000000001</v>
      </c>
    </row>
    <row r="36" spans="2:8" x14ac:dyDescent="0.35">
      <c r="B36" s="3" t="s">
        <v>15</v>
      </c>
      <c r="C36" s="3">
        <f>SUM(C32:C35)</f>
        <v>3.2765999999999997</v>
      </c>
      <c r="D36" s="3">
        <f>SUM(D32:D35)</f>
        <v>2.6861533999999998</v>
      </c>
      <c r="E36" s="3">
        <f>SUM(E32:E35)</f>
        <v>1.3138466000000002</v>
      </c>
    </row>
    <row r="40" spans="2:8" x14ac:dyDescent="0.35">
      <c r="B40" s="1" t="s">
        <v>18</v>
      </c>
      <c r="C40" s="1" t="s">
        <v>0</v>
      </c>
      <c r="D40" s="1" t="s">
        <v>1</v>
      </c>
      <c r="E40" s="1" t="s">
        <v>2</v>
      </c>
    </row>
    <row r="41" spans="2:8" x14ac:dyDescent="0.35">
      <c r="B41" s="4" t="s">
        <v>10</v>
      </c>
      <c r="C41" s="3">
        <v>0.92100000000000004</v>
      </c>
      <c r="D41" s="3">
        <f>C41^2</f>
        <v>0.84824100000000002</v>
      </c>
      <c r="E41" s="3">
        <f>1-D41</f>
        <v>0.15175899999999998</v>
      </c>
      <c r="G41" s="3" t="s">
        <v>3</v>
      </c>
      <c r="H41" s="3">
        <f>COUNT(C41:C44)</f>
        <v>4</v>
      </c>
    </row>
    <row r="42" spans="2:8" x14ac:dyDescent="0.35">
      <c r="B42" s="5"/>
      <c r="C42" s="3">
        <v>0.91139999999999999</v>
      </c>
      <c r="D42" s="3">
        <f t="shared" ref="D42:D44" si="9">C42^2</f>
        <v>0.83064996000000002</v>
      </c>
      <c r="E42" s="3">
        <f t="shared" ref="E42:E44" si="10">1-D42</f>
        <v>0.16935003999999998</v>
      </c>
      <c r="G42" s="3" t="s">
        <v>4</v>
      </c>
      <c r="H42" s="3">
        <f>D45/H41</f>
        <v>0.84306554499999997</v>
      </c>
    </row>
    <row r="43" spans="2:8" x14ac:dyDescent="0.35">
      <c r="B43" s="5"/>
      <c r="C43" s="3">
        <v>0.93689999999999996</v>
      </c>
      <c r="D43" s="3">
        <f t="shared" si="9"/>
        <v>0.87778160999999988</v>
      </c>
      <c r="E43" s="3">
        <f t="shared" si="10"/>
        <v>0.12221839000000012</v>
      </c>
      <c r="G43" s="3" t="s">
        <v>5</v>
      </c>
      <c r="H43" s="3">
        <f>(C45^2/((C45^2)+E45))</f>
        <v>0.95552456602898894</v>
      </c>
    </row>
    <row r="44" spans="2:8" x14ac:dyDescent="0.35">
      <c r="B44" s="7"/>
      <c r="C44" s="3">
        <v>0.90310000000000001</v>
      </c>
      <c r="D44" s="3">
        <f t="shared" si="9"/>
        <v>0.81558961000000008</v>
      </c>
      <c r="E44" s="3">
        <f t="shared" si="10"/>
        <v>0.18441038999999992</v>
      </c>
    </row>
    <row r="45" spans="2:8" x14ac:dyDescent="0.35">
      <c r="B45" s="3" t="s">
        <v>15</v>
      </c>
      <c r="C45" s="3">
        <f>SUM(C41:C44)</f>
        <v>3.6723999999999997</v>
      </c>
      <c r="D45" s="3">
        <f>SUM(D41:D44)</f>
        <v>3.3722621799999999</v>
      </c>
      <c r="E45" s="3">
        <f>SUM(E41:E44)</f>
        <v>0.62773782</v>
      </c>
    </row>
    <row r="50" spans="2:8" x14ac:dyDescent="0.35">
      <c r="B50" s="1" t="s">
        <v>19</v>
      </c>
      <c r="C50" s="1" t="s">
        <v>0</v>
      </c>
      <c r="D50" s="1" t="s">
        <v>1</v>
      </c>
      <c r="E50" s="1" t="s">
        <v>2</v>
      </c>
    </row>
    <row r="51" spans="2:8" x14ac:dyDescent="0.35">
      <c r="B51" s="4" t="s">
        <v>11</v>
      </c>
      <c r="C51" s="3">
        <v>0.82169999999999999</v>
      </c>
      <c r="D51" s="3">
        <f>C51^2</f>
        <v>0.67519088999999999</v>
      </c>
      <c r="E51" s="3">
        <f>1-D51</f>
        <v>0.32480911000000001</v>
      </c>
      <c r="G51" s="1" t="s">
        <v>3</v>
      </c>
      <c r="H51" s="3">
        <f>COUNT(C51:C54)</f>
        <v>4</v>
      </c>
    </row>
    <row r="52" spans="2:8" x14ac:dyDescent="0.35">
      <c r="B52" s="5"/>
      <c r="C52" s="3">
        <v>0.77600000000000002</v>
      </c>
      <c r="D52" s="3">
        <f t="shared" ref="D52:D54" si="11">C52^2</f>
        <v>0.60217600000000004</v>
      </c>
      <c r="E52" s="3">
        <f t="shared" ref="E52:E54" si="12">1-D52</f>
        <v>0.39782399999999996</v>
      </c>
      <c r="G52" s="1" t="s">
        <v>4</v>
      </c>
      <c r="H52" s="3">
        <f>D55/H51</f>
        <v>0.68420952750000008</v>
      </c>
    </row>
    <row r="53" spans="2:8" x14ac:dyDescent="0.35">
      <c r="B53" s="5"/>
      <c r="C53" s="3">
        <v>0.79010000000000002</v>
      </c>
      <c r="D53" s="3">
        <f t="shared" si="11"/>
        <v>0.62425801000000003</v>
      </c>
      <c r="E53" s="3">
        <f t="shared" si="12"/>
        <v>0.37574198999999997</v>
      </c>
      <c r="G53" s="1" t="s">
        <v>5</v>
      </c>
      <c r="H53" s="3">
        <f>(C55^2/((C55^2)+E55))</f>
        <v>0.89615899917299402</v>
      </c>
    </row>
    <row r="54" spans="2:8" x14ac:dyDescent="0.35">
      <c r="B54" s="7"/>
      <c r="C54" s="3">
        <v>0.91390000000000005</v>
      </c>
      <c r="D54" s="3">
        <f t="shared" si="11"/>
        <v>0.83521321000000004</v>
      </c>
      <c r="E54" s="3">
        <f t="shared" si="12"/>
        <v>0.16478678999999996</v>
      </c>
    </row>
    <row r="55" spans="2:8" x14ac:dyDescent="0.35">
      <c r="B55" s="3" t="s">
        <v>15</v>
      </c>
      <c r="C55" s="3">
        <f>SUM(C51:C54)</f>
        <v>3.3017000000000003</v>
      </c>
      <c r="D55" s="3">
        <f>SUM(D51:D54)</f>
        <v>2.7368381100000003</v>
      </c>
      <c r="E55" s="3">
        <f>SUM(E51:E54)</f>
        <v>1.2631618899999999</v>
      </c>
    </row>
    <row r="60" spans="2:8" x14ac:dyDescent="0.35">
      <c r="B60" s="1" t="s">
        <v>20</v>
      </c>
      <c r="C60" s="1" t="s">
        <v>0</v>
      </c>
      <c r="D60" s="1" t="s">
        <v>1</v>
      </c>
      <c r="E60" s="1" t="s">
        <v>2</v>
      </c>
    </row>
    <row r="61" spans="2:8" x14ac:dyDescent="0.35">
      <c r="B61" s="4" t="s">
        <v>12</v>
      </c>
      <c r="C61" s="3">
        <v>0.8871</v>
      </c>
      <c r="D61" s="3">
        <f>C61^2</f>
        <v>0.78694640999999999</v>
      </c>
      <c r="E61" s="3">
        <f>1-D61</f>
        <v>0.21305359000000001</v>
      </c>
      <c r="G61" s="1" t="s">
        <v>3</v>
      </c>
      <c r="H61" s="3">
        <f>COUNT(C61:C64)</f>
        <v>4</v>
      </c>
    </row>
    <row r="62" spans="2:8" x14ac:dyDescent="0.35">
      <c r="B62" s="5"/>
      <c r="C62" s="3">
        <v>0.86099999999999999</v>
      </c>
      <c r="D62" s="3">
        <f t="shared" ref="D62:D64" si="13">C62^2</f>
        <v>0.74132100000000001</v>
      </c>
      <c r="E62" s="3">
        <f t="shared" ref="E62:E64" si="14">1-D62</f>
        <v>0.25867899999999999</v>
      </c>
      <c r="G62" s="1" t="s">
        <v>4</v>
      </c>
      <c r="H62" s="3">
        <f>D65/H61</f>
        <v>0.69307735250000002</v>
      </c>
    </row>
    <row r="63" spans="2:8" x14ac:dyDescent="0.35">
      <c r="B63" s="5"/>
      <c r="C63" s="3">
        <v>0.85099999999999998</v>
      </c>
      <c r="D63" s="3">
        <f t="shared" si="13"/>
        <v>0.72420099999999998</v>
      </c>
      <c r="E63" s="3">
        <f t="shared" si="14"/>
        <v>0.27579900000000002</v>
      </c>
      <c r="G63" s="1" t="s">
        <v>5</v>
      </c>
      <c r="H63" s="3">
        <f>(C65^2/((C65^2)+E65))</f>
        <v>0.89978653314955803</v>
      </c>
    </row>
    <row r="64" spans="2:8" x14ac:dyDescent="0.35">
      <c r="B64" s="7"/>
      <c r="C64" s="3">
        <v>0.72099999999999997</v>
      </c>
      <c r="D64" s="3">
        <f t="shared" si="13"/>
        <v>0.519841</v>
      </c>
      <c r="E64" s="3">
        <f t="shared" si="14"/>
        <v>0.480159</v>
      </c>
    </row>
    <row r="65" spans="2:5" x14ac:dyDescent="0.35">
      <c r="B65" s="3" t="s">
        <v>15</v>
      </c>
      <c r="C65" s="3">
        <f>SUM(C61:C64)</f>
        <v>3.3201000000000001</v>
      </c>
      <c r="D65" s="3">
        <f>SUM(D61:D64)</f>
        <v>2.7723094100000001</v>
      </c>
      <c r="E65" s="3">
        <f>SUM(E61:E64)</f>
        <v>1.2276905899999999</v>
      </c>
    </row>
  </sheetData>
  <mergeCells count="7">
    <mergeCell ref="B5:B8"/>
    <mergeCell ref="B15:B17"/>
    <mergeCell ref="B23:B26"/>
    <mergeCell ref="B32:B35"/>
    <mergeCell ref="B41:B44"/>
    <mergeCell ref="B61:B64"/>
    <mergeCell ref="B51:B5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Anonymous Author</cp:lastModifiedBy>
  <dcterms:modified xsi:type="dcterms:W3CDTF">2024-09-18T10:48:34Z</dcterms:modified>
</cp:coreProperties>
</file>