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mue\OneDrive - sluz\Desktop\Matura\Auswertung\"/>
    </mc:Choice>
  </mc:AlternateContent>
  <xr:revisionPtr revIDLastSave="0" documentId="13_ncr:1_{424BD8EF-9DF4-4FB0-B290-1F1445DAF6F4}" xr6:coauthVersionLast="47" xr6:coauthVersionMax="47" xr10:uidLastSave="{00000000-0000-0000-0000-000000000000}"/>
  <bookViews>
    <workbookView xWindow="-120" yWindow="-120" windowWidth="38640" windowHeight="21840" activeTab="6" xr2:uid="{00000000-000D-0000-FFFF-FFFF00000000}"/>
  </bookViews>
  <sheets>
    <sheet name="muster.png" sheetId="3" r:id="rId1"/>
    <sheet name="münzen.png" sheetId="4" r:id="rId2"/>
    <sheet name="auto.png" sheetId="5" r:id="rId3"/>
    <sheet name="blume.png" sheetId="7" r:id="rId4"/>
    <sheet name="brille.png" sheetId="13" r:id="rId5"/>
    <sheet name="Daten" sheetId="15" r:id="rId6"/>
    <sheet name="wasser.png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5" l="1"/>
  <c r="J3" i="15"/>
  <c r="C2" i="15"/>
  <c r="C3" i="15"/>
  <c r="C4" i="15"/>
  <c r="C5" i="15"/>
  <c r="C6" i="15"/>
  <c r="C7" i="15"/>
  <c r="J2" i="15"/>
  <c r="F34" i="3"/>
  <c r="F35" i="3"/>
  <c r="F36" i="3"/>
  <c r="F37" i="3"/>
  <c r="F38" i="3"/>
  <c r="F39" i="3"/>
  <c r="F40" i="3"/>
  <c r="F41" i="3"/>
  <c r="F34" i="7"/>
  <c r="F35" i="7"/>
  <c r="F36" i="7"/>
  <c r="F37" i="7"/>
  <c r="F38" i="7"/>
  <c r="F39" i="7"/>
  <c r="F40" i="7"/>
  <c r="F41" i="7"/>
  <c r="F34" i="13"/>
  <c r="F35" i="13"/>
  <c r="F36" i="13"/>
  <c r="F37" i="13"/>
  <c r="F38" i="13"/>
  <c r="F39" i="13"/>
  <c r="F40" i="13"/>
  <c r="F41" i="13"/>
  <c r="F34" i="4"/>
  <c r="F35" i="4"/>
  <c r="F36" i="4"/>
  <c r="F37" i="4"/>
  <c r="F38" i="4"/>
  <c r="F39" i="4"/>
  <c r="F40" i="4"/>
  <c r="F41" i="4"/>
  <c r="F34" i="5"/>
  <c r="F35" i="5"/>
  <c r="F36" i="5"/>
  <c r="F37" i="5"/>
  <c r="F38" i="5"/>
  <c r="F39" i="5"/>
  <c r="F40" i="5"/>
  <c r="F41" i="5"/>
  <c r="F33" i="13"/>
  <c r="F28" i="13"/>
  <c r="F29" i="13"/>
  <c r="F30" i="13"/>
  <c r="F31" i="13"/>
  <c r="F32" i="13"/>
  <c r="F27" i="13"/>
  <c r="F33" i="7"/>
  <c r="F29" i="7"/>
  <c r="F30" i="7"/>
  <c r="F31" i="7"/>
  <c r="F32" i="7"/>
  <c r="F28" i="7"/>
  <c r="F24" i="7"/>
  <c r="F26" i="7"/>
  <c r="F27" i="7"/>
  <c r="F25" i="14"/>
  <c r="F24" i="14"/>
  <c r="F23" i="14"/>
  <c r="F22" i="14"/>
  <c r="F17" i="14"/>
  <c r="F16" i="14"/>
  <c r="F15" i="14"/>
  <c r="F14" i="14"/>
  <c r="F13" i="14"/>
  <c r="F12" i="14"/>
  <c r="F9" i="14"/>
  <c r="F8" i="14"/>
  <c r="F7" i="14"/>
  <c r="F6" i="14"/>
  <c r="F5" i="14"/>
  <c r="L4" i="14"/>
  <c r="F4" i="14"/>
  <c r="F3" i="14"/>
  <c r="F2" i="14"/>
  <c r="F10" i="13"/>
  <c r="F11" i="13"/>
  <c r="F12" i="13"/>
  <c r="F13" i="13"/>
  <c r="F14" i="13"/>
  <c r="F15" i="13"/>
  <c r="F16" i="13"/>
  <c r="F17" i="13"/>
  <c r="F18" i="13"/>
  <c r="F19" i="13"/>
  <c r="F26" i="13"/>
  <c r="F25" i="13"/>
  <c r="F24" i="13"/>
  <c r="F23" i="13"/>
  <c r="F22" i="13"/>
  <c r="F21" i="13"/>
  <c r="F20" i="13"/>
  <c r="F9" i="13"/>
  <c r="F8" i="13"/>
  <c r="F7" i="13"/>
  <c r="F6" i="13"/>
  <c r="F5" i="13"/>
  <c r="L4" i="13"/>
  <c r="F4" i="13"/>
  <c r="F3" i="13"/>
  <c r="F2" i="13"/>
  <c r="F25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L4" i="7"/>
  <c r="F4" i="7"/>
  <c r="F3" i="7"/>
  <c r="F2" i="7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7" i="5"/>
  <c r="F28" i="5"/>
  <c r="F29" i="5"/>
  <c r="F30" i="5"/>
  <c r="F31" i="5"/>
  <c r="F32" i="5"/>
  <c r="F33" i="5"/>
  <c r="L4" i="5"/>
  <c r="D27" i="4"/>
  <c r="F27" i="4" s="1"/>
  <c r="F32" i="4"/>
  <c r="F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8" i="4"/>
  <c r="F29" i="4"/>
  <c r="F30" i="4"/>
  <c r="F31" i="4"/>
  <c r="F2" i="4"/>
  <c r="F2" i="3"/>
  <c r="L4" i="4"/>
  <c r="F33" i="3"/>
  <c r="F32" i="3"/>
  <c r="F31" i="3"/>
  <c r="F30" i="3"/>
  <c r="F29" i="3"/>
  <c r="F28" i="3"/>
  <c r="L4" i="3"/>
  <c r="F5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</calcChain>
</file>

<file path=xl/sharedStrings.xml><?xml version="1.0" encoding="utf-8"?>
<sst xmlns="http://schemas.openxmlformats.org/spreadsheetml/2006/main" count="321" uniqueCount="40">
  <si>
    <t>LSB-Bits</t>
  </si>
  <si>
    <t>MSE</t>
  </si>
  <si>
    <t>10k</t>
  </si>
  <si>
    <t>PSNR (db)</t>
  </si>
  <si>
    <t>Time 1 (s)</t>
  </si>
  <si>
    <t>Time 2 (s)</t>
  </si>
  <si>
    <t>Time 3 (s)</t>
  </si>
  <si>
    <t>50k</t>
  </si>
  <si>
    <t>100k</t>
  </si>
  <si>
    <t>Avg</t>
  </si>
  <si>
    <t>Data (uncompressed)</t>
  </si>
  <si>
    <t>Image Size (Pixel)</t>
  </si>
  <si>
    <t>Size 10k (bytes)</t>
  </si>
  <si>
    <t>Size 50k (bytes)</t>
  </si>
  <si>
    <t>Size 100k (bytes)</t>
  </si>
  <si>
    <t>Muster.png</t>
  </si>
  <si>
    <t>Size Muster.png (bytes)</t>
  </si>
  <si>
    <t>wasser.png</t>
  </si>
  <si>
    <t>Name</t>
  </si>
  <si>
    <t>Pixel</t>
  </si>
  <si>
    <t>2530 x 2530</t>
  </si>
  <si>
    <t>Münzen.png</t>
  </si>
  <si>
    <t>5356 x 3571</t>
  </si>
  <si>
    <t>auto.png</t>
  </si>
  <si>
    <t>4958 x 2605</t>
  </si>
  <si>
    <t>blume.png</t>
  </si>
  <si>
    <t>3424 x 4603</t>
  </si>
  <si>
    <t>brille.png</t>
  </si>
  <si>
    <t>5381 x 3671</t>
  </si>
  <si>
    <t>Grösse (bytes)</t>
  </si>
  <si>
    <t>200 x 308</t>
  </si>
  <si>
    <t>Grösse (mB)</t>
  </si>
  <si>
    <t>lorem_10k</t>
  </si>
  <si>
    <t>lorem_50k</t>
  </si>
  <si>
    <t>lorem_100k</t>
  </si>
  <si>
    <t>Grösse (Kb)</t>
  </si>
  <si>
    <t>Zeichen</t>
  </si>
  <si>
    <t>Abkürzung</t>
  </si>
  <si>
    <t>PSNR-Wert (db)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</si>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</sst>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2" borderId="0" xfId="0" applyNumberFormat="1" applyFill="1"/>
    <xf numFmtId="164" fontId="0" fillId="2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6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166" fontId="0" fillId="4" borderId="0" xfId="0" applyNumberFormat="1" applyFill="1"/>
    <xf numFmtId="166" fontId="0" fillId="5" borderId="0" xfId="1" applyNumberFormat="1" applyFont="1" applyFill="1"/>
    <xf numFmtId="166" fontId="0" fillId="5" borderId="0" xfId="0" applyNumberFormat="1" applyFill="1"/>
    <xf numFmtId="166" fontId="0" fillId="2" borderId="0" xfId="1" applyNumberFormat="1" applyFont="1" applyFill="1"/>
    <xf numFmtId="0" fontId="2" fillId="0" borderId="0" xfId="0" applyFont="1"/>
    <xf numFmtId="166" fontId="2" fillId="0" borderId="0" xfId="0" applyNumberFormat="1" applyFont="1"/>
    <xf numFmtId="165" fontId="2" fillId="0" borderId="0" xfId="0" applyNumberFormat="1" applyFont="1"/>
    <xf numFmtId="0" fontId="2" fillId="6" borderId="0" xfId="0" applyFont="1" applyFill="1"/>
    <xf numFmtId="166" fontId="2" fillId="6" borderId="0" xfId="0" applyNumberFormat="1" applyFont="1" applyFill="1"/>
    <xf numFmtId="165" fontId="2" fillId="6" borderId="0" xfId="0" applyNumberFormat="1" applyFont="1" applyFill="1"/>
    <xf numFmtId="166" fontId="2" fillId="6" borderId="0" xfId="1" applyNumberFormat="1" applyFont="1" applyFill="1"/>
    <xf numFmtId="2" fontId="0" fillId="0" borderId="0" xfId="0" applyNumberFormat="1" applyAlignment="1">
      <alignment horizontal="center"/>
    </xf>
    <xf numFmtId="0" fontId="4" fillId="0" borderId="3" xfId="0" applyFont="1" applyBorder="1"/>
    <xf numFmtId="2" fontId="4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2" fontId="4" fillId="0" borderId="8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166" fontId="4" fillId="0" borderId="13" xfId="0" applyNumberFormat="1" applyFont="1" applyBorder="1"/>
    <xf numFmtId="166" fontId="4" fillId="0" borderId="9" xfId="0" applyNumberFormat="1" applyFont="1" applyBorder="1"/>
    <xf numFmtId="166" fontId="4" fillId="0" borderId="10" xfId="0" applyNumberFormat="1" applyFont="1" applyBorder="1"/>
    <xf numFmtId="0" fontId="5" fillId="0" borderId="5" xfId="0" applyFont="1" applyBorder="1"/>
    <xf numFmtId="166" fontId="5" fillId="0" borderId="1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muster.png!$F$2:$F$9</c:f>
              <c:numCache>
                <c:formatCode>0.000</c:formatCode>
                <c:ptCount val="8"/>
                <c:pt idx="0">
                  <c:v>10.671000000000001</c:v>
                </c:pt>
                <c:pt idx="1">
                  <c:v>10.625999999999999</c:v>
                </c:pt>
                <c:pt idx="2">
                  <c:v>10.079333333333333</c:v>
                </c:pt>
                <c:pt idx="3">
                  <c:v>10.444666666666667</c:v>
                </c:pt>
                <c:pt idx="4">
                  <c:v>10.033666666666667</c:v>
                </c:pt>
                <c:pt idx="5">
                  <c:v>10.343666666666666</c:v>
                </c:pt>
                <c:pt idx="6">
                  <c:v>10.397333333333334</c:v>
                </c:pt>
                <c:pt idx="7">
                  <c:v>10.421666666666667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2-4150-93EB-CF4375A5C11C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muster.png!$F$10:$F$17</c:f>
              <c:numCache>
                <c:formatCode>0.000</c:formatCode>
                <c:ptCount val="8"/>
                <c:pt idx="0">
                  <c:v>11.477333333333334</c:v>
                </c:pt>
                <c:pt idx="1">
                  <c:v>10.626333333333333</c:v>
                </c:pt>
                <c:pt idx="2">
                  <c:v>10.125333333333332</c:v>
                </c:pt>
                <c:pt idx="3">
                  <c:v>10.492333333333333</c:v>
                </c:pt>
                <c:pt idx="4">
                  <c:v>10.470333333333334</c:v>
                </c:pt>
                <c:pt idx="5">
                  <c:v>10.1</c:v>
                </c:pt>
                <c:pt idx="6">
                  <c:v>10.098333333333334</c:v>
                </c:pt>
                <c:pt idx="7">
                  <c:v>10.220333333333334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32-4150-93EB-CF4375A5C11C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muster.png!$F$18:$F$25</c:f>
              <c:numCache>
                <c:formatCode>0.000</c:formatCode>
                <c:ptCount val="8"/>
                <c:pt idx="0">
                  <c:v>13.68</c:v>
                </c:pt>
                <c:pt idx="1">
                  <c:v>11.43</c:v>
                </c:pt>
                <c:pt idx="2">
                  <c:v>10.889333333333333</c:v>
                </c:pt>
                <c:pt idx="3">
                  <c:v>11.461</c:v>
                </c:pt>
                <c:pt idx="4">
                  <c:v>10.645</c:v>
                </c:pt>
                <c:pt idx="5">
                  <c:v>10.923000000000002</c:v>
                </c:pt>
                <c:pt idx="6">
                  <c:v>10.063666666666666</c:v>
                </c:pt>
                <c:pt idx="7">
                  <c:v>10.849000000000002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32-4150-93EB-CF4375A5C11C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muster.png!$F$26:$F$33</c:f>
              <c:numCache>
                <c:formatCode>General</c:formatCode>
                <c:ptCount val="8"/>
                <c:pt idx="2" formatCode="0.000">
                  <c:v>80.903999999999996</c:v>
                </c:pt>
                <c:pt idx="3" formatCode="0.000">
                  <c:v>65.779666666666671</c:v>
                </c:pt>
                <c:pt idx="4" formatCode="0.000">
                  <c:v>60.823666666666668</c:v>
                </c:pt>
                <c:pt idx="5" formatCode="0.000">
                  <c:v>58.084666666666664</c:v>
                </c:pt>
                <c:pt idx="6" formatCode="0.000">
                  <c:v>54.879666666666672</c:v>
                </c:pt>
                <c:pt idx="7" formatCode="0.000">
                  <c:v>50.847000000000001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32-4150-93EB-CF4375A5C11C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muster.png!$F$34:$F$41</c:f>
              <c:numCache>
                <c:formatCode>0.000</c:formatCode>
                <c:ptCount val="8"/>
                <c:pt idx="0">
                  <c:v>13.071372199666634</c:v>
                </c:pt>
                <c:pt idx="1">
                  <c:v>11.358491365999967</c:v>
                </c:pt>
                <c:pt idx="2">
                  <c:v>10.412779917333268</c:v>
                </c:pt>
                <c:pt idx="3">
                  <c:v>10.087656320666619</c:v>
                </c:pt>
                <c:pt idx="4">
                  <c:v>9.4806915670000027</c:v>
                </c:pt>
                <c:pt idx="5">
                  <c:v>9.9218961636666538</c:v>
                </c:pt>
                <c:pt idx="6">
                  <c:v>9.7339198880000168</c:v>
                </c:pt>
                <c:pt idx="7">
                  <c:v>9.3958063170000106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4-437B-846F-8EBA6192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de-CH" baseline="0">
                <a:latin typeface="Segoe UI" panose="020B0502040204020203" pitchFamily="34" charset="0"/>
                <a:cs typeface="Segoe UI" panose="020B0502040204020203" pitchFamily="34" charset="0"/>
              </a:rPr>
              <a:t>brille.png</a:t>
            </a:r>
            <a:endParaRPr lang="de-CH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brille.png!$H$2:$H$9</c:f>
              <c:numCache>
                <c:formatCode>0.0000</c:formatCode>
                <c:ptCount val="8"/>
                <c:pt idx="0">
                  <c:v>81.039443653308098</c:v>
                </c:pt>
                <c:pt idx="1">
                  <c:v>77.173382712070605</c:v>
                </c:pt>
                <c:pt idx="2">
                  <c:v>72.522344809725197</c:v>
                </c:pt>
                <c:pt idx="3">
                  <c:v>67.999958273312799</c:v>
                </c:pt>
                <c:pt idx="4">
                  <c:v>66.1799131715958</c:v>
                </c:pt>
                <c:pt idx="5">
                  <c:v>65.858520322100603</c:v>
                </c:pt>
                <c:pt idx="6">
                  <c:v>66.256752584763802</c:v>
                </c:pt>
                <c:pt idx="7">
                  <c:v>66.834617733339201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0-4B56-8BB8-DF860ACE98DC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brille.png!$H$10:$H$17</c:f>
              <c:numCache>
                <c:formatCode>0.0000</c:formatCode>
                <c:ptCount val="8"/>
                <c:pt idx="0">
                  <c:v>74.081105417363304</c:v>
                </c:pt>
                <c:pt idx="1">
                  <c:v>70.170651755380803</c:v>
                </c:pt>
                <c:pt idx="2">
                  <c:v>65.614054013206101</c:v>
                </c:pt>
                <c:pt idx="3">
                  <c:v>61.230515147822302</c:v>
                </c:pt>
                <c:pt idx="4">
                  <c:v>59.241805276667897</c:v>
                </c:pt>
                <c:pt idx="5">
                  <c:v>58.875472729067603</c:v>
                </c:pt>
                <c:pt idx="6">
                  <c:v>59.290868417286298</c:v>
                </c:pt>
                <c:pt idx="7">
                  <c:v>59.888910048538598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0-4B56-8BB8-DF860ACE98DC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brille.png!$H$18:$H$25</c:f>
              <c:numCache>
                <c:formatCode>0.0000</c:formatCode>
                <c:ptCount val="8"/>
                <c:pt idx="0">
                  <c:v>71.070589140905795</c:v>
                </c:pt>
                <c:pt idx="1">
                  <c:v>67.176942190375499</c:v>
                </c:pt>
                <c:pt idx="2">
                  <c:v>62.614312268209297</c:v>
                </c:pt>
                <c:pt idx="3">
                  <c:v>58.274300085100599</c:v>
                </c:pt>
                <c:pt idx="4">
                  <c:v>56.253307088106503</c:v>
                </c:pt>
                <c:pt idx="5">
                  <c:v>55.868361462413297</c:v>
                </c:pt>
                <c:pt idx="6">
                  <c:v>56.2916311559676</c:v>
                </c:pt>
                <c:pt idx="7">
                  <c:v>56.862025705702202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0-4B56-8BB8-DF860ACE98DC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brille.png!$H$26:$H$33</c:f>
              <c:numCache>
                <c:formatCode>0.0000</c:formatCode>
                <c:ptCount val="8"/>
                <c:pt idx="0">
                  <c:v>53.4708465057127</c:v>
                </c:pt>
                <c:pt idx="1">
                  <c:v>49.482957266883801</c:v>
                </c:pt>
                <c:pt idx="2">
                  <c:v>45.011230183236101</c:v>
                </c:pt>
                <c:pt idx="3">
                  <c:v>40.510633800071702</c:v>
                </c:pt>
                <c:pt idx="4">
                  <c:v>38.765845911426403</c:v>
                </c:pt>
                <c:pt idx="5">
                  <c:v>38.345607796164899</c:v>
                </c:pt>
                <c:pt idx="6">
                  <c:v>38.676904380116497</c:v>
                </c:pt>
                <c:pt idx="7">
                  <c:v>39.257050156506502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0-4B56-8BB8-DF860ACE98DC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brille.png!$H$34:$H$41</c:f>
              <c:numCache>
                <c:formatCode>0.0000</c:formatCode>
                <c:ptCount val="8"/>
                <c:pt idx="0">
                  <c:v>69.664243252010806</c:v>
                </c:pt>
                <c:pt idx="1">
                  <c:v>65.776894056154205</c:v>
                </c:pt>
                <c:pt idx="2">
                  <c:v>61.207189081798901</c:v>
                </c:pt>
                <c:pt idx="3">
                  <c:v>56.829606188631203</c:v>
                </c:pt>
                <c:pt idx="4">
                  <c:v>54.838901567809003</c:v>
                </c:pt>
                <c:pt idx="5">
                  <c:v>54.456644728354298</c:v>
                </c:pt>
                <c:pt idx="6">
                  <c:v>54.868061843084902</c:v>
                </c:pt>
                <c:pt idx="7">
                  <c:v>55.4533713946714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F-4C47-B507-84DC821B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wasser.png!$F$2:$F$9</c:f>
              <c:numCache>
                <c:formatCode>0.000</c:formatCode>
                <c:ptCount val="8"/>
                <c:pt idx="0">
                  <c:v>0.39086120633334032</c:v>
                </c:pt>
                <c:pt idx="1">
                  <c:v>0.28821298000000634</c:v>
                </c:pt>
                <c:pt idx="2">
                  <c:v>0.25334426133330568</c:v>
                </c:pt>
                <c:pt idx="3">
                  <c:v>0.21312067899994666</c:v>
                </c:pt>
                <c:pt idx="4">
                  <c:v>0.22371464833330834</c:v>
                </c:pt>
                <c:pt idx="5">
                  <c:v>0.19178288833336402</c:v>
                </c:pt>
                <c:pt idx="6">
                  <c:v>0.19680663999997669</c:v>
                </c:pt>
                <c:pt idx="7">
                  <c:v>0.227170002666639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B-43E4-BD4A-663A3F8FC104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wasser.png!$F$10:$F$17</c:f>
              <c:numCache>
                <c:formatCode>General</c:formatCode>
                <c:ptCount val="8"/>
                <c:pt idx="2" formatCode="0.000">
                  <c:v>0.6728170610000076</c:v>
                </c:pt>
                <c:pt idx="3" formatCode="0.000">
                  <c:v>0.63253019233331964</c:v>
                </c:pt>
                <c:pt idx="4" formatCode="0.000">
                  <c:v>0.62408487933331935</c:v>
                </c:pt>
                <c:pt idx="5" formatCode="0.000">
                  <c:v>0.50440686166666593</c:v>
                </c:pt>
                <c:pt idx="6" formatCode="0.000">
                  <c:v>0.54436620299998095</c:v>
                </c:pt>
                <c:pt idx="7" formatCode="0.000">
                  <c:v>0.46877240400002934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B-43E4-BD4A-663A3F8FC104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wasser.png!$F$18:$F$25</c:f>
              <c:numCache>
                <c:formatCode>0.000</c:formatCode>
                <c:ptCount val="8"/>
                <c:pt idx="4">
                  <c:v>0.98143349866673468</c:v>
                </c:pt>
                <c:pt idx="5">
                  <c:v>0.96548879099998342</c:v>
                </c:pt>
                <c:pt idx="6">
                  <c:v>0.88681461566666986</c:v>
                </c:pt>
                <c:pt idx="7">
                  <c:v>0.91198298633332742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B-43E4-BD4A-663A3F8F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PSNR</a:t>
            </a:r>
            <a:r>
              <a:rPr lang="de-CH" baseline="0"/>
              <a:t> abhängig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wasser.png!$H$2:$H$9</c:f>
              <c:numCache>
                <c:formatCode>0.0000</c:formatCode>
                <c:ptCount val="8"/>
                <c:pt idx="0">
                  <c:v>55.958421761872799</c:v>
                </c:pt>
                <c:pt idx="1">
                  <c:v>51.9523192513455</c:v>
                </c:pt>
                <c:pt idx="2">
                  <c:v>47.463929966395099</c:v>
                </c:pt>
                <c:pt idx="3">
                  <c:v>42.5900388971544</c:v>
                </c:pt>
                <c:pt idx="4">
                  <c:v>41.193530551511301</c:v>
                </c:pt>
                <c:pt idx="5">
                  <c:v>40.9293985849582</c:v>
                </c:pt>
                <c:pt idx="6">
                  <c:v>41.162281145264302</c:v>
                </c:pt>
                <c:pt idx="7">
                  <c:v>41.776027340918603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A2-8E0E-56760CF3EA15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wasser.png!$H$10:$H$17</c:f>
              <c:numCache>
                <c:formatCode>0.0000</c:formatCode>
                <c:ptCount val="8"/>
                <c:pt idx="2">
                  <c:v>40.519311243681997</c:v>
                </c:pt>
                <c:pt idx="3">
                  <c:v>35.707801918225599</c:v>
                </c:pt>
                <c:pt idx="4">
                  <c:v>26.3750568181818</c:v>
                </c:pt>
                <c:pt idx="5">
                  <c:v>33.9188695698694</c:v>
                </c:pt>
                <c:pt idx="6">
                  <c:v>34.238857887326503</c:v>
                </c:pt>
                <c:pt idx="7">
                  <c:v>34.817063963230197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A2-8E0E-56760CF3EA15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wasser.png!$H$18:$H$25</c:f>
              <c:numCache>
                <c:formatCode>0.0000</c:formatCode>
                <c:ptCount val="8"/>
                <c:pt idx="4">
                  <c:v>31.247057609651399</c:v>
                </c:pt>
                <c:pt idx="5">
                  <c:v>30.940995406305198</c:v>
                </c:pt>
                <c:pt idx="6">
                  <c:v>31.219687160367101</c:v>
                </c:pt>
                <c:pt idx="7">
                  <c:v>31.788692736542298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A2-8E0E-56760CF3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>
                <a:latin typeface="Segoe UI" panose="020B0502040204020203" pitchFamily="34" charset="0"/>
                <a:cs typeface="Segoe UI" panose="020B0502040204020203" pitchFamily="34" charset="0"/>
              </a:rPr>
              <a:t>Muster.png</a:t>
            </a:r>
            <a:endParaRPr lang="de-CH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muster.png!$H$2:$H$9</c:f>
              <c:numCache>
                <c:formatCode>0.0000</c:formatCode>
                <c:ptCount val="8"/>
                <c:pt idx="0">
                  <c:v>76.135190761991495</c:v>
                </c:pt>
                <c:pt idx="1">
                  <c:v>72.074324508236899</c:v>
                </c:pt>
                <c:pt idx="2">
                  <c:v>67.672273833777695</c:v>
                </c:pt>
                <c:pt idx="3">
                  <c:v>63.487316473303402</c:v>
                </c:pt>
                <c:pt idx="4">
                  <c:v>61.727197801960699</c:v>
                </c:pt>
                <c:pt idx="5">
                  <c:v>61.167236035387099</c:v>
                </c:pt>
                <c:pt idx="6">
                  <c:v>61.287154786260103</c:v>
                </c:pt>
                <c:pt idx="7">
                  <c:v>61.934555566386699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4-4C5C-9D0C-0B60F02D34C5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muster.png!$H$10:$H$17</c:f>
              <c:numCache>
                <c:formatCode>0.0000</c:formatCode>
                <c:ptCount val="8"/>
                <c:pt idx="0">
                  <c:v>69.202037638562103</c:v>
                </c:pt>
                <c:pt idx="1">
                  <c:v>64.8538271285409</c:v>
                </c:pt>
                <c:pt idx="2">
                  <c:v>60.295705733843</c:v>
                </c:pt>
                <c:pt idx="3">
                  <c:v>55.751831980414103</c:v>
                </c:pt>
                <c:pt idx="4">
                  <c:v>54.512221563959997</c:v>
                </c:pt>
                <c:pt idx="5">
                  <c:v>54.124336244048202</c:v>
                </c:pt>
                <c:pt idx="6">
                  <c:v>54.387339411306499</c:v>
                </c:pt>
                <c:pt idx="7">
                  <c:v>54.988533441973502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4-4C5C-9D0C-0B60F02D34C5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muster.png!$H$18:$H$25</c:f>
              <c:numCache>
                <c:formatCode>0.0000</c:formatCode>
                <c:ptCount val="8"/>
                <c:pt idx="0">
                  <c:v>66.188265895004307</c:v>
                </c:pt>
                <c:pt idx="1">
                  <c:v>61.984859852629299</c:v>
                </c:pt>
                <c:pt idx="2">
                  <c:v>57.278586573138703</c:v>
                </c:pt>
                <c:pt idx="3">
                  <c:v>52.551882537746998</c:v>
                </c:pt>
                <c:pt idx="4">
                  <c:v>51.390360689575502</c:v>
                </c:pt>
                <c:pt idx="5">
                  <c:v>51.061160261821101</c:v>
                </c:pt>
                <c:pt idx="6">
                  <c:v>51.392849810083497</c:v>
                </c:pt>
                <c:pt idx="7">
                  <c:v>51.980492872582701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4-4C5C-9D0C-0B60F02D34C5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muster.png!$H$26:$H$33</c:f>
              <c:numCache>
                <c:formatCode>0.0000</c:formatCode>
                <c:ptCount val="8"/>
                <c:pt idx="2">
                  <c:v>39.887164062416602</c:v>
                </c:pt>
                <c:pt idx="3">
                  <c:v>35.0579521566561</c:v>
                </c:pt>
                <c:pt idx="4">
                  <c:v>33.854856562867198</c:v>
                </c:pt>
                <c:pt idx="5">
                  <c:v>33.462205316370898</c:v>
                </c:pt>
                <c:pt idx="6">
                  <c:v>33.786915833133399</c:v>
                </c:pt>
                <c:pt idx="7">
                  <c:v>34.365559635748099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4-4C5C-9D0C-0B60F02D34C5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muster.png!$H$34:$H$41</c:f>
              <c:numCache>
                <c:formatCode>0.0000</c:formatCode>
                <c:ptCount val="8"/>
                <c:pt idx="0">
                  <c:v>67.821408515006695</c:v>
                </c:pt>
                <c:pt idx="1">
                  <c:v>63.813228326689803</c:v>
                </c:pt>
                <c:pt idx="2">
                  <c:v>59.328483453670302</c:v>
                </c:pt>
                <c:pt idx="3">
                  <c:v>54.480468317735898</c:v>
                </c:pt>
                <c:pt idx="4">
                  <c:v>53.028995897496102</c:v>
                </c:pt>
                <c:pt idx="5">
                  <c:v>52.779662309648401</c:v>
                </c:pt>
                <c:pt idx="6">
                  <c:v>53.016628866709297</c:v>
                </c:pt>
                <c:pt idx="7">
                  <c:v>53.589704760634099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139-B2BF-8101BE5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muster.png!$F$2:$F$9</c:f>
              <c:numCache>
                <c:formatCode>0.000</c:formatCode>
                <c:ptCount val="8"/>
                <c:pt idx="0">
                  <c:v>10.671000000000001</c:v>
                </c:pt>
                <c:pt idx="1">
                  <c:v>10.625999999999999</c:v>
                </c:pt>
                <c:pt idx="2">
                  <c:v>10.079333333333333</c:v>
                </c:pt>
                <c:pt idx="3">
                  <c:v>10.444666666666667</c:v>
                </c:pt>
                <c:pt idx="4">
                  <c:v>10.033666666666667</c:v>
                </c:pt>
                <c:pt idx="5">
                  <c:v>10.343666666666666</c:v>
                </c:pt>
                <c:pt idx="6">
                  <c:v>10.397333333333334</c:v>
                </c:pt>
                <c:pt idx="7">
                  <c:v>10.421666666666667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B-4824-8404-2646CEABED8D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muster.png!$F$10:$F$17</c:f>
              <c:numCache>
                <c:formatCode>0.000</c:formatCode>
                <c:ptCount val="8"/>
                <c:pt idx="0">
                  <c:v>11.477333333333334</c:v>
                </c:pt>
                <c:pt idx="1">
                  <c:v>10.626333333333333</c:v>
                </c:pt>
                <c:pt idx="2">
                  <c:v>10.125333333333332</c:v>
                </c:pt>
                <c:pt idx="3">
                  <c:v>10.492333333333333</c:v>
                </c:pt>
                <c:pt idx="4">
                  <c:v>10.470333333333334</c:v>
                </c:pt>
                <c:pt idx="5">
                  <c:v>10.1</c:v>
                </c:pt>
                <c:pt idx="6">
                  <c:v>10.098333333333334</c:v>
                </c:pt>
                <c:pt idx="7">
                  <c:v>10.220333333333334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B-4824-8404-2646CEABED8D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muster.png!$F$18:$F$25</c:f>
              <c:numCache>
                <c:formatCode>0.000</c:formatCode>
                <c:ptCount val="8"/>
                <c:pt idx="0">
                  <c:v>13.68</c:v>
                </c:pt>
                <c:pt idx="1">
                  <c:v>11.43</c:v>
                </c:pt>
                <c:pt idx="2">
                  <c:v>10.889333333333333</c:v>
                </c:pt>
                <c:pt idx="3">
                  <c:v>11.461</c:v>
                </c:pt>
                <c:pt idx="4">
                  <c:v>10.645</c:v>
                </c:pt>
                <c:pt idx="5">
                  <c:v>10.923000000000002</c:v>
                </c:pt>
                <c:pt idx="6">
                  <c:v>10.063666666666666</c:v>
                </c:pt>
                <c:pt idx="7">
                  <c:v>10.849000000000002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B-4824-8404-2646CEABED8D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muster.png!$F$28:$F$33</c:f>
              <c:numCache>
                <c:formatCode>0.000</c:formatCode>
                <c:ptCount val="6"/>
                <c:pt idx="0">
                  <c:v>80.903999999999996</c:v>
                </c:pt>
                <c:pt idx="1">
                  <c:v>65.779666666666671</c:v>
                </c:pt>
                <c:pt idx="2">
                  <c:v>60.823666666666668</c:v>
                </c:pt>
                <c:pt idx="3">
                  <c:v>58.084666666666664</c:v>
                </c:pt>
                <c:pt idx="4">
                  <c:v>54.879666666666672</c:v>
                </c:pt>
                <c:pt idx="5">
                  <c:v>50.847000000000001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5B-4824-8404-2646CEABED8D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münzen.png!$F$34:$F$41</c:f>
              <c:numCache>
                <c:formatCode>0.000</c:formatCode>
                <c:ptCount val="8"/>
                <c:pt idx="0">
                  <c:v>35.291555627333302</c:v>
                </c:pt>
                <c:pt idx="1">
                  <c:v>32.351639882333266</c:v>
                </c:pt>
                <c:pt idx="2">
                  <c:v>31.561911695666598</c:v>
                </c:pt>
                <c:pt idx="3">
                  <c:v>31.426590949999962</c:v>
                </c:pt>
                <c:pt idx="4">
                  <c:v>31.720355570666666</c:v>
                </c:pt>
                <c:pt idx="5">
                  <c:v>31.211049771666634</c:v>
                </c:pt>
                <c:pt idx="6">
                  <c:v>30.888167730999935</c:v>
                </c:pt>
                <c:pt idx="7">
                  <c:v>30.742668179000066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E-434B-B73A-EBB178CF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latin typeface="Segoe UI" panose="020B0502040204020203" pitchFamily="34" charset="0"/>
                <a:cs typeface="Segoe UI" panose="020B0502040204020203" pitchFamily="34" charset="0"/>
              </a:rPr>
              <a:t>Münzen.png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münzen.png!$H$2:$H$9</c:f>
              <c:numCache>
                <c:formatCode>0.0000</c:formatCode>
                <c:ptCount val="8"/>
                <c:pt idx="0">
                  <c:v>85.766247645405102</c:v>
                </c:pt>
                <c:pt idx="1">
                  <c:v>81.756850148132997</c:v>
                </c:pt>
                <c:pt idx="2">
                  <c:v>77.240543056243197</c:v>
                </c:pt>
                <c:pt idx="3">
                  <c:v>72.320562353686199</c:v>
                </c:pt>
                <c:pt idx="4">
                  <c:v>70.975811590274702</c:v>
                </c:pt>
                <c:pt idx="5">
                  <c:v>70.752040073132804</c:v>
                </c:pt>
                <c:pt idx="6">
                  <c:v>70.971452963867605</c:v>
                </c:pt>
                <c:pt idx="7">
                  <c:v>71.531670491785405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1-40DC-BBAF-830447A7E92F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münzen.png!$H$10:$H$17</c:f>
              <c:numCache>
                <c:formatCode>0.0000</c:formatCode>
                <c:ptCount val="8"/>
                <c:pt idx="0">
                  <c:v>73.943099628182395</c:v>
                </c:pt>
                <c:pt idx="1">
                  <c:v>69.881272561237395</c:v>
                </c:pt>
                <c:pt idx="2">
                  <c:v>65.3194788201139</c:v>
                </c:pt>
                <c:pt idx="3">
                  <c:v>60.466840457870397</c:v>
                </c:pt>
                <c:pt idx="4">
                  <c:v>59.078302685439198</c:v>
                </c:pt>
                <c:pt idx="5">
                  <c:v>58.878823407691797</c:v>
                </c:pt>
                <c:pt idx="6">
                  <c:v>59.129724206131598</c:v>
                </c:pt>
                <c:pt idx="7">
                  <c:v>59.732270172709399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1-40DC-BBAF-830447A7E92F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münzen.png!$H$18:$H$25</c:f>
              <c:numCache>
                <c:formatCode>0.0000</c:formatCode>
                <c:ptCount val="8"/>
                <c:pt idx="0">
                  <c:v>70.939492606223595</c:v>
                </c:pt>
                <c:pt idx="1">
                  <c:v>66.877526852230901</c:v>
                </c:pt>
                <c:pt idx="2">
                  <c:v>62.289302651119002</c:v>
                </c:pt>
                <c:pt idx="3">
                  <c:v>57.443356419016098</c:v>
                </c:pt>
                <c:pt idx="4">
                  <c:v>56.083898444206099</c:v>
                </c:pt>
                <c:pt idx="5">
                  <c:v>55.850810972372798</c:v>
                </c:pt>
                <c:pt idx="6">
                  <c:v>56.145701173402003</c:v>
                </c:pt>
                <c:pt idx="7">
                  <c:v>56.722999218368997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1-40DC-BBAF-830447A7E92F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münzen.png!$H$26:$H$33</c:f>
              <c:numCache>
                <c:formatCode>0.0000</c:formatCode>
                <c:ptCount val="8"/>
                <c:pt idx="0">
                  <c:v>53.330514713184598</c:v>
                </c:pt>
                <c:pt idx="1">
                  <c:v>49.291208917895197</c:v>
                </c:pt>
                <c:pt idx="2">
                  <c:v>44.755967915679399</c:v>
                </c:pt>
                <c:pt idx="3">
                  <c:v>39.888982172197998</c:v>
                </c:pt>
                <c:pt idx="4">
                  <c:v>38.506501557658297</c:v>
                </c:pt>
                <c:pt idx="5">
                  <c:v>38.251744778892302</c:v>
                </c:pt>
                <c:pt idx="6">
                  <c:v>38.538079784038302</c:v>
                </c:pt>
                <c:pt idx="7">
                  <c:v>39.115127867837202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1-40DC-BBAF-830447A7E92F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münzen.png!$H$34:$H$41</c:f>
              <c:numCache>
                <c:formatCode>0.0000</c:formatCode>
                <c:ptCount val="8"/>
                <c:pt idx="0">
                  <c:v>69.516639550147801</c:v>
                </c:pt>
                <c:pt idx="1">
                  <c:v>65.463889370948607</c:v>
                </c:pt>
                <c:pt idx="2">
                  <c:v>60.8960247650299</c:v>
                </c:pt>
                <c:pt idx="3">
                  <c:v>56.033862123267298</c:v>
                </c:pt>
                <c:pt idx="4">
                  <c:v>54.6665280563004</c:v>
                </c:pt>
                <c:pt idx="5">
                  <c:v>54.428578513254102</c:v>
                </c:pt>
                <c:pt idx="6">
                  <c:v>54.731492841122297</c:v>
                </c:pt>
                <c:pt idx="7">
                  <c:v>55.314291770947399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2-4076-80FF-E824815A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auto.png!$F$2:$F$9</c:f>
              <c:numCache>
                <c:formatCode>0.000</c:formatCode>
                <c:ptCount val="8"/>
                <c:pt idx="0">
                  <c:v>19.282666666666668</c:v>
                </c:pt>
                <c:pt idx="1">
                  <c:v>19.022000000000002</c:v>
                </c:pt>
                <c:pt idx="2">
                  <c:v>20.093666666666667</c:v>
                </c:pt>
                <c:pt idx="3">
                  <c:v>19.237666666666669</c:v>
                </c:pt>
                <c:pt idx="4">
                  <c:v>19.153333333333332</c:v>
                </c:pt>
                <c:pt idx="5">
                  <c:v>20.052333333333333</c:v>
                </c:pt>
                <c:pt idx="6">
                  <c:v>19.441333333333333</c:v>
                </c:pt>
                <c:pt idx="7">
                  <c:v>19.153000000000002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4613-8A35-AAD7A3EA888F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auto.png!$F$10:$F$17</c:f>
              <c:numCache>
                <c:formatCode>0.000</c:formatCode>
                <c:ptCount val="8"/>
                <c:pt idx="0">
                  <c:v>21.153000000000002</c:v>
                </c:pt>
                <c:pt idx="1">
                  <c:v>20.206999999999997</c:v>
                </c:pt>
                <c:pt idx="2">
                  <c:v>20.596666666666668</c:v>
                </c:pt>
                <c:pt idx="3">
                  <c:v>19.605666666666664</c:v>
                </c:pt>
                <c:pt idx="4">
                  <c:v>20.169</c:v>
                </c:pt>
                <c:pt idx="5">
                  <c:v>20.395333333333333</c:v>
                </c:pt>
                <c:pt idx="6">
                  <c:v>19.978999999999999</c:v>
                </c:pt>
                <c:pt idx="7">
                  <c:v>20.498333333333335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1-4613-8A35-AAD7A3EA888F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auto.png!$F$18:$F$25</c:f>
              <c:numCache>
                <c:formatCode>0.000</c:formatCode>
                <c:ptCount val="8"/>
                <c:pt idx="0">
                  <c:v>22.282666666666668</c:v>
                </c:pt>
                <c:pt idx="1">
                  <c:v>20.639666666666667</c:v>
                </c:pt>
                <c:pt idx="2">
                  <c:v>21.471333333333334</c:v>
                </c:pt>
                <c:pt idx="3">
                  <c:v>21.164666666666665</c:v>
                </c:pt>
                <c:pt idx="4">
                  <c:v>20.402666666666665</c:v>
                </c:pt>
                <c:pt idx="5">
                  <c:v>21.248999999999999</c:v>
                </c:pt>
                <c:pt idx="6">
                  <c:v>21.298666666666666</c:v>
                </c:pt>
                <c:pt idx="7">
                  <c:v>19.762333333333334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1-4613-8A35-AAD7A3EA888F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auto.png!$F$26:$F$33</c:f>
              <c:numCache>
                <c:formatCode>0.000</c:formatCode>
                <c:ptCount val="8"/>
                <c:pt idx="1">
                  <c:v>101.26266666666668</c:v>
                </c:pt>
                <c:pt idx="2">
                  <c:v>86.379666666666665</c:v>
                </c:pt>
                <c:pt idx="3">
                  <c:v>74.707333333333338</c:v>
                </c:pt>
                <c:pt idx="4">
                  <c:v>69.546333333333337</c:v>
                </c:pt>
                <c:pt idx="5">
                  <c:v>66.199333333333342</c:v>
                </c:pt>
                <c:pt idx="6">
                  <c:v>63.308333333333337</c:v>
                </c:pt>
                <c:pt idx="7">
                  <c:v>60.243000000000002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1-4613-8A35-AAD7A3EA888F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auto.png!$F$34:$F$41</c:f>
              <c:numCache>
                <c:formatCode>0.000</c:formatCode>
                <c:ptCount val="8"/>
                <c:pt idx="0">
                  <c:v>20.8532420979999</c:v>
                </c:pt>
                <c:pt idx="1">
                  <c:v>19.915556612666602</c:v>
                </c:pt>
                <c:pt idx="2">
                  <c:v>19.099429576666566</c:v>
                </c:pt>
                <c:pt idx="3">
                  <c:v>18.804869903333337</c:v>
                </c:pt>
                <c:pt idx="4">
                  <c:v>19.233264839333298</c:v>
                </c:pt>
                <c:pt idx="5">
                  <c:v>18.563979661666497</c:v>
                </c:pt>
                <c:pt idx="6">
                  <c:v>18.594595108666635</c:v>
                </c:pt>
                <c:pt idx="7">
                  <c:v>18.408014571999999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A-4C34-A098-93783AFD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>
                <a:latin typeface="Segoe UI" panose="020B0502040204020203" pitchFamily="34" charset="0"/>
                <a:cs typeface="Segoe UI" panose="020B0502040204020203" pitchFamily="34" charset="0"/>
              </a:rPr>
              <a:t>auto.png</a:t>
            </a:r>
            <a:endParaRPr lang="de-CH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auto.png!$H$2:$H$9</c:f>
              <c:numCache>
                <c:formatCode>0.0000</c:formatCode>
                <c:ptCount val="8"/>
                <c:pt idx="0">
                  <c:v>79.197872467589207</c:v>
                </c:pt>
                <c:pt idx="1">
                  <c:v>75.194934256468002</c:v>
                </c:pt>
                <c:pt idx="2">
                  <c:v>70.738271732451096</c:v>
                </c:pt>
                <c:pt idx="3">
                  <c:v>65.870599438049197</c:v>
                </c:pt>
                <c:pt idx="4">
                  <c:v>64.444624245610896</c:v>
                </c:pt>
                <c:pt idx="5">
                  <c:v>64.104408018313904</c:v>
                </c:pt>
                <c:pt idx="6">
                  <c:v>64.362118095217795</c:v>
                </c:pt>
                <c:pt idx="7">
                  <c:v>65.010429809317301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A-4813-B0A9-819FA767F568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auto.png!$H$10:$H$17</c:f>
              <c:numCache>
                <c:formatCode>0.0000</c:formatCode>
                <c:ptCount val="8"/>
                <c:pt idx="0">
                  <c:v>72.224151422939798</c:v>
                </c:pt>
                <c:pt idx="1">
                  <c:v>68.239404102793102</c:v>
                </c:pt>
                <c:pt idx="2">
                  <c:v>63.766121818519402</c:v>
                </c:pt>
                <c:pt idx="3">
                  <c:v>58.857730659119198</c:v>
                </c:pt>
                <c:pt idx="4">
                  <c:v>57.471774827013</c:v>
                </c:pt>
                <c:pt idx="5">
                  <c:v>57.203951744427897</c:v>
                </c:pt>
                <c:pt idx="6">
                  <c:v>57.422831697785803</c:v>
                </c:pt>
                <c:pt idx="7">
                  <c:v>58.0365333529598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A-4813-B0A9-819FA767F568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auto.png!$H$18:$H$25</c:f>
              <c:numCache>
                <c:formatCode>0.0000</c:formatCode>
                <c:ptCount val="8"/>
                <c:pt idx="0">
                  <c:v>69.237551102320296</c:v>
                </c:pt>
                <c:pt idx="1">
                  <c:v>65.222403531503801</c:v>
                </c:pt>
                <c:pt idx="2">
                  <c:v>60.7424785270927</c:v>
                </c:pt>
                <c:pt idx="3">
                  <c:v>55.888770009933303</c:v>
                </c:pt>
                <c:pt idx="4">
                  <c:v>54.439024862414101</c:v>
                </c:pt>
                <c:pt idx="5">
                  <c:v>54.1839012176425</c:v>
                </c:pt>
                <c:pt idx="6">
                  <c:v>54.446263183363499</c:v>
                </c:pt>
                <c:pt idx="7">
                  <c:v>55.0218898299835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A-4813-B0A9-819FA767F568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auto.png!$H$26:$H$33</c:f>
              <c:numCache>
                <c:formatCode>0.0000</c:formatCode>
                <c:ptCount val="8"/>
                <c:pt idx="1">
                  <c:v>47.641961720434303</c:v>
                </c:pt>
                <c:pt idx="2">
                  <c:v>43.174064546325297</c:v>
                </c:pt>
                <c:pt idx="3">
                  <c:v>38.3648818813585</c:v>
                </c:pt>
                <c:pt idx="4">
                  <c:v>36.849588901672803</c:v>
                </c:pt>
                <c:pt idx="5">
                  <c:v>36.565878564235703</c:v>
                </c:pt>
                <c:pt idx="6">
                  <c:v>36.832770761431902</c:v>
                </c:pt>
                <c:pt idx="7">
                  <c:v>37.413894338891502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A-4813-B0A9-819FA767F568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auto.png!$H$34:$H$41</c:f>
              <c:numCache>
                <c:formatCode>0.0000</c:formatCode>
                <c:ptCount val="8"/>
                <c:pt idx="0">
                  <c:v>67.821408515006695</c:v>
                </c:pt>
                <c:pt idx="1">
                  <c:v>63.813228326689803</c:v>
                </c:pt>
                <c:pt idx="2">
                  <c:v>59.328483453670302</c:v>
                </c:pt>
                <c:pt idx="3">
                  <c:v>54.480468317735898</c:v>
                </c:pt>
                <c:pt idx="4">
                  <c:v>53.028995897496102</c:v>
                </c:pt>
                <c:pt idx="5">
                  <c:v>52.779662309648401</c:v>
                </c:pt>
                <c:pt idx="6">
                  <c:v>53.016628866709297</c:v>
                </c:pt>
                <c:pt idx="7">
                  <c:v>53.589704760634099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1-4BA7-9726-EDBB11F3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blume.png!$F$2:$F$9</c:f>
              <c:numCache>
                <c:formatCode>0.000</c:formatCode>
                <c:ptCount val="8"/>
                <c:pt idx="0">
                  <c:v>25.018805689333266</c:v>
                </c:pt>
                <c:pt idx="1">
                  <c:v>25.063736644666665</c:v>
                </c:pt>
                <c:pt idx="2">
                  <c:v>25.330781300666732</c:v>
                </c:pt>
                <c:pt idx="3">
                  <c:v>24.843703010333368</c:v>
                </c:pt>
                <c:pt idx="4">
                  <c:v>25.7545279789998</c:v>
                </c:pt>
                <c:pt idx="5">
                  <c:v>25.14168527</c:v>
                </c:pt>
                <c:pt idx="6">
                  <c:v>26.013101016333135</c:v>
                </c:pt>
                <c:pt idx="7">
                  <c:v>25.105735229666866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4AC1-A763-0B35B2134EE0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blume.png!$F$10:$F$17</c:f>
              <c:numCache>
                <c:formatCode>0.000</c:formatCode>
                <c:ptCount val="8"/>
                <c:pt idx="0">
                  <c:v>27.526485011000165</c:v>
                </c:pt>
                <c:pt idx="1">
                  <c:v>26.415656435333364</c:v>
                </c:pt>
                <c:pt idx="2">
                  <c:v>26.993476878333336</c:v>
                </c:pt>
                <c:pt idx="3">
                  <c:v>26.533280631999901</c:v>
                </c:pt>
                <c:pt idx="4">
                  <c:v>27.597386955666565</c:v>
                </c:pt>
                <c:pt idx="5">
                  <c:v>26.444098699333267</c:v>
                </c:pt>
                <c:pt idx="6">
                  <c:v>26.875967802999767</c:v>
                </c:pt>
                <c:pt idx="7">
                  <c:v>25.989909293333131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AC1-A763-0B35B2134EE0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blume.png!$F$18:$F$25</c:f>
              <c:numCache>
                <c:formatCode>0.000</c:formatCode>
                <c:ptCount val="8"/>
                <c:pt idx="0">
                  <c:v>27.855986907666733</c:v>
                </c:pt>
                <c:pt idx="1">
                  <c:v>26.935281335333134</c:v>
                </c:pt>
                <c:pt idx="2">
                  <c:v>27.207267914666431</c:v>
                </c:pt>
                <c:pt idx="3">
                  <c:v>26.636641005332965</c:v>
                </c:pt>
                <c:pt idx="4">
                  <c:v>27.476826593999803</c:v>
                </c:pt>
                <c:pt idx="5">
                  <c:v>25.582681789333304</c:v>
                </c:pt>
                <c:pt idx="6">
                  <c:v>26.848351350666764</c:v>
                </c:pt>
                <c:pt idx="7">
                  <c:v>27.042828037666634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B-4AC1-A763-0B35B2134EE0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blume.png!$F$26:$F$33</c:f>
              <c:numCache>
                <c:formatCode>0.000</c:formatCode>
                <c:ptCount val="8"/>
                <c:pt idx="0">
                  <c:v>165.26801671799933</c:v>
                </c:pt>
                <c:pt idx="1">
                  <c:v>109.36741066433301</c:v>
                </c:pt>
                <c:pt idx="2">
                  <c:v>92.232764345000092</c:v>
                </c:pt>
                <c:pt idx="3">
                  <c:v>80.86801100600006</c:v>
                </c:pt>
                <c:pt idx="4">
                  <c:v>75.36346670899907</c:v>
                </c:pt>
                <c:pt idx="5">
                  <c:v>71.799258719000704</c:v>
                </c:pt>
                <c:pt idx="6">
                  <c:v>68.942057633668171</c:v>
                </c:pt>
                <c:pt idx="7">
                  <c:v>67.180801001999427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B-4AC1-A763-0B35B2134EE0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blume.png!$F$34:$F$41</c:f>
              <c:numCache>
                <c:formatCode>0.000</c:formatCode>
                <c:ptCount val="8"/>
                <c:pt idx="0">
                  <c:v>26.155954593666603</c:v>
                </c:pt>
                <c:pt idx="1">
                  <c:v>24.619150934333234</c:v>
                </c:pt>
                <c:pt idx="2">
                  <c:v>24.423490883333333</c:v>
                </c:pt>
                <c:pt idx="3">
                  <c:v>24.105051403333267</c:v>
                </c:pt>
                <c:pt idx="4">
                  <c:v>24.15153338799983</c:v>
                </c:pt>
                <c:pt idx="5">
                  <c:v>24.465278968666667</c:v>
                </c:pt>
                <c:pt idx="6">
                  <c:v>23.849866066666703</c:v>
                </c:pt>
                <c:pt idx="7">
                  <c:v>24.0044572966667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4-4950-AEBA-3FF9963EB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de-CH" baseline="0">
                <a:latin typeface="Segoe UI" panose="020B0502040204020203" pitchFamily="34" charset="0"/>
                <a:cs typeface="Segoe UI" panose="020B0502040204020203" pitchFamily="34" charset="0"/>
              </a:rPr>
              <a:t>blume.png</a:t>
            </a:r>
            <a:endParaRPr lang="de-CH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blume.png!$H$2:$H$9</c:f>
              <c:numCache>
                <c:formatCode>0.0000</c:formatCode>
                <c:ptCount val="8"/>
                <c:pt idx="0">
                  <c:v>80.091364350182801</c:v>
                </c:pt>
                <c:pt idx="1">
                  <c:v>76.109478659253</c:v>
                </c:pt>
                <c:pt idx="2">
                  <c:v>71.640507495431805</c:v>
                </c:pt>
                <c:pt idx="3">
                  <c:v>66.906263751552501</c:v>
                </c:pt>
                <c:pt idx="4">
                  <c:v>65.294360047761003</c:v>
                </c:pt>
                <c:pt idx="5">
                  <c:v>65.037547776724395</c:v>
                </c:pt>
                <c:pt idx="6">
                  <c:v>65.2727248964719</c:v>
                </c:pt>
                <c:pt idx="7">
                  <c:v>65.879347961829495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5-4158-8E52-ECC4F753954F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blume.png!$H$10:$H$17</c:f>
              <c:numCache>
                <c:formatCode>0.0000</c:formatCode>
                <c:ptCount val="8"/>
                <c:pt idx="0">
                  <c:v>73.102464325536303</c:v>
                </c:pt>
                <c:pt idx="1">
                  <c:v>69.120262656816706</c:v>
                </c:pt>
                <c:pt idx="2">
                  <c:v>64.6586721676167</c:v>
                </c:pt>
                <c:pt idx="3">
                  <c:v>59.90145693985</c:v>
                </c:pt>
                <c:pt idx="4">
                  <c:v>58.381006639572703</c:v>
                </c:pt>
                <c:pt idx="5">
                  <c:v>58.089935241655603</c:v>
                </c:pt>
                <c:pt idx="6">
                  <c:v>58.332431894758201</c:v>
                </c:pt>
                <c:pt idx="7">
                  <c:v>58.877131067563198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5-4158-8E52-ECC4F753954F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blume.png!$H$18:$H$25</c:f>
              <c:numCache>
                <c:formatCode>0.0000</c:formatCode>
                <c:ptCount val="8"/>
                <c:pt idx="0">
                  <c:v>70.102816488234097</c:v>
                </c:pt>
                <c:pt idx="1">
                  <c:v>66.1143301506509</c:v>
                </c:pt>
                <c:pt idx="2">
                  <c:v>61.649848432032996</c:v>
                </c:pt>
                <c:pt idx="3">
                  <c:v>56.8770101096273</c:v>
                </c:pt>
                <c:pt idx="4">
                  <c:v>55.343132362861397</c:v>
                </c:pt>
                <c:pt idx="5">
                  <c:v>55.067231847765299</c:v>
                </c:pt>
                <c:pt idx="6">
                  <c:v>55.2952466881896</c:v>
                </c:pt>
                <c:pt idx="7">
                  <c:v>55.8910584456005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5-4158-8E52-ECC4F753954F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blume.png!$H$26:$H$33</c:f>
              <c:numCache>
                <c:formatCode>0.0000</c:formatCode>
                <c:ptCount val="8"/>
                <c:pt idx="0">
                  <c:v>52.492523300211303</c:v>
                </c:pt>
                <c:pt idx="1">
                  <c:v>48.501581982491899</c:v>
                </c:pt>
                <c:pt idx="2">
                  <c:v>44.043029315533303</c:v>
                </c:pt>
                <c:pt idx="3">
                  <c:v>39.215798576933302</c:v>
                </c:pt>
                <c:pt idx="4">
                  <c:v>37.714583112393498</c:v>
                </c:pt>
                <c:pt idx="5">
                  <c:v>37.444052862648299</c:v>
                </c:pt>
                <c:pt idx="6">
                  <c:v>37.702664861870701</c:v>
                </c:pt>
                <c:pt idx="7">
                  <c:v>38.280673674861802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5-4158-8E52-ECC4F753954F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blume.png!$H$34:$H$41</c:f>
              <c:numCache>
                <c:formatCode>0.0000</c:formatCode>
                <c:ptCount val="8"/>
                <c:pt idx="0">
                  <c:v>68.686280008779605</c:v>
                </c:pt>
                <c:pt idx="1">
                  <c:v>64.715412757441896</c:v>
                </c:pt>
                <c:pt idx="2">
                  <c:v>60.235033667444696</c:v>
                </c:pt>
                <c:pt idx="3">
                  <c:v>55.433867885272598</c:v>
                </c:pt>
                <c:pt idx="4">
                  <c:v>53.966582152542102</c:v>
                </c:pt>
                <c:pt idx="5">
                  <c:v>53.644808894740798</c:v>
                </c:pt>
                <c:pt idx="6">
                  <c:v>53.9054434663853</c:v>
                </c:pt>
                <c:pt idx="7">
                  <c:v>54.477152030451599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4-4DD2-BB4F-3503723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brille.png!$F$2:$F$9</c:f>
              <c:numCache>
                <c:formatCode>0.000</c:formatCode>
                <c:ptCount val="8"/>
                <c:pt idx="0">
                  <c:v>30.366142153333687</c:v>
                </c:pt>
                <c:pt idx="1">
                  <c:v>32.108073986667783</c:v>
                </c:pt>
                <c:pt idx="2">
                  <c:v>32.210167700998376</c:v>
                </c:pt>
                <c:pt idx="3">
                  <c:v>31.864348241332966</c:v>
                </c:pt>
                <c:pt idx="4">
                  <c:v>31.107591033001274</c:v>
                </c:pt>
                <c:pt idx="5">
                  <c:v>31.791052172333973</c:v>
                </c:pt>
                <c:pt idx="6">
                  <c:v>32.816113467665367</c:v>
                </c:pt>
                <c:pt idx="7">
                  <c:v>31.948552193333551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9-4505-AE91-257C564CD7AD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brille.png!$F$10:$F$17</c:f>
              <c:numCache>
                <c:formatCode>0.000</c:formatCode>
                <c:ptCount val="8"/>
                <c:pt idx="0">
                  <c:v>32.081010211667731</c:v>
                </c:pt>
                <c:pt idx="1">
                  <c:v>31.778857750333032</c:v>
                </c:pt>
                <c:pt idx="2">
                  <c:v>31.9345151033327</c:v>
                </c:pt>
                <c:pt idx="3">
                  <c:v>32.688012429000061</c:v>
                </c:pt>
                <c:pt idx="4">
                  <c:v>31.7207956373325</c:v>
                </c:pt>
                <c:pt idx="5">
                  <c:v>31.69606856066693</c:v>
                </c:pt>
                <c:pt idx="6">
                  <c:v>31.982839117665804</c:v>
                </c:pt>
                <c:pt idx="7">
                  <c:v>32.217637939667199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9-4505-AE91-257C564CD7AD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brille.png!$F$18:$F$25</c:f>
              <c:numCache>
                <c:formatCode>0.000</c:formatCode>
                <c:ptCount val="8"/>
                <c:pt idx="0">
                  <c:v>34.140804626000268</c:v>
                </c:pt>
                <c:pt idx="1">
                  <c:v>31.949422544000566</c:v>
                </c:pt>
                <c:pt idx="2">
                  <c:v>31.580343955999169</c:v>
                </c:pt>
                <c:pt idx="3">
                  <c:v>31.770054183333997</c:v>
                </c:pt>
                <c:pt idx="4">
                  <c:v>32.198873434333365</c:v>
                </c:pt>
                <c:pt idx="5">
                  <c:v>31.014134408332467</c:v>
                </c:pt>
                <c:pt idx="6">
                  <c:v>31.160274532000233</c:v>
                </c:pt>
                <c:pt idx="7">
                  <c:v>31.7313994413331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49-4505-AE91-257C564CD7AD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brille.png!$F$26:$F$33</c:f>
              <c:numCache>
                <c:formatCode>0.000</c:formatCode>
                <c:ptCount val="8"/>
                <c:pt idx="0">
                  <c:v>175.22880483933434</c:v>
                </c:pt>
                <c:pt idx="1">
                  <c:v>119.29909726933401</c:v>
                </c:pt>
                <c:pt idx="2">
                  <c:v>100.27086548033127</c:v>
                </c:pt>
                <c:pt idx="3">
                  <c:v>88.184950315666299</c:v>
                </c:pt>
                <c:pt idx="4">
                  <c:v>82.849094706332792</c:v>
                </c:pt>
                <c:pt idx="5">
                  <c:v>78.990491001666626</c:v>
                </c:pt>
                <c:pt idx="6">
                  <c:v>76.178741686001203</c:v>
                </c:pt>
                <c:pt idx="7">
                  <c:v>73.696492619665733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49-4505-AE91-257C564CD7AD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brille.png!$F$34:$F$41</c:f>
              <c:numCache>
                <c:formatCode>0.000</c:formatCode>
                <c:ptCount val="8"/>
                <c:pt idx="0">
                  <c:v>32.009890205000033</c:v>
                </c:pt>
                <c:pt idx="1">
                  <c:v>30.374642776666501</c:v>
                </c:pt>
                <c:pt idx="2">
                  <c:v>29.901551128333367</c:v>
                </c:pt>
                <c:pt idx="3">
                  <c:v>29.814020416333268</c:v>
                </c:pt>
                <c:pt idx="4">
                  <c:v>30.573168037666601</c:v>
                </c:pt>
                <c:pt idx="5">
                  <c:v>29.229184614666767</c:v>
                </c:pt>
                <c:pt idx="6">
                  <c:v>29.025426051333167</c:v>
                </c:pt>
                <c:pt idx="7">
                  <c:v>29.614407247666765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A-4799-8BF8-873A4D1A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252779</xdr:colOff>
      <xdr:row>13</xdr:row>
      <xdr:rowOff>97448</xdr:rowOff>
    </xdr:from>
    <xdr:to>
      <xdr:col>15</xdr:col>
      <xdr:colOff>289414</xdr:colOff>
      <xdr:row>29</xdr:row>
      <xdr:rowOff>173648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7D8CA2D-0974-401B-C44B-137CD26A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256441</xdr:colOff>
      <xdr:row>30</xdr:row>
      <xdr:rowOff>68139</xdr:rowOff>
    </xdr:from>
    <xdr:to>
      <xdr:col>15</xdr:col>
      <xdr:colOff>293076</xdr:colOff>
      <xdr:row>44</xdr:row>
      <xdr:rowOff>144339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3CA3C6-F1B0-0F8D-BF72-33098C793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740019</xdr:colOff>
      <xdr:row>20</xdr:row>
      <xdr:rowOff>0</xdr:rowOff>
    </xdr:from>
    <xdr:to>
      <xdr:col>15</xdr:col>
      <xdr:colOff>14654</xdr:colOff>
      <xdr:row>34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A0A247-10EA-4C7A-9A36-73AC78D8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743681</xdr:colOff>
      <xdr:row>34</xdr:row>
      <xdr:rowOff>161191</xdr:rowOff>
    </xdr:from>
    <xdr:to>
      <xdr:col>15</xdr:col>
      <xdr:colOff>18316</xdr:colOff>
      <xdr:row>49</xdr:row>
      <xdr:rowOff>46891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CEE494-1734-4362-9268-EBEED0AFD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1443403</xdr:colOff>
      <xdr:row>19</xdr:row>
      <xdr:rowOff>175846</xdr:rowOff>
    </xdr:from>
    <xdr:to>
      <xdr:col>16</xdr:col>
      <xdr:colOff>718038</xdr:colOff>
      <xdr:row>35</xdr:row>
      <xdr:rowOff>61546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F4F3A9E4-79FD-42F9-84F5-C4CCB1500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1447065</xdr:colOff>
      <xdr:row>35</xdr:row>
      <xdr:rowOff>146537</xdr:rowOff>
    </xdr:from>
    <xdr:to>
      <xdr:col>16</xdr:col>
      <xdr:colOff>721700</xdr:colOff>
      <xdr:row>50</xdr:row>
      <xdr:rowOff>32237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1E0C2CE2-F154-4546-9D2B-8D9726DFB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15</xdr:col>
      <xdr:colOff>36635</xdr:colOff>
      <xdr:row>30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4F3BBD-7A66-4A2A-BB56-8B2E6DF98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3662</xdr:colOff>
      <xdr:row>30</xdr:row>
      <xdr:rowOff>161191</xdr:rowOff>
    </xdr:from>
    <xdr:to>
      <xdr:col>15</xdr:col>
      <xdr:colOff>40297</xdr:colOff>
      <xdr:row>45</xdr:row>
      <xdr:rowOff>46891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8329A0-8958-4265-A00B-837B0AE5A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0</xdr:rowOff>
    </xdr:from>
    <xdr:to>
      <xdr:col>15</xdr:col>
      <xdr:colOff>36635</xdr:colOff>
      <xdr:row>33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FE335D-A75E-40FB-8C6E-199EE44B8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3662</xdr:colOff>
      <xdr:row>33</xdr:row>
      <xdr:rowOff>161191</xdr:rowOff>
    </xdr:from>
    <xdr:to>
      <xdr:col>15</xdr:col>
      <xdr:colOff>40297</xdr:colOff>
      <xdr:row>48</xdr:row>
      <xdr:rowOff>46891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8AF31A3-1836-488E-A919-7CECA049B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0</xdr:rowOff>
    </xdr:from>
    <xdr:to>
      <xdr:col>15</xdr:col>
      <xdr:colOff>36635</xdr:colOff>
      <xdr:row>36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74F076-9298-44D1-AACF-2EC379EC1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3662</xdr:colOff>
      <xdr:row>36</xdr:row>
      <xdr:rowOff>161191</xdr:rowOff>
    </xdr:from>
    <xdr:to>
      <xdr:col>15</xdr:col>
      <xdr:colOff>40297</xdr:colOff>
      <xdr:row>51</xdr:row>
      <xdr:rowOff>46891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67D22BF-AFA0-4417-A21D-611364A4D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8EFE-1705-4742-942C-6E756AA80C15}">
  <dimension ref="A1:L41"/>
  <sheetViews>
    <sheetView topLeftCell="D25" zoomScale="130" zoomScaleNormal="130" workbookViewId="0">
      <selection activeCell="M50" sqref="M50"/>
    </sheetView>
  </sheetViews>
  <sheetFormatPr baseColWidth="10" defaultRowHeight="15" x14ac:dyDescent="0.25"/>
  <cols>
    <col min="2" max="2" width="21.5703125" customWidth="1"/>
    <col min="3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15">
        <v>10.894</v>
      </c>
      <c r="D2" s="15">
        <v>10.851000000000001</v>
      </c>
      <c r="E2" s="15">
        <v>10.268000000000001</v>
      </c>
      <c r="F2" s="15">
        <f>AVERAGE(C2:E2)</f>
        <v>10.671000000000001</v>
      </c>
      <c r="G2" s="6">
        <v>1.5832929744257101E-3</v>
      </c>
      <c r="H2" s="7">
        <v>76.135190761991495</v>
      </c>
    </row>
    <row r="3" spans="1:12" x14ac:dyDescent="0.25">
      <c r="A3">
        <v>2</v>
      </c>
      <c r="B3" s="3" t="s">
        <v>2</v>
      </c>
      <c r="C3" s="15">
        <v>10.683</v>
      </c>
      <c r="D3" s="15">
        <v>10.585000000000001</v>
      </c>
      <c r="E3" s="15">
        <v>10.61</v>
      </c>
      <c r="F3" s="15">
        <f>AVERAGE(C3:E3)</f>
        <v>10.625999999999999</v>
      </c>
      <c r="G3" s="6">
        <v>4.03318283366401E-3</v>
      </c>
      <c r="H3" s="7">
        <v>72.074324508236899</v>
      </c>
    </row>
    <row r="4" spans="1:12" x14ac:dyDescent="0.25">
      <c r="A4">
        <v>3</v>
      </c>
      <c r="B4" s="3" t="s">
        <v>2</v>
      </c>
      <c r="C4" s="15">
        <v>10.113</v>
      </c>
      <c r="D4" s="15">
        <v>10.413</v>
      </c>
      <c r="E4" s="15">
        <v>9.7119999999999997</v>
      </c>
      <c r="F4" s="15">
        <f t="shared" ref="F4:F41" si="0">AVERAGE(C4:E4)</f>
        <v>10.079333333333333</v>
      </c>
      <c r="G4" s="6">
        <v>1.11135543439203E-2</v>
      </c>
      <c r="H4" s="7">
        <v>67.672273833777695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10.651999999999999</v>
      </c>
      <c r="D5" s="15">
        <v>10.525</v>
      </c>
      <c r="E5" s="15">
        <v>10.157</v>
      </c>
      <c r="F5" s="15">
        <f>AVERAGE(C5:E5)</f>
        <v>10.444666666666667</v>
      </c>
      <c r="G5" s="6">
        <v>2.9130551953631501E-2</v>
      </c>
      <c r="H5" s="7">
        <v>63.487316473303402</v>
      </c>
    </row>
    <row r="6" spans="1:12" x14ac:dyDescent="0.25">
      <c r="A6">
        <v>5</v>
      </c>
      <c r="B6" s="3" t="s">
        <v>2</v>
      </c>
      <c r="C6" s="15">
        <v>10.079000000000001</v>
      </c>
      <c r="D6" s="15">
        <v>10.407999999999999</v>
      </c>
      <c r="E6" s="15">
        <v>9.6140000000000008</v>
      </c>
      <c r="F6" s="15">
        <f t="shared" si="0"/>
        <v>10.033666666666667</v>
      </c>
      <c r="G6" s="6">
        <v>4.3687840772391302E-2</v>
      </c>
      <c r="H6" s="7">
        <v>61.727197801960699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9.8859999999999992</v>
      </c>
      <c r="D7" s="15">
        <v>10.103</v>
      </c>
      <c r="E7" s="15">
        <v>11.042</v>
      </c>
      <c r="F7" s="15">
        <f t="shared" si="0"/>
        <v>10.343666666666666</v>
      </c>
      <c r="G7" s="6">
        <v>4.9700042181568198E-2</v>
      </c>
      <c r="H7" s="7">
        <v>61.167236035387099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10.353</v>
      </c>
      <c r="D8" s="15">
        <v>10.725</v>
      </c>
      <c r="E8" s="15">
        <v>10.114000000000001</v>
      </c>
      <c r="F8" s="15">
        <f t="shared" si="0"/>
        <v>10.397333333333334</v>
      </c>
      <c r="G8" s="6">
        <v>4.8346482525894699E-2</v>
      </c>
      <c r="H8" s="7">
        <v>61.287154786260103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10.477</v>
      </c>
      <c r="D9" s="15">
        <v>10.428000000000001</v>
      </c>
      <c r="E9" s="15">
        <v>10.36</v>
      </c>
      <c r="F9" s="15">
        <f t="shared" si="0"/>
        <v>10.421666666666667</v>
      </c>
      <c r="G9" s="6">
        <v>4.1650939711602997E-2</v>
      </c>
      <c r="H9" s="7">
        <v>61.934555566386699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12.038</v>
      </c>
      <c r="D10" s="16">
        <v>11.356</v>
      </c>
      <c r="E10" s="16">
        <v>11.038</v>
      </c>
      <c r="F10" s="16">
        <f t="shared" si="0"/>
        <v>11.477333333333334</v>
      </c>
      <c r="G10" s="8">
        <v>7.8140573981783801E-3</v>
      </c>
      <c r="H10" s="9">
        <v>69.202037638562103</v>
      </c>
    </row>
    <row r="11" spans="1:12" x14ac:dyDescent="0.25">
      <c r="A11">
        <v>2</v>
      </c>
      <c r="B11" s="4" t="s">
        <v>7</v>
      </c>
      <c r="C11" s="16">
        <v>10.792999999999999</v>
      </c>
      <c r="D11" s="16">
        <v>10.975</v>
      </c>
      <c r="E11" s="16">
        <v>10.111000000000001</v>
      </c>
      <c r="F11" s="16">
        <f t="shared" si="0"/>
        <v>10.626333333333333</v>
      </c>
      <c r="G11" s="8">
        <v>2.1266579699729699E-2</v>
      </c>
      <c r="H11" s="9">
        <v>64.8538271285409</v>
      </c>
    </row>
    <row r="12" spans="1:12" x14ac:dyDescent="0.25">
      <c r="A12">
        <v>3</v>
      </c>
      <c r="B12" s="4" t="s">
        <v>7</v>
      </c>
      <c r="C12" s="16">
        <v>9.7769999999999992</v>
      </c>
      <c r="D12" s="16">
        <v>10.333</v>
      </c>
      <c r="E12" s="16">
        <v>10.266</v>
      </c>
      <c r="F12" s="16">
        <f t="shared" si="0"/>
        <v>10.125333333333332</v>
      </c>
      <c r="G12" s="8">
        <v>6.0744895249105597E-2</v>
      </c>
      <c r="H12" s="9">
        <v>60.295705733843</v>
      </c>
    </row>
    <row r="13" spans="1:12" x14ac:dyDescent="0.25">
      <c r="A13">
        <v>4</v>
      </c>
      <c r="B13" s="4" t="s">
        <v>7</v>
      </c>
      <c r="C13" s="16">
        <v>10.898999999999999</v>
      </c>
      <c r="D13" s="16">
        <v>10.231999999999999</v>
      </c>
      <c r="E13" s="16">
        <v>10.346</v>
      </c>
      <c r="F13" s="16">
        <f t="shared" si="0"/>
        <v>10.492333333333333</v>
      </c>
      <c r="G13" s="8">
        <v>0.172940680216844</v>
      </c>
      <c r="H13" s="9">
        <v>55.751831980414103</v>
      </c>
    </row>
    <row r="14" spans="1:12" x14ac:dyDescent="0.25">
      <c r="A14">
        <v>5</v>
      </c>
      <c r="B14" s="4" t="s">
        <v>7</v>
      </c>
      <c r="C14" s="16">
        <v>10.579000000000001</v>
      </c>
      <c r="D14" s="16">
        <v>10.191000000000001</v>
      </c>
      <c r="E14" s="16">
        <v>10.641</v>
      </c>
      <c r="F14" s="16">
        <f t="shared" si="0"/>
        <v>10.470333333333334</v>
      </c>
      <c r="G14" s="8">
        <v>0.230069052789451</v>
      </c>
      <c r="H14" s="9">
        <v>54.512221563959997</v>
      </c>
    </row>
    <row r="15" spans="1:12" x14ac:dyDescent="0.25">
      <c r="A15">
        <v>6</v>
      </c>
      <c r="B15" s="4" t="s">
        <v>7</v>
      </c>
      <c r="C15" s="16">
        <v>10.339</v>
      </c>
      <c r="D15" s="16">
        <v>10.189</v>
      </c>
      <c r="E15" s="16">
        <v>9.7720000000000002</v>
      </c>
      <c r="F15" s="16">
        <f t="shared" si="0"/>
        <v>10.1</v>
      </c>
      <c r="G15" s="8">
        <v>0.251562983330469</v>
      </c>
      <c r="H15" s="9">
        <v>54.124336244048202</v>
      </c>
    </row>
    <row r="16" spans="1:12" x14ac:dyDescent="0.25">
      <c r="A16">
        <v>7</v>
      </c>
      <c r="B16" s="4" t="s">
        <v>7</v>
      </c>
      <c r="C16" s="16">
        <v>10.414999999999999</v>
      </c>
      <c r="D16" s="16">
        <v>9.984</v>
      </c>
      <c r="E16" s="16">
        <v>9.8960000000000008</v>
      </c>
      <c r="F16" s="16">
        <f t="shared" si="0"/>
        <v>10.098333333333334</v>
      </c>
      <c r="G16" s="8">
        <v>0.236780765204893</v>
      </c>
      <c r="H16" s="9">
        <v>54.387339411306499</v>
      </c>
    </row>
    <row r="17" spans="1:8" x14ac:dyDescent="0.25">
      <c r="A17">
        <v>8</v>
      </c>
      <c r="B17" s="4" t="s">
        <v>7</v>
      </c>
      <c r="C17" s="16">
        <v>10.211</v>
      </c>
      <c r="D17" s="16">
        <v>10.021000000000001</v>
      </c>
      <c r="E17" s="16">
        <v>10.429</v>
      </c>
      <c r="F17" s="16">
        <f t="shared" si="0"/>
        <v>10.220333333333334</v>
      </c>
      <c r="G17" s="8">
        <v>0.206170733803058</v>
      </c>
      <c r="H17" s="9">
        <v>54.988533441973502</v>
      </c>
    </row>
    <row r="18" spans="1:8" x14ac:dyDescent="0.25">
      <c r="A18">
        <v>1</v>
      </c>
      <c r="B18" s="5" t="s">
        <v>8</v>
      </c>
      <c r="C18" s="17">
        <v>14.618</v>
      </c>
      <c r="D18" s="17">
        <v>12.532999999999999</v>
      </c>
      <c r="E18" s="17">
        <v>13.888999999999999</v>
      </c>
      <c r="F18" s="17">
        <f t="shared" si="0"/>
        <v>13.68</v>
      </c>
      <c r="G18" s="10">
        <v>1.5640613038791398E-2</v>
      </c>
      <c r="H18" s="11">
        <v>66.188265895004307</v>
      </c>
    </row>
    <row r="19" spans="1:8" x14ac:dyDescent="0.25">
      <c r="A19">
        <v>2</v>
      </c>
      <c r="B19" s="5" t="s">
        <v>8</v>
      </c>
      <c r="C19" s="17">
        <v>11.912000000000001</v>
      </c>
      <c r="D19" s="17">
        <v>11.286</v>
      </c>
      <c r="E19" s="17">
        <v>11.092000000000001</v>
      </c>
      <c r="F19" s="17">
        <f t="shared" si="0"/>
        <v>11.43</v>
      </c>
      <c r="G19" s="10">
        <v>4.11712806011654E-2</v>
      </c>
      <c r="H19" s="11">
        <v>61.984859852629299</v>
      </c>
    </row>
    <row r="20" spans="1:8" x14ac:dyDescent="0.25">
      <c r="A20">
        <v>3</v>
      </c>
      <c r="B20" s="5" t="s">
        <v>8</v>
      </c>
      <c r="C20" s="17">
        <v>10.577999999999999</v>
      </c>
      <c r="D20" s="17">
        <v>10.863</v>
      </c>
      <c r="E20" s="17">
        <v>11.227</v>
      </c>
      <c r="F20" s="17">
        <f t="shared" si="0"/>
        <v>10.889333333333333</v>
      </c>
      <c r="G20" s="10">
        <v>0.12168070115140001</v>
      </c>
      <c r="H20" s="11">
        <v>57.278586573138703</v>
      </c>
    </row>
    <row r="21" spans="1:8" x14ac:dyDescent="0.25">
      <c r="A21">
        <v>4</v>
      </c>
      <c r="B21" s="5" t="s">
        <v>8</v>
      </c>
      <c r="C21" s="17">
        <v>10.89</v>
      </c>
      <c r="D21" s="17">
        <v>12.39</v>
      </c>
      <c r="E21" s="17">
        <v>11.103</v>
      </c>
      <c r="F21" s="17">
        <f t="shared" si="0"/>
        <v>11.461</v>
      </c>
      <c r="G21" s="10">
        <v>0.36132008780015301</v>
      </c>
      <c r="H21" s="11">
        <v>52.551882537746998</v>
      </c>
    </row>
    <row r="22" spans="1:8" x14ac:dyDescent="0.25">
      <c r="A22">
        <v>5</v>
      </c>
      <c r="B22" s="5" t="s">
        <v>8</v>
      </c>
      <c r="C22" s="17">
        <v>10.644</v>
      </c>
      <c r="D22" s="17">
        <v>10.715999999999999</v>
      </c>
      <c r="E22" s="17">
        <v>10.574999999999999</v>
      </c>
      <c r="F22" s="17">
        <f t="shared" si="0"/>
        <v>10.645</v>
      </c>
      <c r="G22" s="10">
        <v>0.47211118748925901</v>
      </c>
      <c r="H22" s="11">
        <v>51.390360689575502</v>
      </c>
    </row>
    <row r="23" spans="1:8" x14ac:dyDescent="0.25">
      <c r="A23">
        <v>6</v>
      </c>
      <c r="B23" s="5" t="s">
        <v>8</v>
      </c>
      <c r="C23" s="17">
        <v>10.571999999999999</v>
      </c>
      <c r="D23" s="17">
        <v>10.97</v>
      </c>
      <c r="E23" s="17">
        <v>11.227</v>
      </c>
      <c r="F23" s="17">
        <f t="shared" si="0"/>
        <v>10.923000000000002</v>
      </c>
      <c r="G23" s="10">
        <v>0.509289045290506</v>
      </c>
      <c r="H23" s="11">
        <v>51.061160261821101</v>
      </c>
    </row>
    <row r="24" spans="1:8" x14ac:dyDescent="0.25">
      <c r="A24">
        <v>7</v>
      </c>
      <c r="B24" s="5" t="s">
        <v>8</v>
      </c>
      <c r="C24" s="17">
        <v>10.074</v>
      </c>
      <c r="D24" s="17">
        <v>10.207000000000001</v>
      </c>
      <c r="E24" s="17">
        <v>9.91</v>
      </c>
      <c r="F24" s="17">
        <f t="shared" si="0"/>
        <v>10.063666666666666</v>
      </c>
      <c r="G24" s="10">
        <v>0.47184067865456403</v>
      </c>
      <c r="H24" s="11">
        <v>51.392849810083497</v>
      </c>
    </row>
    <row r="25" spans="1:8" x14ac:dyDescent="0.25">
      <c r="A25">
        <v>8</v>
      </c>
      <c r="B25" s="5" t="s">
        <v>8</v>
      </c>
      <c r="C25" s="17">
        <v>11.443</v>
      </c>
      <c r="D25" s="17">
        <v>10.544</v>
      </c>
      <c r="E25" s="17">
        <v>10.56</v>
      </c>
      <c r="F25" s="17">
        <f t="shared" si="0"/>
        <v>10.849000000000002</v>
      </c>
      <c r="G25" s="10">
        <v>0.41212700557734</v>
      </c>
      <c r="H25" s="11">
        <v>51.980492872582701</v>
      </c>
    </row>
    <row r="26" spans="1:8" x14ac:dyDescent="0.25">
      <c r="A26">
        <v>1</v>
      </c>
      <c r="B26" s="12"/>
      <c r="C26" s="12"/>
      <c r="D26" s="12"/>
      <c r="E26" s="12"/>
      <c r="F26" s="12"/>
      <c r="G26" s="12"/>
    </row>
    <row r="27" spans="1:8" x14ac:dyDescent="0.25">
      <c r="A27">
        <v>2</v>
      </c>
      <c r="B27" s="12"/>
      <c r="C27" s="12"/>
      <c r="D27" s="12"/>
      <c r="E27" s="12"/>
      <c r="F27" s="12"/>
      <c r="G27" s="12"/>
    </row>
    <row r="28" spans="1:8" x14ac:dyDescent="0.25">
      <c r="A28">
        <v>3</v>
      </c>
      <c r="B28" s="12" t="s">
        <v>15</v>
      </c>
      <c r="C28" s="18">
        <v>80.477999999999994</v>
      </c>
      <c r="D28" s="18">
        <v>80.588999999999999</v>
      </c>
      <c r="E28" s="18">
        <v>81.644999999999996</v>
      </c>
      <c r="F28" s="19">
        <f t="shared" si="0"/>
        <v>80.903999999999996</v>
      </c>
      <c r="G28" s="13">
        <v>6.6736581183896</v>
      </c>
      <c r="H28" s="1">
        <v>39.887164062416602</v>
      </c>
    </row>
    <row r="29" spans="1:8" x14ac:dyDescent="0.25">
      <c r="A29">
        <v>4</v>
      </c>
      <c r="B29" s="12" t="s">
        <v>15</v>
      </c>
      <c r="C29" s="19">
        <v>65.777000000000001</v>
      </c>
      <c r="D29" s="19">
        <v>65.834000000000003</v>
      </c>
      <c r="E29" s="19">
        <v>65.727999999999994</v>
      </c>
      <c r="F29" s="19">
        <f t="shared" si="0"/>
        <v>65.779666666666671</v>
      </c>
      <c r="G29" s="13">
        <v>20.290144745270101</v>
      </c>
      <c r="H29" s="1">
        <v>35.0579521566561</v>
      </c>
    </row>
    <row r="30" spans="1:8" x14ac:dyDescent="0.25">
      <c r="A30">
        <v>5</v>
      </c>
      <c r="B30" s="12" t="s">
        <v>15</v>
      </c>
      <c r="C30" s="19">
        <v>60.436999999999998</v>
      </c>
      <c r="D30" s="19">
        <v>60.710999999999999</v>
      </c>
      <c r="E30" s="19">
        <v>61.323</v>
      </c>
      <c r="F30" s="19">
        <f t="shared" si="0"/>
        <v>60.823666666666668</v>
      </c>
      <c r="G30" s="13">
        <v>26.766692183911601</v>
      </c>
      <c r="H30" s="1">
        <v>33.854856562867198</v>
      </c>
    </row>
    <row r="31" spans="1:8" x14ac:dyDescent="0.25">
      <c r="A31">
        <v>6</v>
      </c>
      <c r="B31" s="12" t="s">
        <v>15</v>
      </c>
      <c r="C31" s="19">
        <v>56.683999999999997</v>
      </c>
      <c r="D31" s="19">
        <v>57.966999999999999</v>
      </c>
      <c r="E31" s="19">
        <v>59.603000000000002</v>
      </c>
      <c r="F31" s="19">
        <f t="shared" si="0"/>
        <v>58.084666666666664</v>
      </c>
      <c r="G31" s="13">
        <v>29.2994743707916</v>
      </c>
      <c r="H31" s="1">
        <v>33.462205316370898</v>
      </c>
    </row>
    <row r="32" spans="1:8" x14ac:dyDescent="0.25">
      <c r="A32">
        <v>7</v>
      </c>
      <c r="B32" s="12" t="s">
        <v>15</v>
      </c>
      <c r="C32" s="19">
        <v>56.405000000000001</v>
      </c>
      <c r="D32" s="19">
        <v>54.865000000000002</v>
      </c>
      <c r="E32" s="19">
        <v>53.369</v>
      </c>
      <c r="F32" s="19">
        <f t="shared" si="0"/>
        <v>54.879666666666672</v>
      </c>
      <c r="G32" s="13">
        <v>27.1887209611148</v>
      </c>
      <c r="H32" s="1">
        <v>33.786915833133399</v>
      </c>
    </row>
    <row r="33" spans="1:8" x14ac:dyDescent="0.25">
      <c r="A33">
        <v>8</v>
      </c>
      <c r="B33" s="12" t="s">
        <v>15</v>
      </c>
      <c r="C33" s="19">
        <v>50.899000000000001</v>
      </c>
      <c r="D33" s="19">
        <v>50.808</v>
      </c>
      <c r="E33" s="19">
        <v>50.834000000000003</v>
      </c>
      <c r="F33" s="19">
        <f t="shared" si="0"/>
        <v>50.847000000000001</v>
      </c>
      <c r="G33" s="13">
        <v>23.7971198190879</v>
      </c>
      <c r="H33" s="1">
        <v>34.365559635748099</v>
      </c>
    </row>
    <row r="34" spans="1:8" x14ac:dyDescent="0.25">
      <c r="A34">
        <v>1</v>
      </c>
      <c r="B34" s="24" t="s">
        <v>17</v>
      </c>
      <c r="C34" s="25">
        <v>12.701523877</v>
      </c>
      <c r="D34" s="25">
        <v>13.889964100999901</v>
      </c>
      <c r="E34" s="25">
        <v>12.622628621</v>
      </c>
      <c r="F34" s="25">
        <f t="shared" si="0"/>
        <v>13.071372199666634</v>
      </c>
      <c r="G34" s="26">
        <v>1.0738398323266601E-2</v>
      </c>
      <c r="H34" s="1">
        <v>67.821408515006695</v>
      </c>
    </row>
    <row r="35" spans="1:8" x14ac:dyDescent="0.25">
      <c r="A35">
        <v>2</v>
      </c>
      <c r="B35" s="24" t="s">
        <v>17</v>
      </c>
      <c r="C35" s="25">
        <v>10.7401639039999</v>
      </c>
      <c r="D35" s="25">
        <v>11.252110795</v>
      </c>
      <c r="E35" s="25">
        <v>12.083199399</v>
      </c>
      <c r="F35" s="25">
        <f t="shared" si="0"/>
        <v>11.358491365999967</v>
      </c>
      <c r="G35" s="26">
        <v>2.70244913317935E-2</v>
      </c>
      <c r="H35" s="1">
        <v>63.813228326689803</v>
      </c>
    </row>
    <row r="36" spans="1:8" x14ac:dyDescent="0.25">
      <c r="A36">
        <v>3</v>
      </c>
      <c r="B36" s="24" t="s">
        <v>17</v>
      </c>
      <c r="C36" s="27">
        <v>10.5314437719999</v>
      </c>
      <c r="D36" s="27">
        <v>10.565498635000001</v>
      </c>
      <c r="E36" s="27">
        <v>10.1413973449999</v>
      </c>
      <c r="F36" s="25">
        <f t="shared" si="0"/>
        <v>10.412779917333268</v>
      </c>
      <c r="G36" s="26">
        <v>7.58982942320095E-2</v>
      </c>
      <c r="H36" s="1">
        <v>59.328483453670302</v>
      </c>
    </row>
    <row r="37" spans="1:8" x14ac:dyDescent="0.25">
      <c r="A37">
        <v>4</v>
      </c>
      <c r="B37" s="24" t="s">
        <v>17</v>
      </c>
      <c r="C37" s="25">
        <v>9.8912258970000195</v>
      </c>
      <c r="D37" s="25">
        <v>10.479456896999899</v>
      </c>
      <c r="E37" s="25">
        <v>9.8922861679999397</v>
      </c>
      <c r="F37" s="25">
        <f t="shared" si="0"/>
        <v>10.087656320666619</v>
      </c>
      <c r="G37" s="26">
        <v>0.23175735680677301</v>
      </c>
      <c r="H37" s="1">
        <v>54.480468317735898</v>
      </c>
    </row>
    <row r="38" spans="1:8" x14ac:dyDescent="0.25">
      <c r="A38">
        <v>5</v>
      </c>
      <c r="B38" s="24" t="s">
        <v>17</v>
      </c>
      <c r="C38" s="25">
        <v>9.3547933410000006</v>
      </c>
      <c r="D38" s="25">
        <v>9.57563650899999</v>
      </c>
      <c r="E38" s="25">
        <v>9.5116448510000193</v>
      </c>
      <c r="F38" s="25">
        <f t="shared" si="0"/>
        <v>9.4806915670000027</v>
      </c>
      <c r="G38" s="26">
        <v>0.32372837787511</v>
      </c>
      <c r="H38" s="1">
        <v>53.028995897496102</v>
      </c>
    </row>
    <row r="39" spans="1:8" x14ac:dyDescent="0.25">
      <c r="A39">
        <v>6</v>
      </c>
      <c r="B39" s="24" t="s">
        <v>17</v>
      </c>
      <c r="C39" s="25">
        <v>10.504302260999999</v>
      </c>
      <c r="D39" s="25">
        <v>9.4835174280000203</v>
      </c>
      <c r="E39" s="25">
        <v>9.77786880199994</v>
      </c>
      <c r="F39" s="25">
        <f t="shared" si="0"/>
        <v>9.9218961636666538</v>
      </c>
      <c r="G39" s="26">
        <v>0.342857875637117</v>
      </c>
      <c r="H39" s="1">
        <v>52.779662309648401</v>
      </c>
    </row>
    <row r="40" spans="1:8" x14ac:dyDescent="0.25">
      <c r="A40">
        <v>7</v>
      </c>
      <c r="B40" s="24" t="s">
        <v>17</v>
      </c>
      <c r="C40" s="25">
        <v>9.8983446560000594</v>
      </c>
      <c r="D40" s="25">
        <v>9.4402387459999701</v>
      </c>
      <c r="E40" s="25">
        <v>9.8631762620000192</v>
      </c>
      <c r="F40" s="25">
        <f t="shared" si="0"/>
        <v>9.7339198880000168</v>
      </c>
      <c r="G40" s="26">
        <v>0.32465154514814998</v>
      </c>
      <c r="H40" s="1">
        <v>53.016628866709297</v>
      </c>
    </row>
    <row r="41" spans="1:8" x14ac:dyDescent="0.25">
      <c r="A41">
        <v>8</v>
      </c>
      <c r="B41" s="24" t="s">
        <v>17</v>
      </c>
      <c r="C41" s="25">
        <v>9.7300037200000098</v>
      </c>
      <c r="D41" s="25">
        <v>9.2591512029999805</v>
      </c>
      <c r="E41" s="25">
        <v>9.1982640280000396</v>
      </c>
      <c r="F41" s="25">
        <f t="shared" si="0"/>
        <v>9.3958063170000106</v>
      </c>
      <c r="G41" s="26">
        <v>0.28451809015306301</v>
      </c>
      <c r="H41" s="1">
        <v>53.589704760634099</v>
      </c>
    </row>
  </sheetData>
  <conditionalFormatting sqref="A2:A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02">
    <cfRule type="colorScale" priority="11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FA63-251C-4D3B-9A1F-50C1A81D8E76}">
  <dimension ref="A1:L41"/>
  <sheetViews>
    <sheetView topLeftCell="D25" zoomScale="130" zoomScaleNormal="130" workbookViewId="0">
      <selection activeCell="I46" sqref="I46"/>
    </sheetView>
  </sheetViews>
  <sheetFormatPr baseColWidth="10" defaultRowHeight="15" x14ac:dyDescent="0.25"/>
  <cols>
    <col min="2" max="2" width="21.5703125" customWidth="1"/>
    <col min="3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15">
        <v>33.713999999999999</v>
      </c>
      <c r="D2" s="15">
        <v>31.713000000000001</v>
      </c>
      <c r="E2" s="15">
        <v>32.283000000000001</v>
      </c>
      <c r="F2" s="15">
        <f>AVERAGE(C2:E2)</f>
        <v>32.57</v>
      </c>
      <c r="G2" s="6">
        <v>1.7236758478231701E-4</v>
      </c>
      <c r="H2" s="1">
        <v>85.766247645405102</v>
      </c>
    </row>
    <row r="3" spans="1:12" x14ac:dyDescent="0.25">
      <c r="A3">
        <v>2</v>
      </c>
      <c r="B3" s="3" t="s">
        <v>2</v>
      </c>
      <c r="C3" s="15">
        <v>31.050999999999998</v>
      </c>
      <c r="D3" s="15">
        <v>30.547999999999998</v>
      </c>
      <c r="E3" s="15">
        <v>30.927</v>
      </c>
      <c r="F3" s="15">
        <f t="shared" ref="F3:F41" si="0">AVERAGE(C3:E3)</f>
        <v>30.841999999999999</v>
      </c>
      <c r="G3" s="6">
        <v>4.3390569078894297E-4</v>
      </c>
      <c r="H3" s="1">
        <v>81.756850148132997</v>
      </c>
    </row>
    <row r="4" spans="1:12" x14ac:dyDescent="0.25">
      <c r="A4">
        <v>3</v>
      </c>
      <c r="B4" s="3" t="s">
        <v>2</v>
      </c>
      <c r="C4" s="15">
        <v>31.725999999999999</v>
      </c>
      <c r="D4" s="15">
        <v>30.812000000000001</v>
      </c>
      <c r="E4" s="15">
        <v>34.488999999999997</v>
      </c>
      <c r="F4" s="15">
        <f t="shared" si="0"/>
        <v>32.342333333333329</v>
      </c>
      <c r="G4" s="6">
        <v>1.22751287286662E-3</v>
      </c>
      <c r="H4" s="1">
        <v>77.240543056243197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30.6</v>
      </c>
      <c r="D5" s="15">
        <v>30.268999999999998</v>
      </c>
      <c r="E5" s="15">
        <v>30.402999999999999</v>
      </c>
      <c r="F5" s="15">
        <f t="shared" si="0"/>
        <v>30.423999999999996</v>
      </c>
      <c r="G5" s="6">
        <v>3.8108699257503099E-3</v>
      </c>
      <c r="H5" s="1">
        <v>72.320562353686199</v>
      </c>
    </row>
    <row r="6" spans="1:12" x14ac:dyDescent="0.25">
      <c r="A6">
        <v>5</v>
      </c>
      <c r="B6" s="3" t="s">
        <v>2</v>
      </c>
      <c r="C6" s="15">
        <v>30.297999999999998</v>
      </c>
      <c r="D6" s="15">
        <v>31.114999999999998</v>
      </c>
      <c r="E6" s="15">
        <v>30.771999999999998</v>
      </c>
      <c r="F6" s="15">
        <f t="shared" si="0"/>
        <v>30.728333333333335</v>
      </c>
      <c r="G6" s="6">
        <v>5.19396718943091E-3</v>
      </c>
      <c r="H6" s="1">
        <v>70.975811590274702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30.262</v>
      </c>
      <c r="D7" s="15">
        <v>31.029</v>
      </c>
      <c r="E7" s="15">
        <v>31.675000000000001</v>
      </c>
      <c r="F7" s="15">
        <f t="shared" si="0"/>
        <v>30.988666666666663</v>
      </c>
      <c r="G7" s="6">
        <v>5.4686024608240503E-3</v>
      </c>
      <c r="H7" s="1">
        <v>70.752040073132804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30.4</v>
      </c>
      <c r="D8" s="15">
        <v>30.847999999999999</v>
      </c>
      <c r="E8" s="15">
        <v>31.475000000000001</v>
      </c>
      <c r="F8" s="15">
        <f t="shared" si="0"/>
        <v>30.907666666666668</v>
      </c>
      <c r="G8" s="6">
        <v>5.1991825277435001E-3</v>
      </c>
      <c r="H8" s="1">
        <v>70.971452963867605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29.631</v>
      </c>
      <c r="D9" s="15">
        <v>30.863</v>
      </c>
      <c r="E9" s="15">
        <v>30.71</v>
      </c>
      <c r="F9" s="15">
        <f t="shared" si="0"/>
        <v>30.401333333333337</v>
      </c>
      <c r="G9" s="6">
        <v>4.5699696062108403E-3</v>
      </c>
      <c r="H9" s="1">
        <v>71.531670491785405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30.957999999999998</v>
      </c>
      <c r="D10" s="16">
        <v>31.876999999999999</v>
      </c>
      <c r="E10" s="16">
        <v>33.298000000000002</v>
      </c>
      <c r="F10" s="16">
        <f t="shared" si="0"/>
        <v>32.044333333333334</v>
      </c>
      <c r="G10" s="8">
        <v>2.6228315433699601E-3</v>
      </c>
      <c r="H10" s="1">
        <v>73.943099628182395</v>
      </c>
    </row>
    <row r="11" spans="1:12" x14ac:dyDescent="0.25">
      <c r="A11">
        <v>2</v>
      </c>
      <c r="B11" s="4" t="s">
        <v>7</v>
      </c>
      <c r="C11" s="16">
        <v>31.667999999999999</v>
      </c>
      <c r="D11" s="16">
        <v>31.681000000000001</v>
      </c>
      <c r="E11" s="16">
        <v>32.243000000000002</v>
      </c>
      <c r="F11" s="16">
        <f t="shared" si="0"/>
        <v>31.864000000000004</v>
      </c>
      <c r="G11" s="8">
        <v>6.6827175347673497E-3</v>
      </c>
      <c r="H11" s="1">
        <v>69.881272561237395</v>
      </c>
    </row>
    <row r="12" spans="1:12" x14ac:dyDescent="0.25">
      <c r="A12">
        <v>3</v>
      </c>
      <c r="B12" s="4" t="s">
        <v>7</v>
      </c>
      <c r="C12" s="16">
        <v>30.422000000000001</v>
      </c>
      <c r="D12" s="16">
        <v>31.353000000000002</v>
      </c>
      <c r="E12" s="16">
        <v>31.428999999999998</v>
      </c>
      <c r="F12" s="16">
        <f t="shared" si="0"/>
        <v>31.068000000000001</v>
      </c>
      <c r="G12" s="8">
        <v>1.9104359364049701E-2</v>
      </c>
      <c r="H12" s="1">
        <v>65.3194788201139</v>
      </c>
    </row>
    <row r="13" spans="1:12" x14ac:dyDescent="0.25">
      <c r="A13">
        <v>4</v>
      </c>
      <c r="B13" s="4" t="s">
        <v>7</v>
      </c>
      <c r="C13" s="16">
        <v>30.891999999999999</v>
      </c>
      <c r="D13" s="16">
        <v>31.984000000000002</v>
      </c>
      <c r="E13" s="16">
        <v>32.01</v>
      </c>
      <c r="F13" s="16">
        <f t="shared" si="0"/>
        <v>31.628666666666664</v>
      </c>
      <c r="G13" s="8">
        <v>5.8397776964004902E-2</v>
      </c>
      <c r="H13" s="1">
        <v>60.466840457870397</v>
      </c>
    </row>
    <row r="14" spans="1:12" x14ac:dyDescent="0.25">
      <c r="A14">
        <v>5</v>
      </c>
      <c r="B14" s="4" t="s">
        <v>7</v>
      </c>
      <c r="C14" s="16">
        <v>30.053000000000001</v>
      </c>
      <c r="D14" s="16">
        <v>31.408999999999999</v>
      </c>
      <c r="E14" s="16">
        <v>31.478000000000002</v>
      </c>
      <c r="F14" s="16">
        <f t="shared" si="0"/>
        <v>30.98</v>
      </c>
      <c r="G14" s="8">
        <v>8.0398897307557393E-2</v>
      </c>
      <c r="H14" s="1">
        <v>59.078302685439198</v>
      </c>
    </row>
    <row r="15" spans="1:12" x14ac:dyDescent="0.25">
      <c r="A15">
        <v>6</v>
      </c>
      <c r="B15" s="4" t="s">
        <v>7</v>
      </c>
      <c r="C15" s="16">
        <v>30.988</v>
      </c>
      <c r="D15" s="16">
        <v>31.423999999999999</v>
      </c>
      <c r="E15" s="16">
        <v>32.243000000000002</v>
      </c>
      <c r="F15" s="16">
        <f t="shared" si="0"/>
        <v>31.551666666666666</v>
      </c>
      <c r="G15" s="8">
        <v>8.4177887007381796E-2</v>
      </c>
      <c r="H15" s="1">
        <v>58.878823407691797</v>
      </c>
    </row>
    <row r="16" spans="1:12" x14ac:dyDescent="0.25">
      <c r="A16">
        <v>7</v>
      </c>
      <c r="B16" s="4" t="s">
        <v>7</v>
      </c>
      <c r="C16" s="16">
        <v>31.032</v>
      </c>
      <c r="D16" s="16">
        <v>31.765999999999998</v>
      </c>
      <c r="E16" s="16">
        <v>31.015000000000001</v>
      </c>
      <c r="F16" s="16">
        <f t="shared" si="0"/>
        <v>31.271000000000001</v>
      </c>
      <c r="G16" s="8">
        <v>7.9452568288777101E-2</v>
      </c>
      <c r="H16" s="1">
        <v>59.129724206131598</v>
      </c>
    </row>
    <row r="17" spans="1:8" x14ac:dyDescent="0.25">
      <c r="A17">
        <v>8</v>
      </c>
      <c r="B17" s="4" t="s">
        <v>7</v>
      </c>
      <c r="C17" s="16">
        <v>30.501999999999999</v>
      </c>
      <c r="D17" s="16">
        <v>31.178000000000001</v>
      </c>
      <c r="E17" s="16">
        <v>30.690999999999999</v>
      </c>
      <c r="F17" s="16">
        <f t="shared" si="0"/>
        <v>30.790333333333333</v>
      </c>
      <c r="G17" s="8">
        <v>6.9159738675735896E-2</v>
      </c>
      <c r="H17" s="1">
        <v>59.732270172709399</v>
      </c>
    </row>
    <row r="18" spans="1:8" x14ac:dyDescent="0.25">
      <c r="A18">
        <v>1</v>
      </c>
      <c r="B18" s="5" t="s">
        <v>8</v>
      </c>
      <c r="C18" s="17">
        <v>34.558999999999997</v>
      </c>
      <c r="D18" s="17">
        <v>35.109000000000002</v>
      </c>
      <c r="E18" s="17">
        <v>36.488999999999997</v>
      </c>
      <c r="F18" s="17">
        <f t="shared" si="0"/>
        <v>35.385666666666673</v>
      </c>
      <c r="G18" s="10">
        <v>5.2375851943159196E-3</v>
      </c>
      <c r="H18" s="1">
        <v>70.939492606223595</v>
      </c>
    </row>
    <row r="19" spans="1:8" x14ac:dyDescent="0.25">
      <c r="A19">
        <v>2</v>
      </c>
      <c r="B19" s="5" t="s">
        <v>8</v>
      </c>
      <c r="C19" s="17">
        <v>34.747999999999998</v>
      </c>
      <c r="D19" s="17">
        <v>34.716999999999999</v>
      </c>
      <c r="E19" s="17">
        <v>35.070999999999998</v>
      </c>
      <c r="F19" s="17">
        <f t="shared" si="0"/>
        <v>34.845333333333336</v>
      </c>
      <c r="G19" s="10">
        <v>1.33452795515446E-2</v>
      </c>
      <c r="H19" s="1">
        <v>66.877526852230901</v>
      </c>
    </row>
    <row r="20" spans="1:8" x14ac:dyDescent="0.25">
      <c r="A20">
        <v>3</v>
      </c>
      <c r="B20" s="5" t="s">
        <v>8</v>
      </c>
      <c r="C20" s="17">
        <v>31.501000000000001</v>
      </c>
      <c r="D20" s="17">
        <v>33.715000000000003</v>
      </c>
      <c r="E20" s="17">
        <v>34.1</v>
      </c>
      <c r="F20" s="17">
        <f t="shared" si="0"/>
        <v>33.105333333333334</v>
      </c>
      <c r="G20" s="10">
        <v>3.83839880800632E-2</v>
      </c>
      <c r="H20" s="1">
        <v>62.289302651119002</v>
      </c>
    </row>
    <row r="21" spans="1:8" x14ac:dyDescent="0.25">
      <c r="A21">
        <v>4</v>
      </c>
      <c r="B21" s="5" t="s">
        <v>8</v>
      </c>
      <c r="C21" s="17">
        <v>31.433</v>
      </c>
      <c r="D21" s="17">
        <v>32.53</v>
      </c>
      <c r="E21" s="17">
        <v>33.659999999999997</v>
      </c>
      <c r="F21" s="17">
        <f t="shared" si="0"/>
        <v>32.540999999999997</v>
      </c>
      <c r="G21" s="10">
        <v>0.117150654419082</v>
      </c>
      <c r="H21" s="1">
        <v>57.443356419016098</v>
      </c>
    </row>
    <row r="22" spans="1:8" x14ac:dyDescent="0.25">
      <c r="A22">
        <v>5</v>
      </c>
      <c r="B22" s="5" t="s">
        <v>8</v>
      </c>
      <c r="C22" s="17">
        <v>33.046999999999997</v>
      </c>
      <c r="D22" s="17">
        <v>34.332000000000001</v>
      </c>
      <c r="E22" s="17">
        <v>34.296999999999997</v>
      </c>
      <c r="F22" s="17">
        <f t="shared" si="0"/>
        <v>33.891999999999996</v>
      </c>
      <c r="G22" s="10">
        <v>0.16021033054212899</v>
      </c>
      <c r="H22" s="1">
        <v>56.083898444206099</v>
      </c>
    </row>
    <row r="23" spans="1:8" x14ac:dyDescent="0.25">
      <c r="A23">
        <v>6</v>
      </c>
      <c r="B23" s="5" t="s">
        <v>8</v>
      </c>
      <c r="C23" s="17">
        <v>31.622</v>
      </c>
      <c r="D23" s="17">
        <v>35.453000000000003</v>
      </c>
      <c r="E23" s="17">
        <v>34.536000000000001</v>
      </c>
      <c r="F23" s="17">
        <f t="shared" si="0"/>
        <v>33.870333333333335</v>
      </c>
      <c r="G23" s="10">
        <v>0.169043806541325</v>
      </c>
      <c r="H23" s="1">
        <v>55.850810972372798</v>
      </c>
    </row>
    <row r="24" spans="1:8" x14ac:dyDescent="0.25">
      <c r="A24">
        <v>7</v>
      </c>
      <c r="B24" s="5" t="s">
        <v>8</v>
      </c>
      <c r="C24" s="17">
        <v>31.007999999999999</v>
      </c>
      <c r="D24" s="17">
        <v>31.939</v>
      </c>
      <c r="E24" s="17">
        <v>31.024000000000001</v>
      </c>
      <c r="F24" s="17">
        <f t="shared" si="0"/>
        <v>31.323666666666668</v>
      </c>
      <c r="G24" s="10">
        <v>0.15794658615195101</v>
      </c>
      <c r="H24" s="1">
        <v>56.145701173402003</v>
      </c>
    </row>
    <row r="25" spans="1:8" x14ac:dyDescent="0.25">
      <c r="A25">
        <v>8</v>
      </c>
      <c r="B25" s="5" t="s">
        <v>8</v>
      </c>
      <c r="C25" s="17">
        <v>30.741</v>
      </c>
      <c r="D25" s="17">
        <v>33.130000000000003</v>
      </c>
      <c r="E25" s="17">
        <v>33.706000000000003</v>
      </c>
      <c r="F25" s="17">
        <f t="shared" si="0"/>
        <v>32.525666666666666</v>
      </c>
      <c r="G25" s="10">
        <v>0.13828670829595799</v>
      </c>
      <c r="H25" s="1">
        <v>56.722999218368997</v>
      </c>
    </row>
    <row r="26" spans="1:8" x14ac:dyDescent="0.25">
      <c r="A26">
        <v>1</v>
      </c>
      <c r="B26" s="12" t="s">
        <v>15</v>
      </c>
      <c r="C26" s="18">
        <v>163.22399999999999</v>
      </c>
      <c r="D26" s="18">
        <v>163.07499999999999</v>
      </c>
      <c r="E26" s="18">
        <v>163.81899999999999</v>
      </c>
      <c r="F26" s="19">
        <f t="shared" si="0"/>
        <v>163.37266666666665</v>
      </c>
      <c r="G26" s="13">
        <v>0.30201526162228298</v>
      </c>
      <c r="H26" s="1">
        <v>53.330514713184598</v>
      </c>
    </row>
    <row r="27" spans="1:8" x14ac:dyDescent="0.25">
      <c r="A27">
        <v>2</v>
      </c>
      <c r="B27" s="12" t="s">
        <v>15</v>
      </c>
      <c r="C27" s="19">
        <v>108.996</v>
      </c>
      <c r="D27" s="19">
        <f>113.973</f>
        <v>113.973</v>
      </c>
      <c r="E27" s="19">
        <v>114.113</v>
      </c>
      <c r="F27" s="19">
        <f t="shared" si="0"/>
        <v>112.36066666666666</v>
      </c>
      <c r="G27" s="13">
        <v>0.76552516025597395</v>
      </c>
      <c r="H27" s="1">
        <v>49.291208917895197</v>
      </c>
    </row>
    <row r="28" spans="1:8" x14ac:dyDescent="0.25">
      <c r="A28">
        <v>3</v>
      </c>
      <c r="B28" s="12" t="s">
        <v>15</v>
      </c>
      <c r="C28" s="19">
        <v>96.631</v>
      </c>
      <c r="D28" s="19">
        <v>95.495999999999995</v>
      </c>
      <c r="E28" s="19">
        <v>96.34</v>
      </c>
      <c r="F28" s="19">
        <f t="shared" si="0"/>
        <v>96.155666666666662</v>
      </c>
      <c r="G28" s="13">
        <v>2.1751217408971799</v>
      </c>
      <c r="H28" s="1">
        <v>44.755967915679399</v>
      </c>
    </row>
    <row r="29" spans="1:8" x14ac:dyDescent="0.25">
      <c r="A29">
        <v>4</v>
      </c>
      <c r="B29" s="12" t="s">
        <v>15</v>
      </c>
      <c r="C29" s="19">
        <v>84.664000000000001</v>
      </c>
      <c r="D29" s="19">
        <v>84.792000000000002</v>
      </c>
      <c r="E29" s="19">
        <v>84.771000000000001</v>
      </c>
      <c r="F29" s="19">
        <f t="shared" si="0"/>
        <v>84.742333333333349</v>
      </c>
      <c r="G29" s="13">
        <v>6.6708648745840504</v>
      </c>
      <c r="H29" s="1">
        <v>39.888982172197998</v>
      </c>
    </row>
    <row r="30" spans="1:8" x14ac:dyDescent="0.25">
      <c r="A30">
        <v>5</v>
      </c>
      <c r="B30" s="12" t="s">
        <v>15</v>
      </c>
      <c r="C30" s="19">
        <v>80.328000000000003</v>
      </c>
      <c r="D30" s="19">
        <v>79.442999999999998</v>
      </c>
      <c r="E30" s="19">
        <v>80.855999999999995</v>
      </c>
      <c r="F30" s="19">
        <f t="shared" si="0"/>
        <v>80.209000000000003</v>
      </c>
      <c r="G30" s="13">
        <v>9.1712853301918198</v>
      </c>
      <c r="H30" s="1">
        <v>38.506501557658297</v>
      </c>
    </row>
    <row r="31" spans="1:8" x14ac:dyDescent="0.25">
      <c r="A31">
        <v>6</v>
      </c>
      <c r="B31" s="12" t="s">
        <v>15</v>
      </c>
      <c r="C31" s="19">
        <v>77.781000000000006</v>
      </c>
      <c r="D31" s="19">
        <v>77.986999999999995</v>
      </c>
      <c r="E31" s="19">
        <v>76.585999999999999</v>
      </c>
      <c r="F31" s="19">
        <f t="shared" si="0"/>
        <v>77.451333333333324</v>
      </c>
      <c r="G31" s="13">
        <v>9.7253644018312801</v>
      </c>
      <c r="H31" s="1">
        <v>38.251744778892302</v>
      </c>
    </row>
    <row r="32" spans="1:8" x14ac:dyDescent="0.25">
      <c r="A32">
        <v>7</v>
      </c>
      <c r="B32" s="12" t="s">
        <v>15</v>
      </c>
      <c r="C32" s="19">
        <v>74.206999999999994</v>
      </c>
      <c r="D32" s="19">
        <v>76.619</v>
      </c>
      <c r="E32" s="19">
        <v>74.304000000000002</v>
      </c>
      <c r="F32" s="19">
        <f t="shared" si="0"/>
        <v>75.043333333333337</v>
      </c>
      <c r="G32" s="13">
        <v>9.1048413449643792</v>
      </c>
      <c r="H32" s="1">
        <v>38.538079784038302</v>
      </c>
    </row>
    <row r="33" spans="1:8" x14ac:dyDescent="0.25">
      <c r="A33">
        <v>8</v>
      </c>
      <c r="B33" s="12" t="s">
        <v>15</v>
      </c>
      <c r="C33" s="19">
        <v>72.478999999999999</v>
      </c>
      <c r="D33" s="19">
        <v>76.216999999999999</v>
      </c>
      <c r="E33" s="19">
        <v>72.918999999999997</v>
      </c>
      <c r="F33" s="19">
        <f t="shared" si="0"/>
        <v>73.87166666666667</v>
      </c>
      <c r="G33" s="13">
        <v>7.9720052141880604</v>
      </c>
      <c r="H33" s="1">
        <v>39.115127867837202</v>
      </c>
    </row>
    <row r="34" spans="1:8" x14ac:dyDescent="0.25">
      <c r="A34">
        <v>1</v>
      </c>
      <c r="B34" s="24" t="s">
        <v>17</v>
      </c>
      <c r="C34" s="25">
        <v>34.024233735999999</v>
      </c>
      <c r="D34" s="25">
        <v>35.309043199999998</v>
      </c>
      <c r="E34" s="25">
        <v>36.541389945999903</v>
      </c>
      <c r="F34" s="25">
        <f t="shared" si="0"/>
        <v>35.291555627333302</v>
      </c>
      <c r="G34" s="26">
        <v>7.2680248889015302E-3</v>
      </c>
      <c r="H34" s="1">
        <v>69.516639550147801</v>
      </c>
    </row>
    <row r="35" spans="1:8" x14ac:dyDescent="0.25">
      <c r="A35">
        <v>2</v>
      </c>
      <c r="B35" s="24" t="s">
        <v>17</v>
      </c>
      <c r="C35" s="25">
        <v>33.002767454999997</v>
      </c>
      <c r="D35" s="25">
        <v>32.077048685999898</v>
      </c>
      <c r="E35" s="25">
        <v>31.9751035059999</v>
      </c>
      <c r="F35" s="25">
        <f t="shared" si="0"/>
        <v>32.351639882333266</v>
      </c>
      <c r="G35" s="26">
        <v>1.8479551377382601E-2</v>
      </c>
      <c r="H35" s="1">
        <v>65.463889370948607</v>
      </c>
    </row>
    <row r="36" spans="1:8" x14ac:dyDescent="0.25">
      <c r="A36">
        <v>3</v>
      </c>
      <c r="B36" s="24" t="s">
        <v>17</v>
      </c>
      <c r="C36" s="27">
        <v>31.735557244999899</v>
      </c>
      <c r="D36" s="27">
        <v>31.487808345999898</v>
      </c>
      <c r="E36" s="27">
        <v>31.462369496000001</v>
      </c>
      <c r="F36" s="25">
        <f t="shared" si="0"/>
        <v>31.561911695666598</v>
      </c>
      <c r="G36" s="26">
        <v>5.2902705680917698E-2</v>
      </c>
      <c r="H36" s="1">
        <v>60.8960247650299</v>
      </c>
    </row>
    <row r="37" spans="1:8" x14ac:dyDescent="0.25">
      <c r="A37">
        <v>4</v>
      </c>
      <c r="B37" s="24" t="s">
        <v>17</v>
      </c>
      <c r="C37" s="25">
        <v>30.768628655000001</v>
      </c>
      <c r="D37" s="25">
        <v>31.4609457779999</v>
      </c>
      <c r="E37" s="25">
        <v>32.050198416999997</v>
      </c>
      <c r="F37" s="25">
        <f t="shared" si="0"/>
        <v>31.426590949999962</v>
      </c>
      <c r="G37" s="26">
        <v>0.162066834129132</v>
      </c>
      <c r="H37" s="1">
        <v>56.033862123267298</v>
      </c>
    </row>
    <row r="38" spans="1:8" x14ac:dyDescent="0.25">
      <c r="A38">
        <v>5</v>
      </c>
      <c r="B38" s="24" t="s">
        <v>17</v>
      </c>
      <c r="C38" s="25">
        <v>32.7670408460001</v>
      </c>
      <c r="D38" s="25">
        <v>31.312427112000002</v>
      </c>
      <c r="E38" s="25">
        <v>31.081598753999899</v>
      </c>
      <c r="F38" s="25">
        <f t="shared" si="0"/>
        <v>31.720355570666666</v>
      </c>
      <c r="G38" s="26">
        <v>0.222038127024832</v>
      </c>
      <c r="H38" s="1">
        <v>54.6665280563004</v>
      </c>
    </row>
    <row r="39" spans="1:8" x14ac:dyDescent="0.25">
      <c r="A39">
        <v>6</v>
      </c>
      <c r="B39" s="24" t="s">
        <v>17</v>
      </c>
      <c r="C39" s="25">
        <v>31.731760162999901</v>
      </c>
      <c r="D39" s="25">
        <v>31.040721024</v>
      </c>
      <c r="E39" s="25">
        <v>30.860668128</v>
      </c>
      <c r="F39" s="25">
        <f t="shared" si="0"/>
        <v>31.211049771666634</v>
      </c>
      <c r="G39" s="26">
        <v>0.23454301820176501</v>
      </c>
      <c r="H39" s="1">
        <v>54.428578513254102</v>
      </c>
    </row>
    <row r="40" spans="1:8" x14ac:dyDescent="0.25">
      <c r="A40">
        <v>7</v>
      </c>
      <c r="B40" s="24" t="s">
        <v>17</v>
      </c>
      <c r="C40" s="25">
        <v>30.589453196000001</v>
      </c>
      <c r="D40" s="25">
        <v>31.352046331999802</v>
      </c>
      <c r="E40" s="25">
        <v>30.723003665</v>
      </c>
      <c r="F40" s="25">
        <f t="shared" si="0"/>
        <v>30.888167730999935</v>
      </c>
      <c r="G40" s="26">
        <v>0.218741445015224</v>
      </c>
      <c r="H40" s="1">
        <v>54.731492841122297</v>
      </c>
    </row>
    <row r="41" spans="1:8" x14ac:dyDescent="0.25">
      <c r="A41">
        <v>8</v>
      </c>
      <c r="B41" s="24" t="s">
        <v>17</v>
      </c>
      <c r="C41" s="25">
        <v>30.895325068000101</v>
      </c>
      <c r="D41" s="25">
        <v>30.396801835000101</v>
      </c>
      <c r="E41" s="25">
        <v>30.935877634000001</v>
      </c>
      <c r="F41" s="25">
        <f t="shared" si="0"/>
        <v>30.742668179000066</v>
      </c>
      <c r="G41" s="26">
        <v>0.19127190520517401</v>
      </c>
      <c r="H41" s="1">
        <v>55.314291770947399</v>
      </c>
    </row>
  </sheetData>
  <conditionalFormatting sqref="A2: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 H42:H10000">
    <cfRule type="colorScale" priority="4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conditionalFormatting sqref="H34:H41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9073-6CE9-4B08-83B6-91836F76C24C}">
  <dimension ref="A1:L41"/>
  <sheetViews>
    <sheetView topLeftCell="J28" zoomScale="130" zoomScaleNormal="130" workbookViewId="0">
      <selection activeCell="O56" sqref="O56"/>
    </sheetView>
  </sheetViews>
  <sheetFormatPr baseColWidth="10" defaultRowHeight="15" x14ac:dyDescent="0.25"/>
  <cols>
    <col min="2" max="2" width="21.5703125" customWidth="1"/>
    <col min="3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15">
        <v>19.41</v>
      </c>
      <c r="D2" s="15">
        <v>19.216000000000001</v>
      </c>
      <c r="E2" s="15">
        <v>19.222000000000001</v>
      </c>
      <c r="F2" s="15">
        <f>AVERAGE(C2:E2)</f>
        <v>19.282666666666668</v>
      </c>
      <c r="G2" s="6">
        <v>7.8215551902777896E-4</v>
      </c>
      <c r="H2" s="1">
        <v>79.197872467589207</v>
      </c>
    </row>
    <row r="3" spans="1:12" x14ac:dyDescent="0.25">
      <c r="A3">
        <v>2</v>
      </c>
      <c r="B3" s="3" t="s">
        <v>2</v>
      </c>
      <c r="C3" s="15">
        <v>19.268000000000001</v>
      </c>
      <c r="D3" s="15">
        <v>18.584</v>
      </c>
      <c r="E3" s="15">
        <v>19.213999999999999</v>
      </c>
      <c r="F3" s="15">
        <f t="shared" ref="F3:F41" si="0">AVERAGE(C3:E3)</f>
        <v>19.022000000000002</v>
      </c>
      <c r="G3" s="6">
        <v>1.96601548980727E-3</v>
      </c>
      <c r="H3" s="1">
        <v>75.194934256468002</v>
      </c>
    </row>
    <row r="4" spans="1:12" x14ac:dyDescent="0.25">
      <c r="A4">
        <v>3</v>
      </c>
      <c r="B4" s="3" t="s">
        <v>2</v>
      </c>
      <c r="C4" s="15">
        <v>20.367000000000001</v>
      </c>
      <c r="D4" s="15">
        <v>19.952999999999999</v>
      </c>
      <c r="E4" s="15">
        <v>19.960999999999999</v>
      </c>
      <c r="F4" s="15">
        <f t="shared" si="0"/>
        <v>20.093666666666667</v>
      </c>
      <c r="G4" s="6">
        <v>5.4859669593104099E-3</v>
      </c>
      <c r="H4" s="1">
        <v>70.738271732451096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19.012</v>
      </c>
      <c r="D5" s="15">
        <v>19.254000000000001</v>
      </c>
      <c r="E5" s="15">
        <v>19.446999999999999</v>
      </c>
      <c r="F5" s="15">
        <f t="shared" si="0"/>
        <v>19.237666666666669</v>
      </c>
      <c r="G5" s="6">
        <v>1.6827531688447799E-2</v>
      </c>
      <c r="H5" s="1">
        <v>65.870599438049197</v>
      </c>
    </row>
    <row r="6" spans="1:12" x14ac:dyDescent="0.25">
      <c r="A6">
        <v>5</v>
      </c>
      <c r="B6" s="3" t="s">
        <v>2</v>
      </c>
      <c r="C6" s="15">
        <v>19.295999999999999</v>
      </c>
      <c r="D6" s="15">
        <v>19.158999999999999</v>
      </c>
      <c r="E6" s="15">
        <v>19.004999999999999</v>
      </c>
      <c r="F6" s="15">
        <f t="shared" si="0"/>
        <v>19.153333333333332</v>
      </c>
      <c r="G6" s="6">
        <v>2.3367805884206599E-2</v>
      </c>
      <c r="H6" s="1">
        <v>64.444624245610896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20.288</v>
      </c>
      <c r="D7" s="15">
        <v>19.526</v>
      </c>
      <c r="E7" s="15">
        <v>20.343</v>
      </c>
      <c r="F7" s="15">
        <f t="shared" si="0"/>
        <v>20.052333333333333</v>
      </c>
      <c r="G7" s="6">
        <v>2.5271996865803201E-2</v>
      </c>
      <c r="H7" s="1">
        <v>64.104408018313904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20.145</v>
      </c>
      <c r="D8" s="15">
        <v>19.163</v>
      </c>
      <c r="E8" s="15">
        <v>19.015999999999998</v>
      </c>
      <c r="F8" s="15">
        <f t="shared" si="0"/>
        <v>19.441333333333333</v>
      </c>
      <c r="G8" s="6">
        <v>2.38159851776031E-2</v>
      </c>
      <c r="H8" s="1">
        <v>64.362118095217795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19.102</v>
      </c>
      <c r="D9" s="15">
        <v>19.010999999999999</v>
      </c>
      <c r="E9" s="15">
        <v>19.346</v>
      </c>
      <c r="F9" s="15">
        <f t="shared" si="0"/>
        <v>19.153000000000002</v>
      </c>
      <c r="G9" s="6">
        <v>2.0513387309445401E-2</v>
      </c>
      <c r="H9" s="1">
        <v>65.010429809317301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20.376999999999999</v>
      </c>
      <c r="D10" s="16">
        <v>20.576000000000001</v>
      </c>
      <c r="E10" s="16">
        <v>22.506</v>
      </c>
      <c r="F10" s="16">
        <f t="shared" si="0"/>
        <v>21.153000000000002</v>
      </c>
      <c r="G10" s="8">
        <v>3.8964151076334801E-3</v>
      </c>
      <c r="H10" s="1">
        <v>72.224151422939798</v>
      </c>
    </row>
    <row r="11" spans="1:12" x14ac:dyDescent="0.25">
      <c r="A11">
        <v>2</v>
      </c>
      <c r="B11" s="4" t="s">
        <v>7</v>
      </c>
      <c r="C11" s="16">
        <v>20.338000000000001</v>
      </c>
      <c r="D11" s="16">
        <v>19.971</v>
      </c>
      <c r="E11" s="16">
        <v>20.312000000000001</v>
      </c>
      <c r="F11" s="16">
        <f t="shared" si="0"/>
        <v>20.206999999999997</v>
      </c>
      <c r="G11" s="8">
        <v>9.7530387694251593E-3</v>
      </c>
      <c r="H11" s="1">
        <v>68.239404102793102</v>
      </c>
    </row>
    <row r="12" spans="1:12" x14ac:dyDescent="0.25">
      <c r="A12">
        <v>3</v>
      </c>
      <c r="B12" s="4" t="s">
        <v>7</v>
      </c>
      <c r="C12" s="16">
        <v>21.446999999999999</v>
      </c>
      <c r="D12" s="16">
        <v>19.837</v>
      </c>
      <c r="E12" s="16">
        <v>20.506</v>
      </c>
      <c r="F12" s="16">
        <f t="shared" si="0"/>
        <v>20.596666666666668</v>
      </c>
      <c r="G12" s="8">
        <v>2.73192126724369E-2</v>
      </c>
      <c r="H12" s="1">
        <v>63.766121818519402</v>
      </c>
    </row>
    <row r="13" spans="1:12" x14ac:dyDescent="0.25">
      <c r="A13">
        <v>4</v>
      </c>
      <c r="B13" s="4" t="s">
        <v>7</v>
      </c>
      <c r="C13" s="16">
        <v>19.611999999999998</v>
      </c>
      <c r="D13" s="16">
        <v>19.215</v>
      </c>
      <c r="E13" s="16">
        <v>19.989999999999998</v>
      </c>
      <c r="F13" s="16">
        <f t="shared" si="0"/>
        <v>19.605666666666664</v>
      </c>
      <c r="G13" s="8">
        <v>8.4587715311495601E-2</v>
      </c>
      <c r="H13" s="1">
        <v>58.857730659119198</v>
      </c>
    </row>
    <row r="14" spans="1:12" x14ac:dyDescent="0.25">
      <c r="A14">
        <v>5</v>
      </c>
      <c r="B14" s="4" t="s">
        <v>7</v>
      </c>
      <c r="C14" s="16">
        <v>20.483000000000001</v>
      </c>
      <c r="D14" s="16">
        <v>20.128</v>
      </c>
      <c r="E14" s="16">
        <v>19.896000000000001</v>
      </c>
      <c r="F14" s="16">
        <f t="shared" si="0"/>
        <v>20.169</v>
      </c>
      <c r="G14" s="8">
        <v>0.116386572351708</v>
      </c>
      <c r="H14" s="1">
        <v>57.471774827013</v>
      </c>
    </row>
    <row r="15" spans="1:12" x14ac:dyDescent="0.25">
      <c r="A15">
        <v>6</v>
      </c>
      <c r="B15" s="4" t="s">
        <v>7</v>
      </c>
      <c r="C15" s="16">
        <v>20.530999999999999</v>
      </c>
      <c r="D15" s="16">
        <v>20.494</v>
      </c>
      <c r="E15" s="16">
        <v>20.161000000000001</v>
      </c>
      <c r="F15" s="16">
        <f t="shared" si="0"/>
        <v>20.395333333333333</v>
      </c>
      <c r="G15" s="8">
        <v>0.123789892680086</v>
      </c>
      <c r="H15" s="1">
        <v>57.203951744427897</v>
      </c>
    </row>
    <row r="16" spans="1:12" x14ac:dyDescent="0.25">
      <c r="A16">
        <v>7</v>
      </c>
      <c r="B16" s="4" t="s">
        <v>7</v>
      </c>
      <c r="C16" s="16">
        <v>19.248000000000001</v>
      </c>
      <c r="D16" s="16">
        <v>19.547000000000001</v>
      </c>
      <c r="E16" s="16">
        <v>21.141999999999999</v>
      </c>
      <c r="F16" s="16">
        <f t="shared" si="0"/>
        <v>19.978999999999999</v>
      </c>
      <c r="G16" s="8">
        <v>0.117705617784398</v>
      </c>
      <c r="H16" s="1">
        <v>57.422831697785803</v>
      </c>
    </row>
    <row r="17" spans="1:8" x14ac:dyDescent="0.25">
      <c r="A17">
        <v>8</v>
      </c>
      <c r="B17" s="4" t="s">
        <v>7</v>
      </c>
      <c r="C17" s="16">
        <v>20.056000000000001</v>
      </c>
      <c r="D17" s="16">
        <v>20.568000000000001</v>
      </c>
      <c r="E17" s="16">
        <v>20.870999999999999</v>
      </c>
      <c r="F17" s="16">
        <f t="shared" si="0"/>
        <v>20.498333333333335</v>
      </c>
      <c r="G17" s="8">
        <v>0.102194382912433</v>
      </c>
      <c r="H17" s="1">
        <v>58.0365333529598</v>
      </c>
    </row>
    <row r="18" spans="1:8" x14ac:dyDescent="0.25">
      <c r="A18">
        <v>1</v>
      </c>
      <c r="B18" s="5" t="s">
        <v>8</v>
      </c>
      <c r="C18" s="17">
        <v>21.861000000000001</v>
      </c>
      <c r="D18" s="17">
        <v>23.16</v>
      </c>
      <c r="E18" s="17">
        <v>21.827000000000002</v>
      </c>
      <c r="F18" s="17">
        <f t="shared" si="0"/>
        <v>22.282666666666668</v>
      </c>
      <c r="G18" s="10">
        <v>7.7504202285764703E-3</v>
      </c>
      <c r="H18" s="1">
        <v>69.237551102320296</v>
      </c>
    </row>
    <row r="19" spans="1:8" x14ac:dyDescent="0.25">
      <c r="A19">
        <v>2</v>
      </c>
      <c r="B19" s="5" t="s">
        <v>8</v>
      </c>
      <c r="C19" s="17">
        <v>20.056999999999999</v>
      </c>
      <c r="D19" s="17">
        <v>20.329000000000001</v>
      </c>
      <c r="E19" s="17">
        <v>21.533000000000001</v>
      </c>
      <c r="F19" s="17">
        <f t="shared" si="0"/>
        <v>20.639666666666667</v>
      </c>
      <c r="G19" s="10">
        <v>1.9536196178416902E-2</v>
      </c>
      <c r="H19" s="1">
        <v>65.222403531503801</v>
      </c>
    </row>
    <row r="20" spans="1:8" x14ac:dyDescent="0.25">
      <c r="A20">
        <v>3</v>
      </c>
      <c r="B20" s="5" t="s">
        <v>8</v>
      </c>
      <c r="C20" s="17">
        <v>21.100999999999999</v>
      </c>
      <c r="D20" s="17">
        <v>20.917999999999999</v>
      </c>
      <c r="E20" s="17">
        <v>22.395</v>
      </c>
      <c r="F20" s="17">
        <f t="shared" si="0"/>
        <v>21.471333333333334</v>
      </c>
      <c r="G20" s="10">
        <v>5.4806555488367097E-2</v>
      </c>
      <c r="H20" s="1">
        <v>60.7424785270927</v>
      </c>
    </row>
    <row r="21" spans="1:8" x14ac:dyDescent="0.25">
      <c r="A21">
        <v>4</v>
      </c>
      <c r="B21" s="5" t="s">
        <v>8</v>
      </c>
      <c r="C21" s="17">
        <v>22.315999999999999</v>
      </c>
      <c r="D21" s="17">
        <v>20.859000000000002</v>
      </c>
      <c r="E21" s="17">
        <v>20.318999999999999</v>
      </c>
      <c r="F21" s="17">
        <f t="shared" si="0"/>
        <v>21.164666666666665</v>
      </c>
      <c r="G21" s="10">
        <v>0.16757273574029499</v>
      </c>
      <c r="H21" s="1">
        <v>55.888770009933303</v>
      </c>
    </row>
    <row r="22" spans="1:8" x14ac:dyDescent="0.25">
      <c r="A22">
        <v>5</v>
      </c>
      <c r="B22" s="5" t="s">
        <v>8</v>
      </c>
      <c r="C22" s="17">
        <v>20.38</v>
      </c>
      <c r="D22" s="17">
        <v>20.448</v>
      </c>
      <c r="E22" s="17">
        <v>20.38</v>
      </c>
      <c r="F22" s="17">
        <f t="shared" si="0"/>
        <v>20.402666666666665</v>
      </c>
      <c r="G22" s="10">
        <v>0.23397953558451401</v>
      </c>
      <c r="H22" s="1">
        <v>54.439024862414101</v>
      </c>
    </row>
    <row r="23" spans="1:8" x14ac:dyDescent="0.25">
      <c r="A23">
        <v>6</v>
      </c>
      <c r="B23" s="5" t="s">
        <v>8</v>
      </c>
      <c r="C23" s="17">
        <v>21.527000000000001</v>
      </c>
      <c r="D23" s="17">
        <v>20.5</v>
      </c>
      <c r="E23" s="17">
        <v>21.72</v>
      </c>
      <c r="F23" s="17">
        <f t="shared" si="0"/>
        <v>21.248999999999999</v>
      </c>
      <c r="G23" s="10">
        <v>0.24813626400342501</v>
      </c>
      <c r="H23" s="1">
        <v>54.1839012176425</v>
      </c>
    </row>
    <row r="24" spans="1:8" x14ac:dyDescent="0.25">
      <c r="A24">
        <v>7</v>
      </c>
      <c r="B24" s="5" t="s">
        <v>8</v>
      </c>
      <c r="C24" s="17">
        <v>22.507000000000001</v>
      </c>
      <c r="D24" s="17">
        <v>20.905999999999999</v>
      </c>
      <c r="E24" s="17">
        <v>20.483000000000001</v>
      </c>
      <c r="F24" s="17">
        <f t="shared" si="0"/>
        <v>21.298666666666666</v>
      </c>
      <c r="G24" s="10">
        <v>0.23358989020245999</v>
      </c>
      <c r="H24" s="1">
        <v>54.446263183363499</v>
      </c>
    </row>
    <row r="25" spans="1:8" x14ac:dyDescent="0.25">
      <c r="A25">
        <v>8</v>
      </c>
      <c r="B25" s="5" t="s">
        <v>8</v>
      </c>
      <c r="C25" s="17">
        <v>19.931000000000001</v>
      </c>
      <c r="D25" s="17">
        <v>19.423999999999999</v>
      </c>
      <c r="E25" s="17">
        <v>19.931999999999999</v>
      </c>
      <c r="F25" s="17">
        <f t="shared" si="0"/>
        <v>19.762333333333334</v>
      </c>
      <c r="G25" s="10">
        <v>0.204593286098428</v>
      </c>
      <c r="H25" s="1">
        <v>55.0218898299835</v>
      </c>
    </row>
    <row r="26" spans="1:8" x14ac:dyDescent="0.25">
      <c r="A26">
        <v>1</v>
      </c>
      <c r="B26" s="5"/>
      <c r="C26" s="17"/>
      <c r="D26" s="17"/>
      <c r="E26" s="17"/>
      <c r="F26" s="17"/>
      <c r="G26" s="10"/>
    </row>
    <row r="27" spans="1:8" x14ac:dyDescent="0.25">
      <c r="A27">
        <v>2</v>
      </c>
      <c r="B27" s="12" t="s">
        <v>15</v>
      </c>
      <c r="C27" s="19">
        <v>101.456</v>
      </c>
      <c r="D27" s="19">
        <v>101.672</v>
      </c>
      <c r="E27" s="19">
        <v>100.66</v>
      </c>
      <c r="F27" s="19">
        <f t="shared" si="0"/>
        <v>101.26266666666668</v>
      </c>
      <c r="G27" s="13">
        <v>1.1191394082655099</v>
      </c>
      <c r="H27" s="1">
        <v>47.641961720434303</v>
      </c>
    </row>
    <row r="28" spans="1:8" x14ac:dyDescent="0.25">
      <c r="A28">
        <v>3</v>
      </c>
      <c r="B28" s="12" t="s">
        <v>15</v>
      </c>
      <c r="C28" s="19">
        <v>90.063999999999993</v>
      </c>
      <c r="D28" s="19">
        <v>84.632999999999996</v>
      </c>
      <c r="E28" s="19">
        <v>84.441999999999993</v>
      </c>
      <c r="F28" s="19">
        <f t="shared" si="0"/>
        <v>86.379666666666665</v>
      </c>
      <c r="G28" s="13">
        <v>3.1309339526881801</v>
      </c>
      <c r="H28" s="1">
        <v>43.174064546325297</v>
      </c>
    </row>
    <row r="29" spans="1:8" x14ac:dyDescent="0.25">
      <c r="A29">
        <v>4</v>
      </c>
      <c r="B29" s="12" t="s">
        <v>15</v>
      </c>
      <c r="C29" s="19">
        <v>74.177000000000007</v>
      </c>
      <c r="D29" s="19">
        <v>74.346000000000004</v>
      </c>
      <c r="E29" s="19">
        <v>75.599000000000004</v>
      </c>
      <c r="F29" s="19">
        <f t="shared" si="0"/>
        <v>74.707333333333338</v>
      </c>
      <c r="G29" s="13">
        <v>9.4752826235580407</v>
      </c>
      <c r="H29" s="1">
        <v>38.3648818813585</v>
      </c>
    </row>
    <row r="30" spans="1:8" x14ac:dyDescent="0.25">
      <c r="A30">
        <v>5</v>
      </c>
      <c r="B30" s="12" t="s">
        <v>15</v>
      </c>
      <c r="C30" s="19">
        <v>69.367000000000004</v>
      </c>
      <c r="D30" s="19">
        <v>70.138000000000005</v>
      </c>
      <c r="E30" s="19">
        <v>69.134</v>
      </c>
      <c r="F30" s="19">
        <f t="shared" si="0"/>
        <v>69.546333333333337</v>
      </c>
      <c r="G30" s="13">
        <v>13.4314058049225</v>
      </c>
      <c r="H30" s="1">
        <v>36.849588901672803</v>
      </c>
    </row>
    <row r="31" spans="1:8" x14ac:dyDescent="0.25">
      <c r="A31">
        <v>6</v>
      </c>
      <c r="B31" s="12" t="s">
        <v>15</v>
      </c>
      <c r="C31" s="19">
        <v>67.706999999999994</v>
      </c>
      <c r="D31" s="19">
        <v>65.912999999999997</v>
      </c>
      <c r="E31" s="19">
        <v>64.977999999999994</v>
      </c>
      <c r="F31" s="19">
        <f t="shared" si="0"/>
        <v>66.199333333333342</v>
      </c>
      <c r="G31" s="13">
        <v>14.3381296944235</v>
      </c>
      <c r="H31" s="1">
        <v>36.565878564235703</v>
      </c>
    </row>
    <row r="32" spans="1:8" x14ac:dyDescent="0.25">
      <c r="A32">
        <v>7</v>
      </c>
      <c r="B32" s="12" t="s">
        <v>15</v>
      </c>
      <c r="C32" s="19">
        <v>63.064</v>
      </c>
      <c r="D32" s="19">
        <v>63.723999999999997</v>
      </c>
      <c r="E32" s="19">
        <v>63.137</v>
      </c>
      <c r="F32" s="19">
        <f t="shared" si="0"/>
        <v>63.308333333333337</v>
      </c>
      <c r="G32" s="13">
        <v>13.4835200327666</v>
      </c>
      <c r="H32" s="1">
        <v>36.832770761431902</v>
      </c>
    </row>
    <row r="33" spans="1:8" x14ac:dyDescent="0.25">
      <c r="A33">
        <v>8</v>
      </c>
      <c r="B33" s="12" t="s">
        <v>15</v>
      </c>
      <c r="C33" s="19">
        <v>59.584000000000003</v>
      </c>
      <c r="D33" s="19">
        <v>60.024999999999999</v>
      </c>
      <c r="E33" s="19">
        <v>61.12</v>
      </c>
      <c r="F33" s="19">
        <f t="shared" si="0"/>
        <v>60.243000000000002</v>
      </c>
      <c r="G33" s="13">
        <v>11.794809393144201</v>
      </c>
      <c r="H33" s="1">
        <v>37.413894338891502</v>
      </c>
    </row>
    <row r="34" spans="1:8" x14ac:dyDescent="0.25">
      <c r="A34">
        <v>1</v>
      </c>
      <c r="B34" s="24" t="s">
        <v>17</v>
      </c>
      <c r="C34" s="25">
        <v>20.9793352219999</v>
      </c>
      <c r="D34" s="25">
        <v>20.760459484999899</v>
      </c>
      <c r="E34" s="25">
        <v>20.8199315869999</v>
      </c>
      <c r="F34" s="25">
        <f t="shared" si="0"/>
        <v>20.8532420979999</v>
      </c>
      <c r="G34" s="26">
        <v>1.0738398323266601E-2</v>
      </c>
      <c r="H34" s="1">
        <v>67.821408515006695</v>
      </c>
    </row>
    <row r="35" spans="1:8" x14ac:dyDescent="0.25">
      <c r="A35">
        <v>2</v>
      </c>
      <c r="B35" s="24" t="s">
        <v>17</v>
      </c>
      <c r="C35" s="25">
        <v>19.9481640179999</v>
      </c>
      <c r="D35" s="25">
        <v>19.917029499999899</v>
      </c>
      <c r="E35" s="25">
        <v>19.881476320000001</v>
      </c>
      <c r="F35" s="25">
        <f t="shared" si="0"/>
        <v>19.915556612666602</v>
      </c>
      <c r="G35" s="26">
        <v>2.70244913317935E-2</v>
      </c>
      <c r="H35" s="1">
        <v>63.813228326689803</v>
      </c>
    </row>
    <row r="36" spans="1:8" x14ac:dyDescent="0.25">
      <c r="A36">
        <v>3</v>
      </c>
      <c r="B36" s="24" t="s">
        <v>17</v>
      </c>
      <c r="C36" s="27">
        <v>18.829443422999901</v>
      </c>
      <c r="D36" s="27">
        <v>19.228708856999901</v>
      </c>
      <c r="E36" s="27">
        <v>19.240136449999898</v>
      </c>
      <c r="F36" s="25">
        <f t="shared" si="0"/>
        <v>19.099429576666566</v>
      </c>
      <c r="G36" s="26">
        <v>7.58982942320095E-2</v>
      </c>
      <c r="H36" s="1">
        <v>59.328483453670302</v>
      </c>
    </row>
    <row r="37" spans="1:8" x14ac:dyDescent="0.25">
      <c r="A37">
        <v>4</v>
      </c>
      <c r="B37" s="24" t="s">
        <v>17</v>
      </c>
      <c r="C37" s="25">
        <v>18.907485380000001</v>
      </c>
      <c r="D37" s="25">
        <v>18.924730034</v>
      </c>
      <c r="E37" s="25">
        <v>18.582394296</v>
      </c>
      <c r="F37" s="25">
        <f t="shared" si="0"/>
        <v>18.804869903333337</v>
      </c>
      <c r="G37" s="26">
        <v>0.23175735680677301</v>
      </c>
      <c r="H37" s="1">
        <v>54.480468317735898</v>
      </c>
    </row>
    <row r="38" spans="1:8" x14ac:dyDescent="0.25">
      <c r="A38">
        <v>5</v>
      </c>
      <c r="B38" s="24" t="s">
        <v>17</v>
      </c>
      <c r="C38" s="25">
        <v>18.701703731999899</v>
      </c>
      <c r="D38" s="25">
        <v>20.373445440000001</v>
      </c>
      <c r="E38" s="25">
        <v>18.624645346000001</v>
      </c>
      <c r="F38" s="25">
        <f t="shared" si="0"/>
        <v>19.233264839333298</v>
      </c>
      <c r="G38" s="26">
        <v>0.32372837787511</v>
      </c>
      <c r="H38" s="1">
        <v>53.028995897496102</v>
      </c>
    </row>
    <row r="39" spans="1:8" x14ac:dyDescent="0.25">
      <c r="A39">
        <v>6</v>
      </c>
      <c r="B39" s="24" t="s">
        <v>17</v>
      </c>
      <c r="C39" s="25">
        <v>18.724299158999798</v>
      </c>
      <c r="D39" s="25">
        <v>18.673073962999901</v>
      </c>
      <c r="E39" s="25">
        <v>18.2945658629998</v>
      </c>
      <c r="F39" s="25">
        <f t="shared" si="0"/>
        <v>18.563979661666497</v>
      </c>
      <c r="G39" s="26">
        <v>0.342857875637117</v>
      </c>
      <c r="H39" s="1">
        <v>52.779662309648401</v>
      </c>
    </row>
    <row r="40" spans="1:8" x14ac:dyDescent="0.25">
      <c r="A40">
        <v>7</v>
      </c>
      <c r="B40" s="24" t="s">
        <v>17</v>
      </c>
      <c r="C40" s="25">
        <v>18.5694310559999</v>
      </c>
      <c r="D40" s="25">
        <v>18.857601959</v>
      </c>
      <c r="E40" s="25">
        <v>18.356752311000001</v>
      </c>
      <c r="F40" s="25">
        <f t="shared" si="0"/>
        <v>18.594595108666635</v>
      </c>
      <c r="G40" s="26">
        <v>0.32465154514814998</v>
      </c>
      <c r="H40" s="1">
        <v>53.016628866709297</v>
      </c>
    </row>
    <row r="41" spans="1:8" x14ac:dyDescent="0.25">
      <c r="A41">
        <v>8</v>
      </c>
      <c r="B41" s="24" t="s">
        <v>17</v>
      </c>
      <c r="C41" s="25">
        <v>18.4720438649999</v>
      </c>
      <c r="D41" s="25">
        <v>18.302826844999998</v>
      </c>
      <c r="E41" s="25">
        <v>18.449173006000098</v>
      </c>
      <c r="F41" s="25">
        <f t="shared" si="0"/>
        <v>18.408014571999999</v>
      </c>
      <c r="G41" s="26">
        <v>0.28451809015306301</v>
      </c>
      <c r="H41" s="1">
        <v>53.589704760634099</v>
      </c>
    </row>
  </sheetData>
  <conditionalFormatting sqref="A2:A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 H42:H10000">
    <cfRule type="colorScale" priority="16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conditionalFormatting sqref="H34:H41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389-E4A0-45CA-90E1-E6CD5DB59E17}">
  <dimension ref="A1:L41"/>
  <sheetViews>
    <sheetView topLeftCell="E17" zoomScale="130" zoomScaleNormal="130" workbookViewId="0">
      <selection activeCell="I34" sqref="I34"/>
    </sheetView>
  </sheetViews>
  <sheetFormatPr baseColWidth="10" defaultRowHeight="15" x14ac:dyDescent="0.25"/>
  <cols>
    <col min="2" max="2" width="21.5703125" customWidth="1"/>
    <col min="3" max="3" width="22" style="14" bestFit="1" customWidth="1"/>
    <col min="4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20">
        <v>26.010031940999799</v>
      </c>
      <c r="D2" s="15">
        <v>24.2276981280001</v>
      </c>
      <c r="E2" s="15">
        <v>24.818686998999901</v>
      </c>
      <c r="F2" s="15">
        <f>AVERAGE(C2:E2)</f>
        <v>25.018805689333266</v>
      </c>
      <c r="G2" s="6">
        <v>6.3671330604180097E-4</v>
      </c>
      <c r="H2" s="1">
        <v>80.091364350182801</v>
      </c>
    </row>
    <row r="3" spans="1:12" x14ac:dyDescent="0.25">
      <c r="A3">
        <v>2</v>
      </c>
      <c r="B3" s="3" t="s">
        <v>2</v>
      </c>
      <c r="C3" s="15">
        <v>24.732307617</v>
      </c>
      <c r="D3" s="15">
        <v>25.648647691999901</v>
      </c>
      <c r="E3" s="15">
        <v>24.810254625000098</v>
      </c>
      <c r="F3" s="15">
        <f t="shared" ref="F3:F25" si="0">AVERAGE(C3:E3)</f>
        <v>25.063736644666665</v>
      </c>
      <c r="G3" s="6">
        <v>1.59269455359479E-3</v>
      </c>
      <c r="H3" s="1">
        <v>76.109478659253</v>
      </c>
    </row>
    <row r="4" spans="1:12" x14ac:dyDescent="0.25">
      <c r="A4">
        <v>3</v>
      </c>
      <c r="B4" s="3" t="s">
        <v>2</v>
      </c>
      <c r="C4" s="15">
        <v>24.689356323999998</v>
      </c>
      <c r="D4" s="15">
        <v>26.411393774000299</v>
      </c>
      <c r="E4" s="15">
        <v>24.8915938039999</v>
      </c>
      <c r="F4" s="15">
        <f t="shared" si="0"/>
        <v>25.330781300666732</v>
      </c>
      <c r="G4" s="6">
        <v>4.4568663543287403E-3</v>
      </c>
      <c r="H4" s="1">
        <v>71.640507495431805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25.660006228999901</v>
      </c>
      <c r="D5" s="15">
        <v>24.183200800000101</v>
      </c>
      <c r="E5" s="15">
        <v>24.687902002000101</v>
      </c>
      <c r="F5" s="15">
        <f t="shared" si="0"/>
        <v>24.843703010333368</v>
      </c>
      <c r="G5" s="6">
        <v>1.3257266471785101E-2</v>
      </c>
      <c r="H5" s="1">
        <v>66.906263751552501</v>
      </c>
    </row>
    <row r="6" spans="1:12" x14ac:dyDescent="0.25">
      <c r="A6">
        <v>5</v>
      </c>
      <c r="B6" s="3" t="s">
        <v>2</v>
      </c>
      <c r="C6" s="15">
        <v>25.7212087919997</v>
      </c>
      <c r="D6" s="15">
        <v>26.755075845999698</v>
      </c>
      <c r="E6" s="15">
        <v>24.787299299000001</v>
      </c>
      <c r="F6" s="15">
        <f t="shared" si="0"/>
        <v>25.7545279789998</v>
      </c>
      <c r="G6" s="6">
        <v>1.9215175530328601E-2</v>
      </c>
      <c r="H6" s="1">
        <v>65.294360047761003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24.830689067000002</v>
      </c>
      <c r="D7" s="15">
        <v>25.364290518999901</v>
      </c>
      <c r="E7" s="15">
        <v>25.230076224000101</v>
      </c>
      <c r="F7" s="15">
        <f t="shared" si="0"/>
        <v>25.14168527</v>
      </c>
      <c r="G7" s="6">
        <v>2.0385697861239099E-2</v>
      </c>
      <c r="H7" s="1">
        <v>65.037547776724395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26.807219965000002</v>
      </c>
      <c r="D8" s="15">
        <v>25.624090222999701</v>
      </c>
      <c r="E8" s="15">
        <v>25.607992860999701</v>
      </c>
      <c r="F8" s="15">
        <f t="shared" si="0"/>
        <v>26.013101016333135</v>
      </c>
      <c r="G8" s="6">
        <v>1.9311138170480101E-2</v>
      </c>
      <c r="H8" s="1">
        <v>65.2727248964719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24.355837711000198</v>
      </c>
      <c r="D9" s="15">
        <v>25.712294710000101</v>
      </c>
      <c r="E9" s="15">
        <v>25.249073268000298</v>
      </c>
      <c r="F9" s="15">
        <f t="shared" si="0"/>
        <v>25.105735229666866</v>
      </c>
      <c r="G9" s="6">
        <v>1.6793668056938899E-2</v>
      </c>
      <c r="H9" s="1">
        <v>65.879347961829495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27.137991383000099</v>
      </c>
      <c r="D10" s="16">
        <v>27.8095834320001</v>
      </c>
      <c r="E10" s="16">
        <v>27.631880218000301</v>
      </c>
      <c r="F10" s="16">
        <f t="shared" si="0"/>
        <v>27.526485011000165</v>
      </c>
      <c r="G10" s="8">
        <v>3.18298013587612E-3</v>
      </c>
      <c r="H10" s="1">
        <v>73.102464325536303</v>
      </c>
    </row>
    <row r="11" spans="1:12" x14ac:dyDescent="0.25">
      <c r="A11">
        <v>2</v>
      </c>
      <c r="B11" s="4" t="s">
        <v>7</v>
      </c>
      <c r="C11" s="16">
        <v>26.174990299000001</v>
      </c>
      <c r="D11" s="16">
        <v>26.504615576999999</v>
      </c>
      <c r="E11" s="16">
        <v>26.5673634300001</v>
      </c>
      <c r="F11" s="16">
        <f t="shared" si="0"/>
        <v>26.415656435333364</v>
      </c>
      <c r="G11" s="8">
        <v>7.9625852522269003E-3</v>
      </c>
      <c r="H11" s="1">
        <v>69.120262656816706</v>
      </c>
    </row>
    <row r="12" spans="1:12" x14ac:dyDescent="0.25">
      <c r="A12">
        <v>3</v>
      </c>
      <c r="B12" s="4" t="s">
        <v>7</v>
      </c>
      <c r="C12" s="16">
        <v>26.116496222999999</v>
      </c>
      <c r="D12" s="16">
        <v>27.729593217999899</v>
      </c>
      <c r="E12" s="16">
        <v>27.1343411940001</v>
      </c>
      <c r="F12" s="16">
        <f t="shared" si="0"/>
        <v>26.993476878333336</v>
      </c>
      <c r="G12" s="8">
        <v>2.2244013199134102E-2</v>
      </c>
      <c r="H12" s="1">
        <v>64.6586721676167</v>
      </c>
    </row>
    <row r="13" spans="1:12" x14ac:dyDescent="0.25">
      <c r="A13">
        <v>4</v>
      </c>
      <c r="B13" s="4" t="s">
        <v>7</v>
      </c>
      <c r="C13" s="16">
        <v>26.535039234000099</v>
      </c>
      <c r="D13" s="16">
        <v>26.382465317999898</v>
      </c>
      <c r="E13" s="16">
        <v>26.682337343999698</v>
      </c>
      <c r="F13" s="16">
        <f t="shared" si="0"/>
        <v>26.533280631999901</v>
      </c>
      <c r="G13" s="8">
        <v>6.6517308332099206E-2</v>
      </c>
      <c r="H13" s="1">
        <v>59.90145693985</v>
      </c>
    </row>
    <row r="14" spans="1:12" x14ac:dyDescent="0.25">
      <c r="A14">
        <v>5</v>
      </c>
      <c r="B14" s="4" t="s">
        <v>7</v>
      </c>
      <c r="C14" s="16">
        <v>26.9410121959999</v>
      </c>
      <c r="D14" s="16">
        <v>27.1933488019999</v>
      </c>
      <c r="E14" s="16">
        <v>28.657799868999899</v>
      </c>
      <c r="F14" s="16">
        <f t="shared" si="0"/>
        <v>27.597386955666565</v>
      </c>
      <c r="G14" s="8">
        <v>9.4401674285778003E-2</v>
      </c>
      <c r="H14" s="1">
        <v>58.381006639572703</v>
      </c>
    </row>
    <row r="15" spans="1:12" x14ac:dyDescent="0.25">
      <c r="A15">
        <v>6</v>
      </c>
      <c r="B15" s="4" t="s">
        <v>7</v>
      </c>
      <c r="C15" s="16">
        <v>26.6293895459998</v>
      </c>
      <c r="D15" s="16">
        <v>26.523141687000098</v>
      </c>
      <c r="E15" s="16">
        <v>26.1797648649999</v>
      </c>
      <c r="F15" s="16">
        <f t="shared" si="0"/>
        <v>26.444098699333267</v>
      </c>
      <c r="G15" s="8">
        <v>0.100945470525348</v>
      </c>
      <c r="H15" s="1">
        <v>58.089935241655603</v>
      </c>
    </row>
    <row r="16" spans="1:12" x14ac:dyDescent="0.25">
      <c r="A16">
        <v>7</v>
      </c>
      <c r="B16" s="4" t="s">
        <v>7</v>
      </c>
      <c r="C16" s="16">
        <v>26.8560154089996</v>
      </c>
      <c r="D16" s="16">
        <v>26.730531019999901</v>
      </c>
      <c r="E16" s="16">
        <v>27.041356979999801</v>
      </c>
      <c r="F16" s="16">
        <f t="shared" si="0"/>
        <v>26.875967802999767</v>
      </c>
      <c r="G16" s="8">
        <v>9.5463460089177499E-2</v>
      </c>
      <c r="H16" s="1">
        <v>58.332431894758201</v>
      </c>
    </row>
    <row r="17" spans="1:8" x14ac:dyDescent="0.25">
      <c r="A17">
        <v>8</v>
      </c>
      <c r="B17" s="4" t="s">
        <v>7</v>
      </c>
      <c r="C17" s="16">
        <v>26.280871705999701</v>
      </c>
      <c r="D17" s="16">
        <v>26.557410676</v>
      </c>
      <c r="E17" s="16">
        <v>25.1314454979997</v>
      </c>
      <c r="F17" s="16">
        <f t="shared" si="0"/>
        <v>25.989909293333131</v>
      </c>
      <c r="G17" s="8">
        <v>8.42106954776254E-2</v>
      </c>
      <c r="H17" s="1">
        <v>58.877131067563198</v>
      </c>
    </row>
    <row r="18" spans="1:8" x14ac:dyDescent="0.25">
      <c r="A18">
        <v>1</v>
      </c>
      <c r="B18" s="5" t="s">
        <v>8</v>
      </c>
      <c r="C18" s="17">
        <v>27.763893465000301</v>
      </c>
      <c r="D18" s="17">
        <v>28.268241748000001</v>
      </c>
      <c r="E18" s="17">
        <v>27.535825509999899</v>
      </c>
      <c r="F18" s="17">
        <f t="shared" si="0"/>
        <v>27.855986907666733</v>
      </c>
      <c r="G18" s="10">
        <v>6.3503653521966696E-3</v>
      </c>
      <c r="H18" s="1">
        <v>70.102816488234097</v>
      </c>
    </row>
    <row r="19" spans="1:8" x14ac:dyDescent="0.25">
      <c r="A19">
        <v>2</v>
      </c>
      <c r="B19" s="5" t="s">
        <v>8</v>
      </c>
      <c r="C19" s="17">
        <v>26.910356573999699</v>
      </c>
      <c r="D19" s="17">
        <v>26.792252688999699</v>
      </c>
      <c r="E19" s="17">
        <v>27.103234743000002</v>
      </c>
      <c r="F19" s="17">
        <f t="shared" si="0"/>
        <v>26.935281335333134</v>
      </c>
      <c r="G19" s="10">
        <v>1.5909163524015599E-2</v>
      </c>
      <c r="H19" s="1">
        <v>66.1143301506509</v>
      </c>
    </row>
    <row r="20" spans="1:8" x14ac:dyDescent="0.25">
      <c r="A20">
        <v>3</v>
      </c>
      <c r="B20" s="5" t="s">
        <v>8</v>
      </c>
      <c r="C20" s="17">
        <v>27.257294808000498</v>
      </c>
      <c r="D20" s="17">
        <v>27.0875924849997</v>
      </c>
      <c r="E20" s="17">
        <v>27.276916450999099</v>
      </c>
      <c r="F20" s="17">
        <f t="shared" si="0"/>
        <v>27.207267914666431</v>
      </c>
      <c r="G20" s="10">
        <v>4.4472906933577298E-2</v>
      </c>
      <c r="H20" s="1">
        <v>61.649848432032996</v>
      </c>
    </row>
    <row r="21" spans="1:8" x14ac:dyDescent="0.25">
      <c r="A21">
        <v>4</v>
      </c>
      <c r="B21" s="5" t="s">
        <v>8</v>
      </c>
      <c r="C21" s="17">
        <v>26.078286713999599</v>
      </c>
      <c r="D21" s="17">
        <v>27.166146699999398</v>
      </c>
      <c r="E21" s="17">
        <v>26.665489601999901</v>
      </c>
      <c r="F21" s="17">
        <f t="shared" si="0"/>
        <v>26.636641005332965</v>
      </c>
      <c r="G21" s="10">
        <v>0.13346867525849501</v>
      </c>
      <c r="H21" s="1">
        <v>56.8770101096273</v>
      </c>
    </row>
    <row r="22" spans="1:8" x14ac:dyDescent="0.25">
      <c r="A22">
        <v>5</v>
      </c>
      <c r="B22" s="5" t="s">
        <v>8</v>
      </c>
      <c r="C22" s="17">
        <v>26.508831715999801</v>
      </c>
      <c r="D22" s="17">
        <v>27.567409547999802</v>
      </c>
      <c r="E22" s="17">
        <v>28.3542385179998</v>
      </c>
      <c r="F22" s="17">
        <f t="shared" si="0"/>
        <v>27.476826593999803</v>
      </c>
      <c r="G22" s="10">
        <v>0.190005916560333</v>
      </c>
      <c r="H22" s="1">
        <v>55.343132362861397</v>
      </c>
    </row>
    <row r="23" spans="1:8" x14ac:dyDescent="0.25">
      <c r="A23">
        <v>6</v>
      </c>
      <c r="B23" s="5" t="s">
        <v>8</v>
      </c>
      <c r="C23" s="17">
        <v>25.263146612000099</v>
      </c>
      <c r="D23" s="17">
        <v>25.7122377499999</v>
      </c>
      <c r="E23" s="17">
        <v>25.7726610059999</v>
      </c>
      <c r="F23" s="17">
        <f t="shared" si="0"/>
        <v>25.582681789333304</v>
      </c>
      <c r="G23" s="10">
        <v>0.202468365135135</v>
      </c>
      <c r="H23" s="1">
        <v>55.067231847765299</v>
      </c>
    </row>
    <row r="24" spans="1:8" x14ac:dyDescent="0.25">
      <c r="A24">
        <v>7</v>
      </c>
      <c r="B24" s="5" t="s">
        <v>8</v>
      </c>
      <c r="C24" s="17">
        <v>24.990193153000199</v>
      </c>
      <c r="D24" s="17">
        <v>27.408558346</v>
      </c>
      <c r="E24" s="17">
        <v>28.146302553000101</v>
      </c>
      <c r="F24" s="17">
        <f>AVERAGE(C24:E24)</f>
        <v>26.848351350666764</v>
      </c>
      <c r="G24" s="10">
        <v>0.19211253027696501</v>
      </c>
      <c r="H24" s="1">
        <v>55.2952466881896</v>
      </c>
    </row>
    <row r="25" spans="1:8" x14ac:dyDescent="0.25">
      <c r="A25">
        <v>8</v>
      </c>
      <c r="B25" s="5" t="s">
        <v>8</v>
      </c>
      <c r="C25" s="17">
        <v>27.842912500999699</v>
      </c>
      <c r="D25" s="17">
        <v>26.446581133000102</v>
      </c>
      <c r="E25" s="17">
        <v>26.838990479000099</v>
      </c>
      <c r="F25" s="17">
        <f t="shared" si="0"/>
        <v>27.042828037666634</v>
      </c>
      <c r="G25" s="10">
        <v>0.167484459599268</v>
      </c>
      <c r="H25" s="1">
        <v>55.8910584456005</v>
      </c>
    </row>
    <row r="26" spans="1:8" x14ac:dyDescent="0.25">
      <c r="A26">
        <v>1</v>
      </c>
      <c r="B26" s="12" t="s">
        <v>15</v>
      </c>
      <c r="C26" s="19">
        <v>162.04509862699999</v>
      </c>
      <c r="D26" s="19">
        <v>162.74276531099801</v>
      </c>
      <c r="E26" s="19">
        <v>171.01618621599999</v>
      </c>
      <c r="F26" s="19">
        <f>AVERAGE(C26:E26)</f>
        <v>165.26801671799933</v>
      </c>
      <c r="G26" s="13">
        <v>0.36629250376306599</v>
      </c>
      <c r="H26" s="1">
        <v>52.492523300211303</v>
      </c>
    </row>
    <row r="27" spans="1:8" x14ac:dyDescent="0.25">
      <c r="A27">
        <v>2</v>
      </c>
      <c r="B27" s="12" t="s">
        <v>15</v>
      </c>
      <c r="C27" s="19">
        <v>111.036536759</v>
      </c>
      <c r="D27" s="19">
        <v>108.945303210999</v>
      </c>
      <c r="E27" s="19">
        <v>108.12039202299999</v>
      </c>
      <c r="F27" s="19">
        <f>AVERAGE(C27:E27)</f>
        <v>109.36741066433301</v>
      </c>
      <c r="G27" s="13">
        <v>0.91816802105795903</v>
      </c>
      <c r="H27" s="1">
        <v>48.501581982491899</v>
      </c>
    </row>
    <row r="28" spans="1:8" x14ac:dyDescent="0.25">
      <c r="A28">
        <v>3</v>
      </c>
      <c r="B28" s="12" t="s">
        <v>15</v>
      </c>
      <c r="C28" s="19">
        <v>93.968076011000406</v>
      </c>
      <c r="D28" s="19">
        <v>93.540675680000206</v>
      </c>
      <c r="E28" s="19">
        <v>89.189541343999693</v>
      </c>
      <c r="F28" s="19">
        <f>AVERAGE(C28:E28)</f>
        <v>92.232764345000092</v>
      </c>
      <c r="G28" s="13">
        <v>2.5631701060860199</v>
      </c>
      <c r="H28" s="1">
        <v>44.043029315533303</v>
      </c>
    </row>
    <row r="29" spans="1:8" x14ac:dyDescent="0.25">
      <c r="A29">
        <v>4</v>
      </c>
      <c r="B29" s="12" t="s">
        <v>15</v>
      </c>
      <c r="C29" s="19">
        <v>81.501651881999294</v>
      </c>
      <c r="D29" s="19">
        <v>80.280710214999999</v>
      </c>
      <c r="E29" s="19">
        <v>80.821670921000901</v>
      </c>
      <c r="F29" s="19">
        <f t="shared" ref="F29:F41" si="1">AVERAGE(C29:E29)</f>
        <v>80.86801100600006</v>
      </c>
      <c r="G29" s="13">
        <v>7.7893371702752203</v>
      </c>
      <c r="H29" s="1">
        <v>39.215798576933302</v>
      </c>
    </row>
    <row r="30" spans="1:8" x14ac:dyDescent="0.25">
      <c r="A30">
        <v>5</v>
      </c>
      <c r="B30" s="12" t="s">
        <v>15</v>
      </c>
      <c r="C30" s="19">
        <v>75.9719281169982</v>
      </c>
      <c r="D30" s="19">
        <v>74.886948911000204</v>
      </c>
      <c r="E30" s="19">
        <v>75.231523098998807</v>
      </c>
      <c r="F30" s="19">
        <f t="shared" si="1"/>
        <v>75.36346670899907</v>
      </c>
      <c r="G30" s="13">
        <v>11.0058109776569</v>
      </c>
      <c r="H30" s="1">
        <v>37.714583112393498</v>
      </c>
    </row>
    <row r="31" spans="1:8" x14ac:dyDescent="0.25">
      <c r="A31">
        <v>6</v>
      </c>
      <c r="B31" s="12" t="s">
        <v>15</v>
      </c>
      <c r="C31" s="19">
        <v>71.235732303000901</v>
      </c>
      <c r="D31" s="19">
        <v>71.964168328999193</v>
      </c>
      <c r="E31" s="19">
        <v>72.197875525002004</v>
      </c>
      <c r="F31" s="19">
        <f t="shared" si="1"/>
        <v>71.799258719000704</v>
      </c>
      <c r="G31" s="13">
        <v>11.7131869403579</v>
      </c>
      <c r="H31" s="1">
        <v>37.444052862648299</v>
      </c>
    </row>
    <row r="32" spans="1:8" x14ac:dyDescent="0.25">
      <c r="A32">
        <v>7</v>
      </c>
      <c r="B32" s="12" t="s">
        <v>15</v>
      </c>
      <c r="C32" s="19">
        <v>68.645838833999704</v>
      </c>
      <c r="D32" s="19">
        <v>69.093651787003097</v>
      </c>
      <c r="E32" s="19">
        <v>69.086682280001696</v>
      </c>
      <c r="F32" s="19">
        <f t="shared" si="1"/>
        <v>68.942057633668171</v>
      </c>
      <c r="G32" s="13">
        <v>11.0360554698609</v>
      </c>
      <c r="H32" s="1">
        <v>37.702664861870701</v>
      </c>
    </row>
    <row r="33" spans="1:8" x14ac:dyDescent="0.25">
      <c r="A33">
        <v>8</v>
      </c>
      <c r="B33" s="12" t="s">
        <v>15</v>
      </c>
      <c r="C33" s="19">
        <v>67.163790056998494</v>
      </c>
      <c r="D33" s="19">
        <v>67.101358687999806</v>
      </c>
      <c r="E33" s="19">
        <v>67.277254260999996</v>
      </c>
      <c r="F33" s="19">
        <f>AVERAGE(C33:E33)</f>
        <v>67.180801001999427</v>
      </c>
      <c r="G33" s="13">
        <v>9.6607978208699006</v>
      </c>
      <c r="H33" s="1">
        <v>38.280673674861802</v>
      </c>
    </row>
    <row r="34" spans="1:8" x14ac:dyDescent="0.25">
      <c r="A34">
        <v>1</v>
      </c>
      <c r="B34" s="24" t="s">
        <v>17</v>
      </c>
      <c r="C34" s="25">
        <v>26.432752084999901</v>
      </c>
      <c r="D34" s="25">
        <v>25.919382576</v>
      </c>
      <c r="E34" s="25">
        <v>26.115729119999902</v>
      </c>
      <c r="F34" s="25">
        <f t="shared" si="1"/>
        <v>26.155954593666603</v>
      </c>
      <c r="G34" s="26">
        <v>8.7993858137454303E-3</v>
      </c>
      <c r="H34" s="1">
        <v>68.686280008779605</v>
      </c>
    </row>
    <row r="35" spans="1:8" x14ac:dyDescent="0.25">
      <c r="A35">
        <v>2</v>
      </c>
      <c r="B35" s="24" t="s">
        <v>17</v>
      </c>
      <c r="C35" s="25">
        <v>24.568566750000102</v>
      </c>
      <c r="D35" s="25">
        <v>24.487690668999601</v>
      </c>
      <c r="E35" s="25">
        <v>24.801195384</v>
      </c>
      <c r="F35" s="25">
        <f t="shared" si="1"/>
        <v>24.619150934333234</v>
      </c>
      <c r="G35" s="26">
        <v>2.1955285308419299E-2</v>
      </c>
      <c r="H35" s="1">
        <v>64.715412757441896</v>
      </c>
    </row>
    <row r="36" spans="1:8" x14ac:dyDescent="0.25">
      <c r="A36">
        <v>3</v>
      </c>
      <c r="B36" s="24" t="s">
        <v>17</v>
      </c>
      <c r="C36" s="27">
        <v>24.232471104999998</v>
      </c>
      <c r="D36" s="27">
        <v>24.535581677999701</v>
      </c>
      <c r="E36" s="27">
        <v>24.502419867000299</v>
      </c>
      <c r="F36" s="25">
        <f t="shared" si="1"/>
        <v>24.423490883333333</v>
      </c>
      <c r="G36" s="26">
        <v>6.1599472638142999E-2</v>
      </c>
      <c r="H36" s="1">
        <v>60.235033667444696</v>
      </c>
    </row>
    <row r="37" spans="1:8" x14ac:dyDescent="0.25">
      <c r="A37">
        <v>4</v>
      </c>
      <c r="B37" s="24" t="s">
        <v>17</v>
      </c>
      <c r="C37" s="25">
        <v>23.883993714000098</v>
      </c>
      <c r="D37" s="25">
        <v>24.581523264999699</v>
      </c>
      <c r="E37" s="25">
        <v>23.849637230999999</v>
      </c>
      <c r="F37" s="25">
        <f t="shared" si="1"/>
        <v>24.105051403333267</v>
      </c>
      <c r="G37" s="26">
        <v>0.18607737565143601</v>
      </c>
      <c r="H37" s="1">
        <v>55.433867885272598</v>
      </c>
    </row>
    <row r="38" spans="1:8" x14ac:dyDescent="0.25">
      <c r="A38">
        <v>5</v>
      </c>
      <c r="B38" s="24" t="s">
        <v>17</v>
      </c>
      <c r="C38" s="25">
        <v>24.296958201999999</v>
      </c>
      <c r="D38" s="25">
        <v>24.226923908999598</v>
      </c>
      <c r="E38" s="25">
        <v>23.9307180529999</v>
      </c>
      <c r="F38" s="25">
        <f t="shared" si="1"/>
        <v>24.15153338799983</v>
      </c>
      <c r="G38" s="26">
        <v>0.26086880311147798</v>
      </c>
      <c r="H38" s="1">
        <v>53.966582152542102</v>
      </c>
    </row>
    <row r="39" spans="1:8" x14ac:dyDescent="0.25">
      <c r="A39">
        <v>6</v>
      </c>
      <c r="B39" s="24" t="s">
        <v>17</v>
      </c>
      <c r="C39" s="25">
        <v>24.177572313999899</v>
      </c>
      <c r="D39" s="25">
        <v>25.244919254000202</v>
      </c>
      <c r="E39" s="25">
        <v>23.973345337999898</v>
      </c>
      <c r="F39" s="25">
        <f t="shared" si="1"/>
        <v>24.465278968666667</v>
      </c>
      <c r="G39" s="26">
        <v>0.28093087469494799</v>
      </c>
      <c r="H39" s="1">
        <v>53.644808894740798</v>
      </c>
    </row>
    <row r="40" spans="1:8" x14ac:dyDescent="0.25">
      <c r="A40">
        <v>7</v>
      </c>
      <c r="B40" s="24" t="s">
        <v>17</v>
      </c>
      <c r="C40" s="25">
        <v>23.8769909779998</v>
      </c>
      <c r="D40" s="25">
        <v>23.955916731000301</v>
      </c>
      <c r="E40" s="25">
        <v>23.716690491000001</v>
      </c>
      <c r="F40" s="25">
        <f t="shared" si="1"/>
        <v>23.849866066666703</v>
      </c>
      <c r="G40" s="26">
        <v>0.26456720801746197</v>
      </c>
      <c r="H40" s="1">
        <v>53.9054434663853</v>
      </c>
    </row>
    <row r="41" spans="1:8" x14ac:dyDescent="0.25">
      <c r="A41">
        <v>8</v>
      </c>
      <c r="B41" s="24" t="s">
        <v>17</v>
      </c>
      <c r="C41" s="25">
        <v>23.886596989999799</v>
      </c>
      <c r="D41" s="25">
        <v>24.049488506000198</v>
      </c>
      <c r="E41" s="25">
        <v>24.077286394000101</v>
      </c>
      <c r="F41" s="25">
        <f t="shared" si="1"/>
        <v>24.0044572966667</v>
      </c>
      <c r="G41" s="26">
        <v>0.23193439508955199</v>
      </c>
      <c r="H41" s="1">
        <v>54.477152030451599</v>
      </c>
    </row>
  </sheetData>
  <conditionalFormatting sqref="A2: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 H42:H10000">
    <cfRule type="colorScale" priority="4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conditionalFormatting sqref="H34:H41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EA18-B59C-4C85-A668-40790E7FDE09}">
  <dimension ref="A1:L41"/>
  <sheetViews>
    <sheetView topLeftCell="F25" zoomScale="130" zoomScaleNormal="130" workbookViewId="0">
      <selection activeCell="K51" sqref="K51"/>
    </sheetView>
  </sheetViews>
  <sheetFormatPr baseColWidth="10" defaultRowHeight="15" x14ac:dyDescent="0.25"/>
  <cols>
    <col min="2" max="2" width="21.5703125" customWidth="1"/>
    <col min="3" max="3" width="22" style="14" bestFit="1" customWidth="1"/>
    <col min="4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20">
        <v>28.73710469100115</v>
      </c>
      <c r="D2" s="15">
        <v>30.848609741999098</v>
      </c>
      <c r="E2" s="15">
        <v>31.512712027000816</v>
      </c>
      <c r="F2" s="15">
        <f>AVERAGE(C2:E2)</f>
        <v>30.366142153333687</v>
      </c>
      <c r="G2" s="6">
        <v>5.1184208934338196E-4</v>
      </c>
      <c r="H2" s="1">
        <v>81.039443653308098</v>
      </c>
    </row>
    <row r="3" spans="1:12" x14ac:dyDescent="0.25">
      <c r="A3">
        <v>2</v>
      </c>
      <c r="B3" s="3" t="s">
        <v>2</v>
      </c>
      <c r="C3" s="15">
        <v>31.904985651002789</v>
      </c>
      <c r="D3" s="15">
        <v>32.340772380000999</v>
      </c>
      <c r="E3" s="15">
        <v>32.078463928999554</v>
      </c>
      <c r="F3" s="15">
        <f t="shared" ref="F3:F26" si="0">AVERAGE(C3:E3)</f>
        <v>32.108073986667783</v>
      </c>
      <c r="G3" s="6">
        <v>1.2466429623566801E-3</v>
      </c>
      <c r="H3" s="1">
        <v>77.173382712070605</v>
      </c>
    </row>
    <row r="4" spans="1:12" x14ac:dyDescent="0.25">
      <c r="A4">
        <v>3</v>
      </c>
      <c r="B4" s="3" t="s">
        <v>2</v>
      </c>
      <c r="C4" s="15">
        <v>32.290759225998045</v>
      </c>
      <c r="D4" s="15">
        <v>33.007314645998122</v>
      </c>
      <c r="E4" s="15">
        <v>31.332429230998969</v>
      </c>
      <c r="F4" s="15">
        <f t="shared" si="0"/>
        <v>32.210167700998376</v>
      </c>
      <c r="G4" s="6">
        <v>3.6378591481645499E-3</v>
      </c>
      <c r="H4" s="1">
        <v>72.522344809725197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31.843653208001342</v>
      </c>
      <c r="D5" s="15">
        <v>31.832959444000153</v>
      </c>
      <c r="E5" s="15">
        <v>31.916432071997406</v>
      </c>
      <c r="F5" s="15">
        <f t="shared" si="0"/>
        <v>31.864348241332966</v>
      </c>
      <c r="G5" s="6">
        <v>1.03058670014975E-2</v>
      </c>
      <c r="H5" s="1">
        <v>67.999958273312799</v>
      </c>
    </row>
    <row r="6" spans="1:12" x14ac:dyDescent="0.25">
      <c r="A6">
        <v>5</v>
      </c>
      <c r="B6" s="3" t="s">
        <v>2</v>
      </c>
      <c r="C6" s="15">
        <v>30.326269223001873</v>
      </c>
      <c r="D6" s="15">
        <v>30.898194825000246</v>
      </c>
      <c r="E6" s="15">
        <v>32.098309051001706</v>
      </c>
      <c r="F6" s="15">
        <f t="shared" si="0"/>
        <v>31.107591033001274</v>
      </c>
      <c r="G6" s="6">
        <v>1.5670723351344E-2</v>
      </c>
      <c r="H6" s="1">
        <v>66.1799131715958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31.749561377000646</v>
      </c>
      <c r="D7" s="15">
        <v>31.64368250500047</v>
      </c>
      <c r="E7" s="15">
        <v>31.979912635000801</v>
      </c>
      <c r="F7" s="15">
        <f t="shared" si="0"/>
        <v>31.791052172333973</v>
      </c>
      <c r="G7" s="6">
        <v>1.6874399573020699E-2</v>
      </c>
      <c r="H7" s="1">
        <v>65.858520322100603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33.565715411998099</v>
      </c>
      <c r="D8" s="15">
        <v>32.565548045997275</v>
      </c>
      <c r="E8" s="15">
        <v>32.317076945000736</v>
      </c>
      <c r="F8" s="15">
        <f t="shared" si="0"/>
        <v>32.816113467665367</v>
      </c>
      <c r="G8" s="6">
        <v>1.5395900737539599E-2</v>
      </c>
      <c r="H8" s="1">
        <v>66.256752584763802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32.289149018000899</v>
      </c>
      <c r="D9" s="15">
        <v>31.86126531699847</v>
      </c>
      <c r="E9" s="15">
        <v>31.695242245001282</v>
      </c>
      <c r="F9" s="15">
        <f t="shared" si="0"/>
        <v>31.948552193333551</v>
      </c>
      <c r="G9" s="6">
        <v>1.3477786967077601E-2</v>
      </c>
      <c r="H9" s="1">
        <v>66.834617733339201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30.108576200000201</v>
      </c>
      <c r="D10" s="16">
        <v>31.903593512000899</v>
      </c>
      <c r="E10" s="16">
        <v>34.230860923002098</v>
      </c>
      <c r="F10" s="16">
        <f t="shared" si="0"/>
        <v>32.081010211667731</v>
      </c>
      <c r="G10" s="8">
        <v>2.5407961292826299E-3</v>
      </c>
      <c r="H10" s="1">
        <v>74.081105417363304</v>
      </c>
    </row>
    <row r="11" spans="1:12" x14ac:dyDescent="0.25">
      <c r="A11">
        <v>2</v>
      </c>
      <c r="B11" s="4" t="s">
        <v>7</v>
      </c>
      <c r="C11" s="16">
        <v>31.430770642997199</v>
      </c>
      <c r="D11" s="16">
        <v>32.131996947999099</v>
      </c>
      <c r="E11" s="16">
        <v>31.7738056600028</v>
      </c>
      <c r="F11" s="16">
        <f t="shared" si="0"/>
        <v>31.778857750333032</v>
      </c>
      <c r="G11" s="8">
        <v>6.2519455264244501E-3</v>
      </c>
      <c r="H11" s="1">
        <v>70.170651755380803</v>
      </c>
    </row>
    <row r="12" spans="1:12" x14ac:dyDescent="0.25">
      <c r="A12">
        <v>3</v>
      </c>
      <c r="B12" s="4" t="s">
        <v>7</v>
      </c>
      <c r="C12" s="16">
        <v>32.122898934001498</v>
      </c>
      <c r="D12" s="16">
        <v>31.5863038709976</v>
      </c>
      <c r="E12" s="16">
        <v>32.094342504998998</v>
      </c>
      <c r="F12" s="16">
        <f t="shared" si="0"/>
        <v>31.9345151033327</v>
      </c>
      <c r="G12" s="8">
        <v>1.7851510082870201E-2</v>
      </c>
      <c r="H12" s="1">
        <v>65.614054013206101</v>
      </c>
    </row>
    <row r="13" spans="1:12" x14ac:dyDescent="0.25">
      <c r="A13">
        <v>4</v>
      </c>
      <c r="B13" s="4" t="s">
        <v>7</v>
      </c>
      <c r="C13" s="16">
        <v>33.675820747001097</v>
      </c>
      <c r="D13" s="16">
        <v>32.098004467999999</v>
      </c>
      <c r="E13" s="16">
        <v>32.2902120719991</v>
      </c>
      <c r="F13" s="16">
        <f t="shared" si="0"/>
        <v>32.688012429000061</v>
      </c>
      <c r="G13" s="8">
        <v>4.8981135183566803E-2</v>
      </c>
      <c r="H13" s="1">
        <v>61.230515147822302</v>
      </c>
    </row>
    <row r="14" spans="1:12" x14ac:dyDescent="0.25">
      <c r="A14">
        <v>5</v>
      </c>
      <c r="B14" s="4" t="s">
        <v>7</v>
      </c>
      <c r="C14" s="16">
        <v>31.614305455997901</v>
      </c>
      <c r="D14" s="16">
        <v>32.044902753001203</v>
      </c>
      <c r="E14" s="16">
        <v>31.503178702998401</v>
      </c>
      <c r="F14" s="16">
        <f t="shared" si="0"/>
        <v>31.7207956373325</v>
      </c>
      <c r="G14" s="8">
        <v>7.7428319453451896E-2</v>
      </c>
      <c r="H14" s="1">
        <v>59.241805276667897</v>
      </c>
    </row>
    <row r="15" spans="1:12" x14ac:dyDescent="0.25">
      <c r="A15">
        <v>6</v>
      </c>
      <c r="B15" s="4" t="s">
        <v>7</v>
      </c>
      <c r="C15" s="16">
        <v>31.322871255000699</v>
      </c>
      <c r="D15" s="16">
        <v>31.5325092019993</v>
      </c>
      <c r="E15" s="16">
        <v>32.232825225000802</v>
      </c>
      <c r="F15" s="16">
        <f t="shared" si="0"/>
        <v>31.69606856066693</v>
      </c>
      <c r="G15" s="8">
        <v>8.4242857181186404E-2</v>
      </c>
      <c r="H15" s="1">
        <v>58.875472729067603</v>
      </c>
    </row>
    <row r="16" spans="1:12" x14ac:dyDescent="0.25">
      <c r="A16">
        <v>7</v>
      </c>
      <c r="B16" s="4" t="s">
        <v>7</v>
      </c>
      <c r="C16" s="16">
        <v>32.166053259999899</v>
      </c>
      <c r="D16" s="16">
        <v>32.266239393997203</v>
      </c>
      <c r="E16" s="16">
        <v>31.516224699000301</v>
      </c>
      <c r="F16" s="16">
        <f t="shared" si="0"/>
        <v>31.982839117665804</v>
      </c>
      <c r="G16" s="8">
        <v>7.6558518220252003E-2</v>
      </c>
      <c r="H16" s="1">
        <v>59.290868417286298</v>
      </c>
    </row>
    <row r="17" spans="1:8" x14ac:dyDescent="0.25">
      <c r="A17">
        <v>8</v>
      </c>
      <c r="B17" s="4" t="s">
        <v>7</v>
      </c>
      <c r="C17" s="16">
        <v>31.866585987001599</v>
      </c>
      <c r="D17" s="16">
        <v>32.1495014930005</v>
      </c>
      <c r="E17" s="16">
        <v>32.636826338999498</v>
      </c>
      <c r="F17" s="16">
        <f t="shared" si="0"/>
        <v>32.217637939667199</v>
      </c>
      <c r="G17" s="8">
        <v>6.6709756591325803E-2</v>
      </c>
      <c r="H17" s="1">
        <v>59.888910048538598</v>
      </c>
    </row>
    <row r="18" spans="1:8" x14ac:dyDescent="0.25">
      <c r="A18">
        <v>1</v>
      </c>
      <c r="B18" s="5" t="s">
        <v>8</v>
      </c>
      <c r="C18" s="17">
        <v>34.832661741998798</v>
      </c>
      <c r="D18" s="17">
        <v>32.366501758999199</v>
      </c>
      <c r="E18" s="17">
        <v>35.223250377002799</v>
      </c>
      <c r="F18" s="17">
        <f t="shared" si="0"/>
        <v>34.140804626000268</v>
      </c>
      <c r="G18" s="10">
        <v>5.0818453763306799E-3</v>
      </c>
      <c r="H18" s="1">
        <v>71.070589140905795</v>
      </c>
    </row>
    <row r="19" spans="1:8" x14ac:dyDescent="0.25">
      <c r="A19">
        <v>2</v>
      </c>
      <c r="B19" s="5" t="s">
        <v>8</v>
      </c>
      <c r="C19" s="17">
        <v>31.732709789000999</v>
      </c>
      <c r="D19" s="17">
        <v>32.2333862029991</v>
      </c>
      <c r="E19" s="17">
        <v>31.882171640001602</v>
      </c>
      <c r="F19" s="17">
        <f t="shared" si="0"/>
        <v>31.949422544000566</v>
      </c>
      <c r="G19" s="10">
        <v>1.24562163217321E-2</v>
      </c>
      <c r="H19" s="1">
        <v>67.176942190375499</v>
      </c>
    </row>
    <row r="20" spans="1:8" x14ac:dyDescent="0.25">
      <c r="A20">
        <v>3</v>
      </c>
      <c r="B20" s="5" t="s">
        <v>8</v>
      </c>
      <c r="C20" s="17">
        <v>31.3371698329974</v>
      </c>
      <c r="D20" s="17">
        <v>31.768896027999201</v>
      </c>
      <c r="E20" s="17">
        <v>31.634966007000902</v>
      </c>
      <c r="F20" s="17">
        <f t="shared" si="0"/>
        <v>31.580343955999169</v>
      </c>
      <c r="G20" s="10">
        <v>3.5616327331084198E-2</v>
      </c>
      <c r="H20" s="1">
        <v>62.614312268209297</v>
      </c>
    </row>
    <row r="21" spans="1:8" x14ac:dyDescent="0.25">
      <c r="A21">
        <v>4</v>
      </c>
      <c r="B21" s="5" t="s">
        <v>8</v>
      </c>
      <c r="C21" s="17">
        <v>31.694330375998099</v>
      </c>
      <c r="D21" s="17">
        <v>31.9301635020019</v>
      </c>
      <c r="E21" s="17">
        <v>31.685668672001999</v>
      </c>
      <c r="F21" s="17">
        <f t="shared" si="0"/>
        <v>31.770054183333997</v>
      </c>
      <c r="G21" s="10">
        <v>9.6749861582549904E-2</v>
      </c>
      <c r="H21" s="1">
        <v>58.274300085100599</v>
      </c>
    </row>
    <row r="22" spans="1:8" x14ac:dyDescent="0.25">
      <c r="A22">
        <v>5</v>
      </c>
      <c r="B22" s="5" t="s">
        <v>8</v>
      </c>
      <c r="C22" s="17">
        <v>31.715601552998098</v>
      </c>
      <c r="D22" s="17">
        <v>32.385470919001797</v>
      </c>
      <c r="E22" s="17">
        <v>32.495547831000202</v>
      </c>
      <c r="F22" s="17">
        <f t="shared" si="0"/>
        <v>32.198873434333365</v>
      </c>
      <c r="G22" s="10">
        <v>0.15408119997665201</v>
      </c>
      <c r="H22" s="1">
        <v>56.253307088106503</v>
      </c>
    </row>
    <row r="23" spans="1:8" x14ac:dyDescent="0.25">
      <c r="A23">
        <v>6</v>
      </c>
      <c r="B23" s="5" t="s">
        <v>8</v>
      </c>
      <c r="C23" s="17">
        <v>30.7992377929986</v>
      </c>
      <c r="D23" s="17">
        <v>31.123246377999699</v>
      </c>
      <c r="E23" s="17">
        <v>31.119919053999102</v>
      </c>
      <c r="F23" s="17">
        <f t="shared" si="0"/>
        <v>31.014134408332467</v>
      </c>
      <c r="G23" s="10">
        <v>0.16836205367807699</v>
      </c>
      <c r="H23" s="1">
        <v>55.868361462413297</v>
      </c>
    </row>
    <row r="24" spans="1:8" x14ac:dyDescent="0.25">
      <c r="A24">
        <v>7</v>
      </c>
      <c r="B24" s="5" t="s">
        <v>8</v>
      </c>
      <c r="C24" s="17">
        <v>30.831669105002199</v>
      </c>
      <c r="D24" s="17">
        <v>30.771507260000298</v>
      </c>
      <c r="E24" s="17">
        <v>31.8776472309982</v>
      </c>
      <c r="F24" s="17">
        <f t="shared" si="0"/>
        <v>31.160274532000233</v>
      </c>
      <c r="G24" s="10">
        <v>0.15272750085541101</v>
      </c>
      <c r="H24" s="1">
        <v>56.2916311559676</v>
      </c>
    </row>
    <row r="25" spans="1:8" x14ac:dyDescent="0.25">
      <c r="A25">
        <v>8</v>
      </c>
      <c r="B25" s="5" t="s">
        <v>8</v>
      </c>
      <c r="C25" s="17">
        <v>31.7085429569997</v>
      </c>
      <c r="D25" s="17">
        <v>31.3489388369998</v>
      </c>
      <c r="E25" s="17">
        <v>32.136716529999802</v>
      </c>
      <c r="F25" s="17">
        <f t="shared" si="0"/>
        <v>31.7313994413331</v>
      </c>
      <c r="G25" s="10">
        <v>0.13392997578017299</v>
      </c>
      <c r="H25" s="1">
        <v>56.862025705702202</v>
      </c>
    </row>
    <row r="26" spans="1:8" x14ac:dyDescent="0.25">
      <c r="A26">
        <v>1</v>
      </c>
      <c r="B26" s="12" t="s">
        <v>15</v>
      </c>
      <c r="C26" s="19">
        <v>177.451979273002</v>
      </c>
      <c r="D26" s="19">
        <v>173.225832593001</v>
      </c>
      <c r="E26" s="19">
        <v>175.00860265200001</v>
      </c>
      <c r="F26" s="19">
        <f t="shared" si="0"/>
        <v>175.22880483933434</v>
      </c>
      <c r="G26" s="13">
        <v>0.29241234949427802</v>
      </c>
      <c r="H26" s="1">
        <v>53.4708465057127</v>
      </c>
    </row>
    <row r="27" spans="1:8" x14ac:dyDescent="0.25">
      <c r="A27">
        <v>2</v>
      </c>
      <c r="B27" s="12" t="s">
        <v>15</v>
      </c>
      <c r="C27" s="19">
        <v>120.35504939499801</v>
      </c>
      <c r="D27" s="19">
        <v>119.17514196400199</v>
      </c>
      <c r="E27" s="19">
        <v>118.367100449002</v>
      </c>
      <c r="F27" s="19">
        <f>AVERAGE(C27:E27)</f>
        <v>119.29909726933401</v>
      </c>
      <c r="G27" s="13">
        <v>0.73246121691630495</v>
      </c>
      <c r="H27" s="1">
        <v>49.482957266883801</v>
      </c>
    </row>
    <row r="28" spans="1:8" x14ac:dyDescent="0.25">
      <c r="A28">
        <v>3</v>
      </c>
      <c r="B28" s="12" t="s">
        <v>15</v>
      </c>
      <c r="C28" s="19">
        <v>98.665026830996794</v>
      </c>
      <c r="D28" s="19">
        <v>100.228196007999</v>
      </c>
      <c r="E28" s="19">
        <v>101.919373601998</v>
      </c>
      <c r="F28" s="19">
        <f t="shared" ref="F28:F41" si="1">AVERAGE(C28:E28)</f>
        <v>100.27086548033127</v>
      </c>
      <c r="G28" s="13">
        <v>2.0509607186033598</v>
      </c>
      <c r="H28" s="1">
        <v>45.011230183236101</v>
      </c>
    </row>
    <row r="29" spans="1:8" x14ac:dyDescent="0.25">
      <c r="A29">
        <v>4</v>
      </c>
      <c r="B29" s="12" t="s">
        <v>15</v>
      </c>
      <c r="C29" s="19">
        <v>87.490775780999599</v>
      </c>
      <c r="D29" s="19">
        <v>87.958806782000394</v>
      </c>
      <c r="E29" s="19">
        <v>89.105268383998904</v>
      </c>
      <c r="F29" s="19">
        <f t="shared" si="1"/>
        <v>88.184950315666299</v>
      </c>
      <c r="G29" s="13">
        <v>5.7811865133184703</v>
      </c>
      <c r="H29" s="1">
        <v>40.510633800071702</v>
      </c>
    </row>
    <row r="30" spans="1:8" x14ac:dyDescent="0.25">
      <c r="A30">
        <v>5</v>
      </c>
      <c r="B30" s="12" t="s">
        <v>15</v>
      </c>
      <c r="C30" s="19">
        <v>83.362868631000296</v>
      </c>
      <c r="D30" s="19">
        <v>83.328553447998203</v>
      </c>
      <c r="E30" s="19">
        <v>81.855862039999906</v>
      </c>
      <c r="F30" s="19">
        <f t="shared" si="1"/>
        <v>82.849094706332792</v>
      </c>
      <c r="G30" s="13">
        <v>8.6396424514131596</v>
      </c>
      <c r="H30" s="1">
        <v>38.765845911426403</v>
      </c>
    </row>
    <row r="31" spans="1:8" x14ac:dyDescent="0.25">
      <c r="A31">
        <v>6</v>
      </c>
      <c r="B31" s="12" t="s">
        <v>15</v>
      </c>
      <c r="C31" s="19">
        <v>78.259798978000603</v>
      </c>
      <c r="D31" s="19">
        <v>78.517705420999803</v>
      </c>
      <c r="E31" s="19">
        <v>80.193968605999501</v>
      </c>
      <c r="F31" s="19">
        <f t="shared" si="1"/>
        <v>78.990491001666626</v>
      </c>
      <c r="G31" s="13">
        <v>9.5174275884493404</v>
      </c>
      <c r="H31" s="1">
        <v>38.345607796164899</v>
      </c>
    </row>
    <row r="32" spans="1:8" x14ac:dyDescent="0.25">
      <c r="A32">
        <v>7</v>
      </c>
      <c r="B32" s="12" t="s">
        <v>15</v>
      </c>
      <c r="C32" s="19">
        <v>76.176748647001602</v>
      </c>
      <c r="D32" s="19">
        <v>75.274149687000303</v>
      </c>
      <c r="E32" s="19">
        <v>77.085326724001703</v>
      </c>
      <c r="F32" s="19">
        <f t="shared" si="1"/>
        <v>76.178741686001203</v>
      </c>
      <c r="G32" s="13">
        <v>8.8184026082064495</v>
      </c>
      <c r="H32" s="1">
        <v>38.676904380116497</v>
      </c>
    </row>
    <row r="33" spans="1:8" x14ac:dyDescent="0.25">
      <c r="A33">
        <v>8</v>
      </c>
      <c r="B33" s="12" t="s">
        <v>15</v>
      </c>
      <c r="C33" s="19">
        <v>73.525022705998694</v>
      </c>
      <c r="D33" s="19">
        <v>74.264061901998502</v>
      </c>
      <c r="E33" s="19">
        <v>73.300393251000003</v>
      </c>
      <c r="F33" s="19">
        <f t="shared" si="1"/>
        <v>73.696492619665733</v>
      </c>
      <c r="G33" s="13">
        <v>7.7157002141021902</v>
      </c>
      <c r="H33" s="1">
        <v>39.257050156506502</v>
      </c>
    </row>
    <row r="34" spans="1:8" x14ac:dyDescent="0.25">
      <c r="A34">
        <v>1</v>
      </c>
      <c r="B34" s="24" t="s">
        <v>17</v>
      </c>
      <c r="C34" s="25">
        <v>31.6185757739999</v>
      </c>
      <c r="D34" s="25">
        <v>32.380395077000202</v>
      </c>
      <c r="E34" s="25">
        <v>32.030699763999998</v>
      </c>
      <c r="F34" s="25">
        <f t="shared" si="1"/>
        <v>32.009890205000033</v>
      </c>
      <c r="G34" s="26">
        <v>7.0251570203401798E-3</v>
      </c>
      <c r="H34" s="1">
        <v>69.664243252010806</v>
      </c>
    </row>
    <row r="35" spans="1:8" x14ac:dyDescent="0.25">
      <c r="A35">
        <v>2</v>
      </c>
      <c r="B35" s="24" t="s">
        <v>17</v>
      </c>
      <c r="C35" s="25">
        <v>30.176814955999799</v>
      </c>
      <c r="D35" s="25">
        <v>30.442610455999699</v>
      </c>
      <c r="E35" s="25">
        <v>30.504502918</v>
      </c>
      <c r="F35" s="25">
        <f t="shared" si="1"/>
        <v>30.374642776666501</v>
      </c>
      <c r="G35" s="26">
        <v>1.71945555786117E-2</v>
      </c>
      <c r="H35" s="1">
        <v>65.776894056154205</v>
      </c>
    </row>
    <row r="36" spans="1:8" x14ac:dyDescent="0.25">
      <c r="A36">
        <v>3</v>
      </c>
      <c r="B36" s="24" t="s">
        <v>17</v>
      </c>
      <c r="C36" s="27">
        <v>29.506087314999998</v>
      </c>
      <c r="D36" s="27">
        <v>29.718592390000101</v>
      </c>
      <c r="E36" s="27">
        <v>30.479973680000001</v>
      </c>
      <c r="F36" s="25">
        <f t="shared" si="1"/>
        <v>29.901551128333367</v>
      </c>
      <c r="G36" s="26">
        <v>4.9244921862798899E-2</v>
      </c>
      <c r="H36" s="1">
        <v>61.207189081798901</v>
      </c>
    </row>
    <row r="37" spans="1:8" x14ac:dyDescent="0.25">
      <c r="A37">
        <v>4</v>
      </c>
      <c r="B37" s="24" t="s">
        <v>17</v>
      </c>
      <c r="C37" s="25">
        <v>30.0045208360002</v>
      </c>
      <c r="D37" s="25">
        <v>29.980375732999601</v>
      </c>
      <c r="E37" s="25">
        <v>29.457164680000002</v>
      </c>
      <c r="F37" s="25">
        <f t="shared" si="1"/>
        <v>29.814020416333268</v>
      </c>
      <c r="G37" s="26">
        <v>0.134933486472956</v>
      </c>
      <c r="H37" s="1">
        <v>56.829606188631203</v>
      </c>
    </row>
    <row r="38" spans="1:8" x14ac:dyDescent="0.25">
      <c r="A38">
        <v>5</v>
      </c>
      <c r="B38" s="24" t="s">
        <v>17</v>
      </c>
      <c r="C38" s="25">
        <v>29.749121192999599</v>
      </c>
      <c r="D38" s="25">
        <v>31.656418549000101</v>
      </c>
      <c r="E38" s="25">
        <v>30.3139643710001</v>
      </c>
      <c r="F38" s="25">
        <f t="shared" si="1"/>
        <v>30.573168037666601</v>
      </c>
      <c r="G38" s="26">
        <v>0.213397930843265</v>
      </c>
      <c r="H38" s="1">
        <v>54.838901567809003</v>
      </c>
    </row>
    <row r="39" spans="1:8" x14ac:dyDescent="0.25">
      <c r="A39">
        <v>6</v>
      </c>
      <c r="B39" s="24" t="s">
        <v>17</v>
      </c>
      <c r="C39" s="25">
        <v>29.254148237000202</v>
      </c>
      <c r="D39" s="25">
        <v>29.235585721</v>
      </c>
      <c r="E39" s="25">
        <v>29.197819886000101</v>
      </c>
      <c r="F39" s="25">
        <f t="shared" si="1"/>
        <v>29.229184614666767</v>
      </c>
      <c r="G39" s="26">
        <v>0.233032174659762</v>
      </c>
      <c r="H39" s="1">
        <v>54.456644728354298</v>
      </c>
    </row>
    <row r="40" spans="1:8" x14ac:dyDescent="0.25">
      <c r="A40">
        <v>7</v>
      </c>
      <c r="B40" s="24" t="s">
        <v>17</v>
      </c>
      <c r="C40" s="25">
        <v>29.044624728999601</v>
      </c>
      <c r="D40" s="25">
        <v>29.008059185</v>
      </c>
      <c r="E40" s="25">
        <v>29.023594239999898</v>
      </c>
      <c r="F40" s="25">
        <f t="shared" si="1"/>
        <v>29.025426051333167</v>
      </c>
      <c r="G40" s="26">
        <v>0.21196989103432001</v>
      </c>
      <c r="H40" s="1">
        <v>54.868061843084902</v>
      </c>
    </row>
    <row r="41" spans="1:8" x14ac:dyDescent="0.25">
      <c r="A41">
        <v>8</v>
      </c>
      <c r="B41" s="24" t="s">
        <v>17</v>
      </c>
      <c r="C41" s="25">
        <v>29.2986216149997</v>
      </c>
      <c r="D41" s="25">
        <v>30.231927476000202</v>
      </c>
      <c r="E41" s="25">
        <v>29.312672652000401</v>
      </c>
      <c r="F41" s="25">
        <f t="shared" si="1"/>
        <v>29.614407247666765</v>
      </c>
      <c r="G41" s="26">
        <v>0.18524360382797</v>
      </c>
      <c r="H41" s="1">
        <v>55.4533713946714</v>
      </c>
    </row>
  </sheetData>
  <conditionalFormatting sqref="A2: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 H42:H10000">
    <cfRule type="colorScale" priority="4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conditionalFormatting sqref="H34:H41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8325-3018-4601-A1A9-4E4698F005E2}">
  <dimension ref="A1:L12"/>
  <sheetViews>
    <sheetView workbookViewId="0">
      <selection activeCell="H1" sqref="H1:K4"/>
    </sheetView>
  </sheetViews>
  <sheetFormatPr baseColWidth="10" defaultRowHeight="15" x14ac:dyDescent="0.25"/>
  <cols>
    <col min="2" max="2" width="15.28515625" customWidth="1"/>
    <col min="3" max="3" width="15" style="28" customWidth="1"/>
    <col min="4" max="4" width="14.7109375" style="35" customWidth="1"/>
    <col min="5" max="5" width="15.28515625" style="35" customWidth="1"/>
    <col min="8" max="8" width="12.5703125" customWidth="1"/>
    <col min="9" max="9" width="13.42578125" customWidth="1"/>
    <col min="10" max="10" width="13" customWidth="1"/>
    <col min="11" max="11" width="16.7109375" customWidth="1"/>
  </cols>
  <sheetData>
    <row r="1" spans="1:12" s="36" customFormat="1" ht="17.25" thickBot="1" x14ac:dyDescent="0.35">
      <c r="A1" s="48"/>
      <c r="B1" s="50" t="s">
        <v>18</v>
      </c>
      <c r="C1" s="51" t="s">
        <v>31</v>
      </c>
      <c r="D1" s="49" t="s">
        <v>19</v>
      </c>
      <c r="E1" s="49" t="s">
        <v>29</v>
      </c>
      <c r="F1" s="48"/>
      <c r="G1" s="48"/>
      <c r="H1" s="50" t="s">
        <v>18</v>
      </c>
      <c r="I1" s="50" t="s">
        <v>37</v>
      </c>
      <c r="J1" s="50" t="s">
        <v>35</v>
      </c>
      <c r="K1" s="50" t="s">
        <v>36</v>
      </c>
      <c r="L1" s="48"/>
    </row>
    <row r="2" spans="1:12" ht="16.5" x14ac:dyDescent="0.3">
      <c r="B2" s="37" t="s">
        <v>15</v>
      </c>
      <c r="C2" s="32">
        <f>E2/1000000</f>
        <v>5.7768519999999999</v>
      </c>
      <c r="D2" s="33" t="s">
        <v>20</v>
      </c>
      <c r="E2" s="38">
        <v>5776852</v>
      </c>
      <c r="F2" s="45"/>
      <c r="G2" s="45"/>
      <c r="H2" s="37" t="s">
        <v>32</v>
      </c>
      <c r="I2" s="31" t="s">
        <v>2</v>
      </c>
      <c r="J2" s="32">
        <f>K2/1000</f>
        <v>10.018000000000001</v>
      </c>
      <c r="K2" s="38">
        <v>10018</v>
      </c>
      <c r="L2" s="45"/>
    </row>
    <row r="3" spans="1:12" ht="16.5" x14ac:dyDescent="0.3">
      <c r="B3" s="39" t="s">
        <v>21</v>
      </c>
      <c r="C3" s="30">
        <f t="shared" ref="C3:C7" si="0">E3/1000000</f>
        <v>38.109366000000001</v>
      </c>
      <c r="D3" s="34" t="s">
        <v>22</v>
      </c>
      <c r="E3" s="40">
        <v>38109366</v>
      </c>
      <c r="F3" s="45"/>
      <c r="G3" s="45"/>
      <c r="H3" s="39" t="s">
        <v>33</v>
      </c>
      <c r="I3" s="29" t="s">
        <v>7</v>
      </c>
      <c r="J3" s="30">
        <f t="shared" ref="J3:J4" si="1">K3/1000</f>
        <v>50.082000000000001</v>
      </c>
      <c r="K3" s="40">
        <v>50082</v>
      </c>
      <c r="L3" s="45"/>
    </row>
    <row r="4" spans="1:12" ht="17.25" thickBot="1" x14ac:dyDescent="0.35">
      <c r="B4" s="39" t="s">
        <v>23</v>
      </c>
      <c r="C4" s="30">
        <f t="shared" si="0"/>
        <v>12.334379</v>
      </c>
      <c r="D4" s="34" t="s">
        <v>24</v>
      </c>
      <c r="E4" s="40">
        <v>12334379</v>
      </c>
      <c r="F4" s="45"/>
      <c r="G4" s="45"/>
      <c r="H4" s="41" t="s">
        <v>34</v>
      </c>
      <c r="I4" s="42" t="s">
        <v>8</v>
      </c>
      <c r="J4" s="43">
        <f t="shared" si="1"/>
        <v>100.16800000000001</v>
      </c>
      <c r="K4" s="44">
        <v>100168</v>
      </c>
      <c r="L4" s="45"/>
    </row>
    <row r="5" spans="1:12" ht="16.5" x14ac:dyDescent="0.3">
      <c r="B5" s="39" t="s">
        <v>25</v>
      </c>
      <c r="C5" s="30">
        <f t="shared" si="0"/>
        <v>22.890433000000002</v>
      </c>
      <c r="D5" s="34" t="s">
        <v>26</v>
      </c>
      <c r="E5" s="40">
        <v>22890433</v>
      </c>
      <c r="F5" s="45"/>
      <c r="G5" s="45"/>
      <c r="H5" s="45"/>
      <c r="I5" s="45"/>
      <c r="J5" s="45"/>
      <c r="K5" s="45"/>
      <c r="L5" s="45"/>
    </row>
    <row r="6" spans="1:12" ht="16.5" x14ac:dyDescent="0.3">
      <c r="B6" s="39" t="s">
        <v>27</v>
      </c>
      <c r="C6" s="30">
        <f t="shared" si="0"/>
        <v>2.318775</v>
      </c>
      <c r="D6" s="34" t="s">
        <v>28</v>
      </c>
      <c r="E6" s="40">
        <v>2318775</v>
      </c>
      <c r="F6" s="45"/>
      <c r="G6" s="45"/>
      <c r="H6" s="45"/>
      <c r="I6" s="45"/>
      <c r="J6" s="45"/>
      <c r="K6" s="45"/>
      <c r="L6" s="45"/>
    </row>
    <row r="7" spans="1:12" ht="17.25" thickBot="1" x14ac:dyDescent="0.35">
      <c r="B7" s="41" t="s">
        <v>17</v>
      </c>
      <c r="C7" s="43">
        <f t="shared" si="0"/>
        <v>0.13864799999999999</v>
      </c>
      <c r="D7" s="52" t="s">
        <v>30</v>
      </c>
      <c r="E7" s="44">
        <v>138648</v>
      </c>
      <c r="F7" s="45"/>
      <c r="G7" s="45"/>
      <c r="H7" s="45"/>
      <c r="I7" s="45"/>
      <c r="J7" s="45"/>
      <c r="K7" s="45"/>
      <c r="L7" s="45"/>
    </row>
    <row r="8" spans="1:12" x14ac:dyDescent="0.25">
      <c r="B8" s="45"/>
      <c r="C8" s="46"/>
      <c r="D8" s="47"/>
      <c r="E8" s="47"/>
      <c r="F8" s="45"/>
      <c r="G8" s="45"/>
      <c r="H8" s="45"/>
      <c r="I8" s="45"/>
      <c r="J8" s="45"/>
      <c r="K8" s="45"/>
      <c r="L8" s="45"/>
    </row>
    <row r="9" spans="1:12" x14ac:dyDescent="0.25">
      <c r="B9" s="45"/>
      <c r="C9" s="46"/>
      <c r="D9" s="47"/>
      <c r="E9" s="47"/>
      <c r="F9" s="45"/>
      <c r="G9" s="45"/>
      <c r="H9" s="45"/>
      <c r="I9" s="45"/>
      <c r="J9" s="45"/>
      <c r="K9" s="45"/>
      <c r="L9" s="45"/>
    </row>
    <row r="10" spans="1:12" x14ac:dyDescent="0.25">
      <c r="B10" s="45"/>
      <c r="C10" s="46"/>
      <c r="D10" s="47"/>
      <c r="E10" s="47"/>
      <c r="F10" s="45"/>
      <c r="G10" s="45"/>
      <c r="H10" s="45"/>
      <c r="I10" s="45"/>
      <c r="J10" s="45"/>
      <c r="K10" s="45"/>
      <c r="L10" s="45"/>
    </row>
    <row r="11" spans="1:12" x14ac:dyDescent="0.25">
      <c r="B11" s="45"/>
      <c r="C11" s="46"/>
      <c r="D11" s="47"/>
      <c r="E11" s="47"/>
      <c r="F11" s="45"/>
      <c r="G11" s="45"/>
      <c r="H11" s="45"/>
      <c r="I11" s="45"/>
      <c r="J11" s="45"/>
      <c r="K11" s="45"/>
      <c r="L11" s="45"/>
    </row>
    <row r="12" spans="1:12" x14ac:dyDescent="0.25">
      <c r="B12" s="45"/>
      <c r="C12" s="46"/>
      <c r="D12" s="47"/>
      <c r="E12" s="47"/>
      <c r="F12" s="45"/>
      <c r="G12" s="45"/>
      <c r="H12" s="45"/>
      <c r="I12" s="45"/>
      <c r="J12" s="45"/>
      <c r="K12" s="45"/>
      <c r="L12" s="45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4FE4-D654-4156-BBD7-B51204770DAF}">
  <dimension ref="A1:T33"/>
  <sheetViews>
    <sheetView tabSelected="1" topLeftCell="L1" zoomScale="130" zoomScaleNormal="130" workbookViewId="0">
      <selection activeCell="S4" sqref="S4:T7"/>
    </sheetView>
  </sheetViews>
  <sheetFormatPr baseColWidth="10" defaultRowHeight="15" x14ac:dyDescent="0.25"/>
  <cols>
    <col min="2" max="2" width="21.5703125" customWidth="1"/>
    <col min="3" max="3" width="22" style="14" bestFit="1" customWidth="1"/>
    <col min="4" max="6" width="11.42578125" style="14"/>
    <col min="7" max="7" width="15.28515625" style="2" customWidth="1"/>
    <col min="8" max="8" width="23" style="1" bestFit="1" customWidth="1"/>
    <col min="11" max="11" width="22.28515625" customWidth="1"/>
    <col min="20" max="20" width="17.140625" customWidth="1"/>
  </cols>
  <sheetData>
    <row r="1" spans="1:20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20" x14ac:dyDescent="0.25">
      <c r="A2">
        <v>1</v>
      </c>
      <c r="B2" s="3" t="s">
        <v>2</v>
      </c>
      <c r="C2" s="20">
        <v>0.41138127300001698</v>
      </c>
      <c r="D2" s="15">
        <v>0.367791373000045</v>
      </c>
      <c r="E2" s="15">
        <v>0.39341097299995897</v>
      </c>
      <c r="F2" s="15">
        <f>AVERAGE(C2:E2)</f>
        <v>0.39086120633334032</v>
      </c>
      <c r="G2" s="6">
        <v>0.16490665584415501</v>
      </c>
      <c r="H2" s="1">
        <v>55.958421761872799</v>
      </c>
    </row>
    <row r="3" spans="1:20" ht="15.75" thickBot="1" x14ac:dyDescent="0.3">
      <c r="A3">
        <v>2</v>
      </c>
      <c r="B3" s="3" t="s">
        <v>2</v>
      </c>
      <c r="C3" s="15">
        <v>0.29840939000001698</v>
      </c>
      <c r="D3" s="15">
        <v>0.26753416400003899</v>
      </c>
      <c r="E3" s="15">
        <v>0.29869538599996298</v>
      </c>
      <c r="F3" s="15">
        <f t="shared" ref="F3:F25" si="0">AVERAGE(C3:E3)</f>
        <v>0.28821298000000634</v>
      </c>
      <c r="G3" s="6">
        <v>0.414809253246753</v>
      </c>
      <c r="H3" s="1">
        <v>51.9523192513455</v>
      </c>
    </row>
    <row r="4" spans="1:20" ht="17.25" thickBot="1" x14ac:dyDescent="0.35">
      <c r="A4">
        <v>3</v>
      </c>
      <c r="B4" s="3" t="s">
        <v>2</v>
      </c>
      <c r="C4" s="15">
        <v>0.292591869999967</v>
      </c>
      <c r="D4" s="15">
        <v>0.24298811599999201</v>
      </c>
      <c r="E4" s="15">
        <v>0.22445279799995799</v>
      </c>
      <c r="F4" s="15">
        <f t="shared" si="0"/>
        <v>0.25334426133330568</v>
      </c>
      <c r="G4" s="6">
        <v>1.16596996753246</v>
      </c>
      <c r="H4" s="1">
        <v>47.463929966395099</v>
      </c>
      <c r="K4" t="s">
        <v>11</v>
      </c>
      <c r="L4">
        <f>2530 * 2530</f>
        <v>6400900</v>
      </c>
      <c r="S4" s="56" t="s">
        <v>39</v>
      </c>
      <c r="T4" s="57" t="s">
        <v>38</v>
      </c>
    </row>
    <row r="5" spans="1:20" ht="16.5" x14ac:dyDescent="0.3">
      <c r="A5">
        <v>4</v>
      </c>
      <c r="B5" s="3" t="s">
        <v>2</v>
      </c>
      <c r="C5" s="15">
        <v>0.22266055399995799</v>
      </c>
      <c r="D5" s="15">
        <v>0.20804565399998801</v>
      </c>
      <c r="E5" s="15">
        <v>0.20865582899989399</v>
      </c>
      <c r="F5" s="15">
        <f t="shared" si="0"/>
        <v>0.21312067899994666</v>
      </c>
      <c r="G5" s="6">
        <v>3.5815949675324599</v>
      </c>
      <c r="H5" s="1">
        <v>42.5900388971544</v>
      </c>
      <c r="S5" s="58">
        <v>3</v>
      </c>
      <c r="T5" s="53">
        <v>40.519311243681997</v>
      </c>
    </row>
    <row r="6" spans="1:20" ht="16.5" x14ac:dyDescent="0.3">
      <c r="A6">
        <v>5</v>
      </c>
      <c r="B6" s="3" t="s">
        <v>2</v>
      </c>
      <c r="C6" s="15">
        <v>0.22115309599996599</v>
      </c>
      <c r="D6" s="15">
        <v>0.237859360999891</v>
      </c>
      <c r="E6" s="15">
        <v>0.21213148800006801</v>
      </c>
      <c r="F6" s="15">
        <f t="shared" si="0"/>
        <v>0.22371464833330834</v>
      </c>
      <c r="G6" s="6">
        <v>4.9400040584415503</v>
      </c>
      <c r="H6" s="1">
        <v>41.193530551511301</v>
      </c>
      <c r="K6" t="s">
        <v>12</v>
      </c>
      <c r="L6">
        <v>10018</v>
      </c>
      <c r="S6" s="59">
        <v>6</v>
      </c>
      <c r="T6" s="54">
        <v>33.9188695698694</v>
      </c>
    </row>
    <row r="7" spans="1:20" ht="17.25" thickBot="1" x14ac:dyDescent="0.35">
      <c r="A7">
        <v>6</v>
      </c>
      <c r="B7" s="3" t="s">
        <v>2</v>
      </c>
      <c r="C7" s="15">
        <v>0.191607838999971</v>
      </c>
      <c r="D7" s="15">
        <v>0.192944204000014</v>
      </c>
      <c r="E7" s="15">
        <v>0.190796622000107</v>
      </c>
      <c r="F7" s="15">
        <f t="shared" si="0"/>
        <v>0.19178288833336402</v>
      </c>
      <c r="G7" s="6">
        <v>5.2497727272727204</v>
      </c>
      <c r="H7" s="1">
        <v>40.9293985849582</v>
      </c>
      <c r="K7" t="s">
        <v>13</v>
      </c>
      <c r="L7">
        <v>50082</v>
      </c>
      <c r="S7" s="60">
        <v>8</v>
      </c>
      <c r="T7" s="55">
        <v>34.817063963230197</v>
      </c>
    </row>
    <row r="8" spans="1:20" x14ac:dyDescent="0.25">
      <c r="A8">
        <v>7</v>
      </c>
      <c r="B8" s="3" t="s">
        <v>2</v>
      </c>
      <c r="C8" s="15">
        <v>0.20130850699990699</v>
      </c>
      <c r="D8" s="15">
        <v>0.192106922999983</v>
      </c>
      <c r="E8" s="15">
        <v>0.19700449000004</v>
      </c>
      <c r="F8" s="15">
        <f t="shared" si="0"/>
        <v>0.19680663999997669</v>
      </c>
      <c r="G8" s="6">
        <v>4.9756777597402602</v>
      </c>
      <c r="H8" s="1">
        <v>41.162281145264302</v>
      </c>
      <c r="K8" t="s">
        <v>14</v>
      </c>
      <c r="L8">
        <v>100168</v>
      </c>
    </row>
    <row r="9" spans="1:20" x14ac:dyDescent="0.25">
      <c r="A9">
        <v>8</v>
      </c>
      <c r="B9" s="3" t="s">
        <v>2</v>
      </c>
      <c r="C9" s="15">
        <v>0.231846716999939</v>
      </c>
      <c r="D9" s="15">
        <v>0.189794565999932</v>
      </c>
      <c r="E9" s="15">
        <v>0.25986872500004599</v>
      </c>
      <c r="F9" s="15">
        <f t="shared" si="0"/>
        <v>0.227170002666639</v>
      </c>
      <c r="G9" s="6">
        <v>4.3199391233766198</v>
      </c>
      <c r="H9" s="1">
        <v>41.776027340918603</v>
      </c>
      <c r="K9" t="s">
        <v>16</v>
      </c>
      <c r="L9">
        <v>5776852</v>
      </c>
    </row>
    <row r="10" spans="1:20" x14ac:dyDescent="0.25">
      <c r="A10">
        <v>1</v>
      </c>
      <c r="B10" s="4"/>
      <c r="C10" s="4"/>
      <c r="D10" s="4"/>
      <c r="E10" s="4"/>
      <c r="F10" s="4"/>
      <c r="G10" s="4"/>
    </row>
    <row r="11" spans="1:20" x14ac:dyDescent="0.25">
      <c r="A11">
        <v>2</v>
      </c>
      <c r="B11" s="4"/>
      <c r="C11" s="4"/>
      <c r="D11" s="4"/>
      <c r="E11" s="4"/>
      <c r="F11" s="4"/>
      <c r="G11" s="4"/>
    </row>
    <row r="12" spans="1:20" x14ac:dyDescent="0.25">
      <c r="A12">
        <v>3</v>
      </c>
      <c r="B12" s="4" t="s">
        <v>7</v>
      </c>
      <c r="C12" s="16">
        <v>0.69093956400001799</v>
      </c>
      <c r="D12" s="16">
        <v>0.66847418199995401</v>
      </c>
      <c r="E12" s="16">
        <v>0.65903743700005102</v>
      </c>
      <c r="F12" s="16">
        <f t="shared" si="0"/>
        <v>0.6728170610000076</v>
      </c>
      <c r="G12" s="8">
        <v>5.7696469155844099</v>
      </c>
      <c r="H12" s="1">
        <v>40.519311243681997</v>
      </c>
    </row>
    <row r="13" spans="1:20" x14ac:dyDescent="0.25">
      <c r="A13">
        <v>4</v>
      </c>
      <c r="B13" s="4" t="s">
        <v>7</v>
      </c>
      <c r="C13" s="16">
        <v>0.67193938200000503</v>
      </c>
      <c r="D13" s="16">
        <v>0.57567532600000904</v>
      </c>
      <c r="E13" s="16">
        <v>0.64997586899994497</v>
      </c>
      <c r="F13" s="16">
        <f t="shared" si="0"/>
        <v>0.63253019233331964</v>
      </c>
      <c r="G13" s="8">
        <v>17.470292207792198</v>
      </c>
      <c r="H13" s="1">
        <v>35.707801918225599</v>
      </c>
    </row>
    <row r="14" spans="1:20" x14ac:dyDescent="0.25">
      <c r="A14">
        <v>5</v>
      </c>
      <c r="B14" s="4" t="s">
        <v>7</v>
      </c>
      <c r="C14" s="16">
        <v>0.583428948000005</v>
      </c>
      <c r="D14" s="16">
        <v>0.64616996799998105</v>
      </c>
      <c r="E14" s="16">
        <v>0.64265572199997201</v>
      </c>
      <c r="F14" s="16">
        <f t="shared" si="0"/>
        <v>0.62408487933331935</v>
      </c>
      <c r="G14" s="8">
        <v>24.356830357142801</v>
      </c>
      <c r="H14" s="1">
        <v>26.3750568181818</v>
      </c>
    </row>
    <row r="15" spans="1:20" x14ac:dyDescent="0.25">
      <c r="A15">
        <v>6</v>
      </c>
      <c r="B15" s="4" t="s">
        <v>7</v>
      </c>
      <c r="C15" s="16">
        <v>0.50949635200004195</v>
      </c>
      <c r="D15" s="16">
        <v>0.51116978499999199</v>
      </c>
      <c r="E15" s="16">
        <v>0.49255444799996401</v>
      </c>
      <c r="F15" s="16">
        <f t="shared" si="0"/>
        <v>0.50440686166666593</v>
      </c>
      <c r="G15" s="8">
        <v>26.3750568181818</v>
      </c>
      <c r="H15" s="1">
        <v>33.9188695698694</v>
      </c>
    </row>
    <row r="16" spans="1:20" x14ac:dyDescent="0.25">
      <c r="A16">
        <v>7</v>
      </c>
      <c r="B16" s="4" t="s">
        <v>7</v>
      </c>
      <c r="C16" s="16">
        <v>0.61387296800000901</v>
      </c>
      <c r="D16" s="16">
        <v>0.54031529400003797</v>
      </c>
      <c r="E16" s="16">
        <v>0.47891034699989599</v>
      </c>
      <c r="F16" s="16">
        <f t="shared" si="0"/>
        <v>0.54436620299998095</v>
      </c>
      <c r="G16" s="8">
        <v>24.5016071428571</v>
      </c>
      <c r="H16" s="1">
        <v>34.238857887326503</v>
      </c>
    </row>
    <row r="17" spans="1:8" x14ac:dyDescent="0.25">
      <c r="A17">
        <v>8</v>
      </c>
      <c r="B17" s="4" t="s">
        <v>7</v>
      </c>
      <c r="C17" s="16">
        <v>0.45625166000001999</v>
      </c>
      <c r="D17" s="16">
        <v>0.47575443699997699</v>
      </c>
      <c r="E17" s="16">
        <v>0.47431111500009099</v>
      </c>
      <c r="F17" s="16">
        <f t="shared" si="0"/>
        <v>0.46877240400002934</v>
      </c>
      <c r="G17" s="8">
        <v>21.447366071428501</v>
      </c>
      <c r="H17" s="1">
        <v>34.817063963230197</v>
      </c>
    </row>
    <row r="18" spans="1:8" x14ac:dyDescent="0.25">
      <c r="A18">
        <v>1</v>
      </c>
      <c r="B18" s="17"/>
      <c r="C18" s="17"/>
      <c r="D18" s="17"/>
      <c r="E18" s="17"/>
      <c r="F18" s="17"/>
      <c r="G18" s="17"/>
    </row>
    <row r="19" spans="1:8" x14ac:dyDescent="0.25">
      <c r="A19">
        <v>2</v>
      </c>
      <c r="B19" s="17"/>
      <c r="C19" s="17"/>
      <c r="D19" s="17"/>
      <c r="E19" s="17"/>
      <c r="F19" s="17"/>
      <c r="G19" s="17"/>
    </row>
    <row r="20" spans="1:8" x14ac:dyDescent="0.25">
      <c r="A20">
        <v>3</v>
      </c>
      <c r="B20" s="17"/>
      <c r="C20" s="17"/>
      <c r="D20" s="17"/>
      <c r="E20" s="17"/>
      <c r="F20" s="17"/>
      <c r="G20" s="17"/>
    </row>
    <row r="21" spans="1:8" x14ac:dyDescent="0.25">
      <c r="A21">
        <v>4</v>
      </c>
      <c r="B21" s="17"/>
      <c r="C21" s="17"/>
      <c r="D21" s="17"/>
      <c r="E21" s="17"/>
      <c r="F21" s="17"/>
      <c r="G21" s="17"/>
    </row>
    <row r="22" spans="1:8" x14ac:dyDescent="0.25">
      <c r="A22">
        <v>5</v>
      </c>
      <c r="B22" s="5" t="s">
        <v>8</v>
      </c>
      <c r="C22" s="17">
        <v>0.96130455600007203</v>
      </c>
      <c r="D22" s="17">
        <v>0.95871665000004203</v>
      </c>
      <c r="E22" s="17">
        <v>1.0242792900000901</v>
      </c>
      <c r="F22" s="17">
        <f t="shared" si="0"/>
        <v>0.98143349866673468</v>
      </c>
      <c r="G22" s="10">
        <v>48.7949188311688</v>
      </c>
      <c r="H22" s="1">
        <v>31.247057609651399</v>
      </c>
    </row>
    <row r="23" spans="1:8" x14ac:dyDescent="0.25">
      <c r="A23">
        <v>6</v>
      </c>
      <c r="B23" s="5" t="s">
        <v>8</v>
      </c>
      <c r="C23" s="17">
        <v>0.92147134899994398</v>
      </c>
      <c r="D23" s="17">
        <v>1.0352592780000101</v>
      </c>
      <c r="E23" s="17">
        <v>0.93973574599999599</v>
      </c>
      <c r="F23" s="17">
        <f t="shared" si="0"/>
        <v>0.96548879099998342</v>
      </c>
      <c r="G23" s="10">
        <v>52.3577313311688</v>
      </c>
      <c r="H23" s="1">
        <v>30.940995406305198</v>
      </c>
    </row>
    <row r="24" spans="1:8" x14ac:dyDescent="0.25">
      <c r="A24">
        <v>7</v>
      </c>
      <c r="B24" s="5" t="s">
        <v>8</v>
      </c>
      <c r="C24" s="17">
        <v>0.84404322500006401</v>
      </c>
      <c r="D24" s="17">
        <v>0.96088894299998595</v>
      </c>
      <c r="E24" s="17">
        <v>0.85551167899995995</v>
      </c>
      <c r="F24" s="17">
        <f t="shared" si="0"/>
        <v>0.88681461566666986</v>
      </c>
      <c r="G24" s="10">
        <v>49.103409090908997</v>
      </c>
      <c r="H24" s="1">
        <v>31.219687160367101</v>
      </c>
    </row>
    <row r="25" spans="1:8" x14ac:dyDescent="0.25">
      <c r="A25">
        <v>8</v>
      </c>
      <c r="B25" s="5" t="s">
        <v>8</v>
      </c>
      <c r="C25" s="17">
        <v>0.93790930099999004</v>
      </c>
      <c r="D25" s="17">
        <v>0.96913048999999696</v>
      </c>
      <c r="E25" s="17">
        <v>0.82890916799999503</v>
      </c>
      <c r="F25" s="17">
        <f t="shared" si="0"/>
        <v>0.91198298633332742</v>
      </c>
      <c r="G25" s="10">
        <v>43.073591720779199</v>
      </c>
      <c r="H25" s="1">
        <v>31.788692736542298</v>
      </c>
    </row>
    <row r="26" spans="1:8" x14ac:dyDescent="0.25">
      <c r="B26" s="21"/>
      <c r="C26" s="22"/>
      <c r="D26" s="22"/>
      <c r="E26" s="22"/>
      <c r="F26" s="22"/>
      <c r="G26" s="23"/>
    </row>
    <row r="27" spans="1:8" x14ac:dyDescent="0.25">
      <c r="B27" s="21"/>
      <c r="C27" s="22"/>
      <c r="D27" s="22"/>
      <c r="E27" s="22"/>
      <c r="F27" s="22"/>
      <c r="G27" s="23"/>
    </row>
    <row r="28" spans="1:8" x14ac:dyDescent="0.25">
      <c r="B28" s="21"/>
      <c r="C28" s="22"/>
      <c r="D28" s="22"/>
      <c r="E28" s="22"/>
      <c r="F28" s="22"/>
      <c r="G28" s="23"/>
    </row>
    <row r="29" spans="1:8" x14ac:dyDescent="0.25">
      <c r="B29" s="21"/>
      <c r="C29" s="22"/>
      <c r="D29" s="22"/>
      <c r="E29" s="22"/>
      <c r="F29" s="22"/>
      <c r="G29" s="23"/>
    </row>
    <row r="30" spans="1:8" x14ac:dyDescent="0.25">
      <c r="B30" s="21"/>
      <c r="C30" s="22"/>
      <c r="D30" s="22"/>
      <c r="E30" s="22"/>
      <c r="F30" s="22"/>
      <c r="G30" s="23"/>
    </row>
    <row r="31" spans="1:8" x14ac:dyDescent="0.25">
      <c r="B31" s="21"/>
      <c r="C31" s="22"/>
      <c r="D31" s="22"/>
      <c r="E31" s="22"/>
      <c r="F31" s="22"/>
      <c r="G31" s="23"/>
    </row>
    <row r="32" spans="1:8" x14ac:dyDescent="0.25">
      <c r="B32" s="21"/>
      <c r="C32" s="22"/>
      <c r="D32" s="22"/>
      <c r="E32" s="22"/>
      <c r="F32" s="22"/>
      <c r="G32" s="23"/>
    </row>
    <row r="33" spans="2:7" x14ac:dyDescent="0.25">
      <c r="B33" s="21"/>
      <c r="C33" s="22"/>
      <c r="D33" s="22"/>
      <c r="E33" s="22"/>
      <c r="F33" s="22"/>
      <c r="G33" s="23"/>
    </row>
  </sheetData>
  <conditionalFormatting sqref="A2:A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00">
    <cfRule type="colorScale" priority="20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3 G Q 0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3 G Q 0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x k N F k o i k e 4 D g A A A B E A A A A T A B w A R m 9 y b X V s Y X M v U 2 V j d G l v b j E u b S C i G A A o o B Q A A A A A A A A A A A A A A A A A A A A A A A A A A A A r T k 0 u y c z P U w i G 0 I b W A F B L A Q I t A B Q A A g A I A N x k N F l 2 O G w M p A A A A P Y A A A A S A A A A A A A A A A A A A A A A A A A A A A B D b 2 5 m a W c v U G F j a 2 F n Z S 5 4 b W x Q S w E C L Q A U A A I A C A D c Z D R Z U 3 I 4 L J s A A A D h A A A A E w A A A A A A A A A A A A A A A A D w A A A A W 0 N v b n R l b n R f V H l w Z X N d L n h t b F B L A Q I t A B Q A A g A I A N x k N F k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c Z P B n e u T k 6 a F j G p J R l p 5 g A A A A A C A A A A A A A Q Z g A A A A E A A C A A A A B D U P B p K q S T x 6 R s 9 4 A p O K I u u 5 v L l f T j t y f f m G k N o f C 0 C Q A A A A A O g A A A A A I A A C A A A A B p t T 6 G a P l F Q L n t f T J Q r k e r 3 N s z X v c U q o E F 0 y b 8 j 2 P 8 5 V A A A A A F 7 7 P / 1 d m U k 7 u 4 l G n U I S 0 T 8 k C y U 9 f F f h C f d d h Y U X p b N H / L A S m t B Z k A e D I 6 Y V z a B 4 W z m n T g I d k T D k Y g m 5 W v 6 S v h f d F M r U T T E y q I j T k q i r 9 a W U A A A A C o K S + 9 t Y J R 9 g k V h x Q 2 c E g 3 d W 7 b o N j N q 5 Q 6 d X s B L X K j H d K K l z 1 S u 0 Q g N s r M V L p O L w f w N 9 K q 9 H i S N E A c y 1 a H o d O Y < / D a t a M a s h u p > 
</file>

<file path=customXml/itemProps1.xml><?xml version="1.0" encoding="utf-8"?>
<ds:datastoreItem xmlns:ds="http://schemas.openxmlformats.org/officeDocument/2006/customXml" ds:itemID="{D3941E3C-14C9-4B43-8D37-A840BE000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muster.png</vt:lpstr>
      <vt:lpstr>münzen.png</vt:lpstr>
      <vt:lpstr>auto.png</vt:lpstr>
      <vt:lpstr>blume.png</vt:lpstr>
      <vt:lpstr>brille.png</vt:lpstr>
      <vt:lpstr>Daten</vt:lpstr>
      <vt:lpstr>wasser.png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Huwiler</dc:creator>
  <cp:lastModifiedBy>KSREU; Huwiler Samuel</cp:lastModifiedBy>
  <dcterms:created xsi:type="dcterms:W3CDTF">2015-06-05T18:19:34Z</dcterms:created>
  <dcterms:modified xsi:type="dcterms:W3CDTF">2024-09-21T11:53:44Z</dcterms:modified>
</cp:coreProperties>
</file>